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957" firstSheet="29" activeTab="36"/>
  </bookViews>
  <sheets>
    <sheet name="第二部分" sheetId="236" r:id="rId1"/>
    <sheet name="1.达州市通川区收入" sheetId="224" r:id="rId2"/>
    <sheet name="2.达州市通川区支出" sheetId="225" r:id="rId3"/>
    <sheet name="3.达州市通川区平衡" sheetId="226" r:id="rId4"/>
    <sheet name="4.达州市通川区级收入" sheetId="227" r:id="rId5"/>
    <sheet name="5.本级决算表" sheetId="228" r:id="rId6"/>
    <sheet name="6.县级平衡" sheetId="229" r:id="rId7"/>
    <sheet name="7.本级支出经济分类" sheetId="200" r:id="rId8"/>
    <sheet name="8经济分类基本支出" sheetId="201" r:id="rId9"/>
    <sheet name="9.一般公共预算省对下补助" sheetId="202" r:id="rId10"/>
    <sheet name="10.转移支付分地区" sheetId="203" r:id="rId11"/>
    <sheet name="11省级基本建设" sheetId="204" r:id="rId12"/>
    <sheet name="12重大投资计划和项目" sheetId="205" r:id="rId13"/>
    <sheet name="13.基金收入" sheetId="230" r:id="rId14"/>
    <sheet name="14.YS基金支出" sheetId="231" r:id="rId15"/>
    <sheet name="15.YS 基金平衡" sheetId="232" r:id="rId16"/>
    <sheet name="16.YS 基金收入" sheetId="233" r:id="rId17"/>
    <sheet name="17.本级基金支出" sheetId="234" r:id="rId18"/>
    <sheet name="18.YS 基金平衡" sheetId="235" r:id="rId19"/>
    <sheet name="19.基金省对下补助 " sheetId="206" r:id="rId20"/>
    <sheet name="20.全省国资收入" sheetId="207" r:id="rId21"/>
    <sheet name="21.全省国资支出" sheetId="208" r:id="rId22"/>
    <sheet name="22.国资全省平衡" sheetId="209" r:id="rId23"/>
    <sheet name="23.本级国资收入" sheetId="210" r:id="rId24"/>
    <sheet name="24.本级国资支出 " sheetId="211" r:id="rId25"/>
    <sheet name="25.国资本级平衡" sheetId="212" r:id="rId26"/>
    <sheet name="26.国有资本经营预算对下转移支付表" sheetId="213" r:id="rId27"/>
    <sheet name="27.本地区社保基金收入决算" sheetId="214" r:id="rId28"/>
    <sheet name="28.本地区社保基金支出决算" sheetId="215" r:id="rId29"/>
    <sheet name="29.本地区社保基金平衡表" sheetId="216" r:id="rId30"/>
    <sheet name="30.本级社保基金收入决算" sheetId="217" r:id="rId31"/>
    <sheet name="31.本级社保基金支出决算" sheetId="218" r:id="rId32"/>
    <sheet name="32.本级社保基金平衡" sheetId="219" r:id="rId33"/>
    <sheet name="33.2024年地方政府债务限额及余额决算情况表" sheetId="220" r:id="rId34"/>
    <sheet name="34.2024年地方政府债务相关情况表" sheetId="222" r:id="rId35"/>
    <sheet name="35.2024年本级地方政府专项债务表" sheetId="223" r:id="rId36"/>
    <sheet name="36.2024年地方政府债券使用情况表" sheetId="221"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s>
  <definedNames>
    <definedName name="_xlnm._FilterDatabase" localSheetId="5" hidden="1">'5.本级决算表'!$A$4:$H$1331</definedName>
    <definedName name="_______________________A01" localSheetId="1">#REF!</definedName>
    <definedName name="_______________________A01" localSheetId="13">#REF!</definedName>
    <definedName name="_______________________A01" localSheetId="14">#REF!</definedName>
    <definedName name="_______________________A01" localSheetId="15">#REF!</definedName>
    <definedName name="_______________________A01" localSheetId="16">#REF!</definedName>
    <definedName name="_______________________A01" localSheetId="17">#REF!</definedName>
    <definedName name="_______________________A01" localSheetId="18">#REF!</definedName>
    <definedName name="_______________________A01" localSheetId="2">#REF!</definedName>
    <definedName name="_______________________A01" localSheetId="3">#REF!</definedName>
    <definedName name="_______________________A01" localSheetId="4">#REF!</definedName>
    <definedName name="_______________________A01" localSheetId="5">#REF!</definedName>
    <definedName name="_______________________A01" localSheetId="6">#REF!</definedName>
    <definedName name="_______________________A01">#REF!</definedName>
    <definedName name="_______________________A08">'[1]A01-1'!$A$5:$C$36</definedName>
    <definedName name="______________________A01" localSheetId="1">#REF!</definedName>
    <definedName name="______________________A01" localSheetId="13">#REF!</definedName>
    <definedName name="______________________A01" localSheetId="14">#REF!</definedName>
    <definedName name="______________________A01" localSheetId="15">#REF!</definedName>
    <definedName name="______________________A01" localSheetId="16">#REF!</definedName>
    <definedName name="______________________A01" localSheetId="17">#REF!</definedName>
    <definedName name="______________________A01" localSheetId="18">#REF!</definedName>
    <definedName name="______________________A01" localSheetId="2">#REF!</definedName>
    <definedName name="______________________A01" localSheetId="3">#REF!</definedName>
    <definedName name="______________________A01" localSheetId="4">#REF!</definedName>
    <definedName name="______________________A01" localSheetId="5">#REF!</definedName>
    <definedName name="______________________A01" localSheetId="6">#REF!</definedName>
    <definedName name="______________________A01">#REF!</definedName>
    <definedName name="______________________A08" localSheetId="18">'[2]A01-1'!$A$5:$C$36</definedName>
    <definedName name="______________________A08">'[1]A01-1'!$A$5:$C$36</definedName>
    <definedName name="_____________________A01" localSheetId="1">#REF!</definedName>
    <definedName name="_____________________A01" localSheetId="13">#REF!</definedName>
    <definedName name="_____________________A01" localSheetId="14">#REF!</definedName>
    <definedName name="_____________________A01" localSheetId="15">#REF!</definedName>
    <definedName name="_____________________A01" localSheetId="16">#REF!</definedName>
    <definedName name="_____________________A01" localSheetId="17">#REF!</definedName>
    <definedName name="_____________________A01" localSheetId="18">#REF!</definedName>
    <definedName name="_____________________A01" localSheetId="2">#REF!</definedName>
    <definedName name="_____________________A01" localSheetId="3">#REF!</definedName>
    <definedName name="_____________________A01" localSheetId="4">#REF!</definedName>
    <definedName name="_____________________A01" localSheetId="5">#REF!</definedName>
    <definedName name="_____________________A01" localSheetId="6">#REF!</definedName>
    <definedName name="_____________________A01">#REF!</definedName>
    <definedName name="_____________________A08" localSheetId="16">'[2]A01-1'!$A$5:$C$36</definedName>
    <definedName name="_____________________A08">'[3]A01-1'!$A$5:$C$36</definedName>
    <definedName name="____________________A01" localSheetId="1">#REF!</definedName>
    <definedName name="____________________A01" localSheetId="13">#REF!</definedName>
    <definedName name="____________________A01" localSheetId="14">#REF!</definedName>
    <definedName name="____________________A01" localSheetId="15">#REF!</definedName>
    <definedName name="____________________A01" localSheetId="16">#REF!</definedName>
    <definedName name="____________________A01" localSheetId="17">#REF!</definedName>
    <definedName name="____________________A01" localSheetId="18">#REF!</definedName>
    <definedName name="____________________A01" localSheetId="2">#REF!</definedName>
    <definedName name="____________________A01" localSheetId="3">#REF!</definedName>
    <definedName name="____________________A01" localSheetId="4">#REF!</definedName>
    <definedName name="____________________A01" localSheetId="5">#REF!</definedName>
    <definedName name="____________________A01" localSheetId="6">#REF!</definedName>
    <definedName name="____________________A01">#REF!</definedName>
    <definedName name="____________________A08" localSheetId="15">'[2]A01-1'!$A$5:$C$36</definedName>
    <definedName name="____________________A08">'[1]A01-1'!$A$5:$C$36</definedName>
    <definedName name="___________________A01" localSheetId="1">#REF!</definedName>
    <definedName name="___________________A01" localSheetId="13">#REF!</definedName>
    <definedName name="___________________A01" localSheetId="14">#REF!</definedName>
    <definedName name="___________________A01" localSheetId="15">#REF!</definedName>
    <definedName name="___________________A01" localSheetId="16">#REF!</definedName>
    <definedName name="___________________A01" localSheetId="17">#REF!</definedName>
    <definedName name="___________________A01" localSheetId="18">#REF!</definedName>
    <definedName name="___________________A01" localSheetId="2">#REF!</definedName>
    <definedName name="___________________A01" localSheetId="3">#REF!</definedName>
    <definedName name="___________________A01" localSheetId="4">#REF!</definedName>
    <definedName name="___________________A01" localSheetId="5">#REF!</definedName>
    <definedName name="___________________A01" localSheetId="6">#REF!</definedName>
    <definedName name="___________________A01">#REF!</definedName>
    <definedName name="___________________A08" localSheetId="14">'[2]A01-1'!$A$5:$C$36</definedName>
    <definedName name="___________________A08">'[1]A01-1'!$A$5:$C$36</definedName>
    <definedName name="___________________qyc1234" localSheetId="1">#REF!</definedName>
    <definedName name="___________________qyc1234" localSheetId="13">#REF!</definedName>
    <definedName name="___________________qyc1234" localSheetId="14">#REF!</definedName>
    <definedName name="___________________qyc1234" localSheetId="15">#REF!</definedName>
    <definedName name="___________________qyc1234" localSheetId="16">#REF!</definedName>
    <definedName name="___________________qyc1234" localSheetId="17">#REF!</definedName>
    <definedName name="___________________qyc1234" localSheetId="18">#REF!</definedName>
    <definedName name="___________________qyc1234" localSheetId="2">#REF!</definedName>
    <definedName name="___________________qyc1234" localSheetId="3">#REF!</definedName>
    <definedName name="___________________qyc1234" localSheetId="4">#REF!</definedName>
    <definedName name="___________________qyc1234" localSheetId="5">#REF!</definedName>
    <definedName name="___________________qyc1234" localSheetId="6">#REF!</definedName>
    <definedName name="___________________qyc1234">#REF!</definedName>
    <definedName name="__________________A01" localSheetId="1">#REF!</definedName>
    <definedName name="__________________A01" localSheetId="13">#REF!</definedName>
    <definedName name="__________________A01" localSheetId="14">#REF!</definedName>
    <definedName name="__________________A01" localSheetId="15">#REF!</definedName>
    <definedName name="__________________A01" localSheetId="16">#REF!</definedName>
    <definedName name="__________________A01" localSheetId="17">#REF!</definedName>
    <definedName name="__________________A01" localSheetId="18">#REF!</definedName>
    <definedName name="__________________A01" localSheetId="2">#REF!</definedName>
    <definedName name="__________________A01" localSheetId="3">#REF!</definedName>
    <definedName name="__________________A01" localSheetId="4">#REF!</definedName>
    <definedName name="__________________A01" localSheetId="5">#REF!</definedName>
    <definedName name="__________________A01" localSheetId="6">#REF!</definedName>
    <definedName name="__________________A01">#REF!</definedName>
    <definedName name="__________________A08" localSheetId="13">'[2]A01-1'!$A$5:$C$36</definedName>
    <definedName name="__________________A08">'[1]A01-1'!$A$5:$C$36</definedName>
    <definedName name="__________________qyc1234" localSheetId="1">#REF!</definedName>
    <definedName name="__________________qyc1234" localSheetId="13">#REF!</definedName>
    <definedName name="__________________qyc1234" localSheetId="14">#REF!</definedName>
    <definedName name="__________________qyc1234" localSheetId="15">#REF!</definedName>
    <definedName name="__________________qyc1234" localSheetId="16">#REF!</definedName>
    <definedName name="__________________qyc1234" localSheetId="17">#REF!</definedName>
    <definedName name="__________________qyc1234" localSheetId="18">#REF!</definedName>
    <definedName name="__________________qyc1234" localSheetId="2">#REF!</definedName>
    <definedName name="__________________qyc1234" localSheetId="3">#REF!</definedName>
    <definedName name="__________________qyc1234" localSheetId="4">#REF!</definedName>
    <definedName name="__________________qyc1234" localSheetId="5">#REF!</definedName>
    <definedName name="__________________qyc1234" localSheetId="6">#REF!</definedName>
    <definedName name="__________________qyc1234">#REF!</definedName>
    <definedName name="_________________A01" localSheetId="1">#REF!</definedName>
    <definedName name="_________________A01" localSheetId="13">#REF!</definedName>
    <definedName name="_________________A01" localSheetId="14">#REF!</definedName>
    <definedName name="_________________A01" localSheetId="15">#REF!</definedName>
    <definedName name="_________________A01" localSheetId="16">#REF!</definedName>
    <definedName name="_________________A01" localSheetId="17">#REF!</definedName>
    <definedName name="_________________A01" localSheetId="18">#REF!</definedName>
    <definedName name="_________________A01" localSheetId="2">#REF!</definedName>
    <definedName name="_________________A01" localSheetId="3">#REF!</definedName>
    <definedName name="_________________A01" localSheetId="4">#REF!</definedName>
    <definedName name="_________________A01" localSheetId="5">#REF!</definedName>
    <definedName name="_________________A01" localSheetId="6">#REF!</definedName>
    <definedName name="_________________A01">#REF!</definedName>
    <definedName name="_________________A08" localSheetId="6">'[4]A01-1'!$A$5:$C$36</definedName>
    <definedName name="_________________A08" localSheetId="0">'[5]A01-1'!$A$5:$C$36</definedName>
    <definedName name="_________________A08">'[6]A01-1'!$A$5:$C$36</definedName>
    <definedName name="_________________qyc1234" localSheetId="1">#REF!</definedName>
    <definedName name="_________________qyc1234" localSheetId="13">#REF!</definedName>
    <definedName name="_________________qyc1234" localSheetId="14">#REF!</definedName>
    <definedName name="_________________qyc1234" localSheetId="15">#REF!</definedName>
    <definedName name="_________________qyc1234" localSheetId="16">#REF!</definedName>
    <definedName name="_________________qyc1234" localSheetId="17">#REF!</definedName>
    <definedName name="_________________qyc1234" localSheetId="18">#REF!</definedName>
    <definedName name="_________________qyc1234" localSheetId="2">#REF!</definedName>
    <definedName name="_________________qyc1234" localSheetId="3">#REF!</definedName>
    <definedName name="_________________qyc1234" localSheetId="4">#REF!</definedName>
    <definedName name="_________________qyc1234" localSheetId="5">#REF!</definedName>
    <definedName name="_________________qyc1234" localSheetId="6">#REF!</definedName>
    <definedName name="_________________qyc1234">#REF!</definedName>
    <definedName name="________________A01" localSheetId="1">#REF!</definedName>
    <definedName name="________________A01" localSheetId="13">#REF!</definedName>
    <definedName name="________________A01" localSheetId="14">#REF!</definedName>
    <definedName name="________________A01" localSheetId="15">#REF!</definedName>
    <definedName name="________________A01" localSheetId="16">#REF!</definedName>
    <definedName name="________________A01" localSheetId="17">#REF!</definedName>
    <definedName name="________________A01" localSheetId="18">#REF!</definedName>
    <definedName name="________________A01" localSheetId="2">#REF!</definedName>
    <definedName name="________________A01" localSheetId="3">#REF!</definedName>
    <definedName name="________________A01" localSheetId="4">#REF!</definedName>
    <definedName name="________________A01" localSheetId="5">#REF!</definedName>
    <definedName name="________________A01" localSheetId="6">#REF!</definedName>
    <definedName name="________________A01" localSheetId="0">#REF!</definedName>
    <definedName name="________________A01">#REF!</definedName>
    <definedName name="________________A08" localSheetId="0">'[7]A01-1'!$A$5:$C$36</definedName>
    <definedName name="________________A08">'[4]A01-1'!$A$5:$C$36</definedName>
    <definedName name="________________qyc1234" localSheetId="1">#REF!</definedName>
    <definedName name="________________qyc1234" localSheetId="13">#REF!</definedName>
    <definedName name="________________qyc1234" localSheetId="14">#REF!</definedName>
    <definedName name="________________qyc1234" localSheetId="15">#REF!</definedName>
    <definedName name="________________qyc1234" localSheetId="16">#REF!</definedName>
    <definedName name="________________qyc1234" localSheetId="17">#REF!</definedName>
    <definedName name="________________qyc1234" localSheetId="18">#REF!</definedName>
    <definedName name="________________qyc1234" localSheetId="2">#REF!</definedName>
    <definedName name="________________qyc1234" localSheetId="3">#REF!</definedName>
    <definedName name="________________qyc1234" localSheetId="4">#REF!</definedName>
    <definedName name="________________qyc1234" localSheetId="5">#REF!</definedName>
    <definedName name="________________qyc1234" localSheetId="6">#REF!</definedName>
    <definedName name="________________qyc1234">#REF!</definedName>
    <definedName name="_______________A01" localSheetId="1">#REF!</definedName>
    <definedName name="_______________A01" localSheetId="10">#REF!</definedName>
    <definedName name="_______________A01" localSheetId="11">#REF!</definedName>
    <definedName name="_______________A01" localSheetId="12">#REF!</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19">#REF!</definedName>
    <definedName name="_______________A01" localSheetId="2">#REF!</definedName>
    <definedName name="_______________A01" localSheetId="20">#REF!</definedName>
    <definedName name="_______________A01" localSheetId="21">#REF!</definedName>
    <definedName name="_______________A01" localSheetId="22">#REF!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 localSheetId="28">#REF!</definedName>
    <definedName name="_______________A01" localSheetId="29">#REF!</definedName>
    <definedName name="_______________A01" localSheetId="3">#REF!</definedName>
    <definedName name="_______________A01" localSheetId="30">#REF!</definedName>
    <definedName name="_______________A01" localSheetId="31">#REF!</definedName>
    <definedName name="_______________A01" localSheetId="32">#REF!</definedName>
    <definedName name="_______________A01" localSheetId="4">#REF!</definedName>
    <definedName name="_______________A01" localSheetId="5">#REF!</definedName>
    <definedName name="_______________A01" localSheetId="6">#REF!</definedName>
    <definedName name="_______________A01" localSheetId="7">#REF!</definedName>
    <definedName name="_______________A01" localSheetId="8">#REF!</definedName>
    <definedName name="_______________A01" localSheetId="9">#REF!</definedName>
    <definedName name="_______________A01" localSheetId="0">#REF!</definedName>
    <definedName name="_______________A01">#REF!</definedName>
    <definedName name="_______________A08" localSheetId="10">'[8]A01-1'!$A$5:$C$36</definedName>
    <definedName name="_______________A08" localSheetId="11">'[3]A01-1'!$A$5:$C$36</definedName>
    <definedName name="_______________A08" localSheetId="12">'[3]A01-1'!$A$5:$C$36</definedName>
    <definedName name="_______________A08" localSheetId="13">'[9]A01-1'!$A$5:$C$36</definedName>
    <definedName name="_______________A08" localSheetId="14">'[9]A01-1'!$A$5:$C$36</definedName>
    <definedName name="_______________A08" localSheetId="15">'[9]A01-1'!$A$5:$C$36</definedName>
    <definedName name="_______________A08" localSheetId="16">'[9]A01-1'!$A$5:$C$36</definedName>
    <definedName name="_______________A08" localSheetId="17">'[1]A01-1'!$A$5:$C$36</definedName>
    <definedName name="_______________A08" localSheetId="18">'[9]A01-1'!$A$5:$C$36</definedName>
    <definedName name="_______________A08" localSheetId="19">'[1]A01-1'!$A$5:$C$36</definedName>
    <definedName name="_______________A08" localSheetId="20">'[1]A01-1'!$A$5:$C$36</definedName>
    <definedName name="_______________A08" localSheetId="21">'[1]A01-1'!$A$5:$C$36</definedName>
    <definedName name="_______________A08" localSheetId="22">'[1]A01-1'!$A$5:$C$36</definedName>
    <definedName name="_______________A08" localSheetId="23">'[1]A01-1'!$A$5:$C$36</definedName>
    <definedName name="_______________A08" localSheetId="24">'[1]A01-1'!$A$5:$C$36</definedName>
    <definedName name="_______________A08" localSheetId="25">'[1]A01-1'!$A$5:$C$36</definedName>
    <definedName name="_______________A08" localSheetId="26">'[10]A01-1'!$A$5:$C$36</definedName>
    <definedName name="_______________A08" localSheetId="27">'[11]A01-1'!$A$5:$C$36</definedName>
    <definedName name="_______________A08" localSheetId="28">'[11]A01-1'!$A$5:$C$36</definedName>
    <definedName name="_______________A08" localSheetId="29">'[11]A01-1'!$A$5:$C$36</definedName>
    <definedName name="_______________A08" localSheetId="30">'[11]A01-1'!$A$5:$C$36</definedName>
    <definedName name="_______________A08" localSheetId="31">'[11]A01-1'!$A$5:$C$36</definedName>
    <definedName name="_______________A08" localSheetId="32">'[11]A01-1'!$A$5:$C$36</definedName>
    <definedName name="_______________A08" localSheetId="5">'[12]A01-1'!$A$5:$C$36</definedName>
    <definedName name="_______________A08" localSheetId="6">'[13]A01-1'!$A$5:$C$36</definedName>
    <definedName name="_______________A08" localSheetId="7">'[1]A01-1'!$A$5:$C$36</definedName>
    <definedName name="_______________A08" localSheetId="8">'[1]A01-1'!$A$5:$C$36</definedName>
    <definedName name="_______________A08" localSheetId="9">'[8]A01-1'!$A$5:$C$36</definedName>
    <definedName name="_______________A08" localSheetId="0">'[14]A01-1'!$A$5:$C$36</definedName>
    <definedName name="_______________A08">'[13]A01-1'!$A$5:$C$36</definedName>
    <definedName name="_______________qyc1234" localSheetId="1">#REF!</definedName>
    <definedName name="_______________qyc1234" localSheetId="13">#REF!</definedName>
    <definedName name="_______________qyc1234" localSheetId="14">#REF!</definedName>
    <definedName name="_______________qyc1234" localSheetId="15">#REF!</definedName>
    <definedName name="_______________qyc1234" localSheetId="16">#REF!</definedName>
    <definedName name="_______________qyc1234" localSheetId="17">#REF!</definedName>
    <definedName name="_______________qyc1234" localSheetId="18">#REF!</definedName>
    <definedName name="_______________qyc1234" localSheetId="2">#REF!</definedName>
    <definedName name="_______________qyc1234" localSheetId="3">#REF!</definedName>
    <definedName name="_______________qyc1234" localSheetId="4">#REF!</definedName>
    <definedName name="_______________qyc1234" localSheetId="5">#REF!</definedName>
    <definedName name="_______________qyc1234" localSheetId="6">#REF!</definedName>
    <definedName name="_______________qyc1234">#REF!</definedName>
    <definedName name="______________A01" localSheetId="1">#REF!</definedName>
    <definedName name="______________A01" localSheetId="13">#REF!</definedName>
    <definedName name="______________A01" localSheetId="14">#REF!</definedName>
    <definedName name="______________A01" localSheetId="15">#REF!</definedName>
    <definedName name="______________A01" localSheetId="16">#REF!</definedName>
    <definedName name="______________A01" localSheetId="17">#REF!</definedName>
    <definedName name="______________A01" localSheetId="18">#REF!</definedName>
    <definedName name="______________A01" localSheetId="2">#REF!</definedName>
    <definedName name="______________A01" localSheetId="26">#REF!</definedName>
    <definedName name="______________A01" localSheetId="3">#REF!</definedName>
    <definedName name="______________A01" localSheetId="4">#REF!</definedName>
    <definedName name="______________A01" localSheetId="5">#REF!</definedName>
    <definedName name="______________A01" localSheetId="6">#REF!</definedName>
    <definedName name="______________A01" localSheetId="0">#REF!</definedName>
    <definedName name="______________A01">#REF!</definedName>
    <definedName name="______________A08" localSheetId="13">'[15]A01-1'!$A$5:$C$36</definedName>
    <definedName name="______________A08" localSheetId="14">'[15]A01-1'!$A$5:$C$36</definedName>
    <definedName name="______________A08" localSheetId="15">'[15]A01-1'!$A$5:$C$36</definedName>
    <definedName name="______________A08" localSheetId="16">'[15]A01-1'!$A$5:$C$36</definedName>
    <definedName name="______________A08" localSheetId="18">'[15]A01-1'!$A$5:$C$36</definedName>
    <definedName name="______________A08" localSheetId="20">'[16]A01-1'!$A$5:$C$36</definedName>
    <definedName name="______________A08" localSheetId="21">'[16]A01-1'!$A$5:$C$36</definedName>
    <definedName name="______________A08" localSheetId="22">'[16]A01-1'!$A$5:$C$36</definedName>
    <definedName name="______________A08" localSheetId="23">'[16]A01-1'!$A$5:$C$36</definedName>
    <definedName name="______________A08" localSheetId="24">'[16]A01-1'!$A$5:$C$36</definedName>
    <definedName name="______________A08" localSheetId="25">'[16]A01-1'!$A$5:$C$36</definedName>
    <definedName name="______________A08" localSheetId="26">'[16]A01-1'!$A$5:$C$36</definedName>
    <definedName name="______________A08" localSheetId="5">'[17]A01-1'!$A$5:$C$36</definedName>
    <definedName name="______________A08" localSheetId="0">'[18]A01-1'!$A$5:$C$36</definedName>
    <definedName name="______________qyc1234" localSheetId="1">#REF!</definedName>
    <definedName name="______________qyc1234" localSheetId="13">#REF!</definedName>
    <definedName name="______________qyc1234" localSheetId="14">#REF!</definedName>
    <definedName name="______________qyc1234" localSheetId="15">#REF!</definedName>
    <definedName name="______________qyc1234" localSheetId="16">#REF!</definedName>
    <definedName name="______________qyc1234" localSheetId="17">#REF!</definedName>
    <definedName name="______________qyc1234" localSheetId="18">#REF!</definedName>
    <definedName name="______________qyc1234" localSheetId="2">#REF!</definedName>
    <definedName name="______________qyc1234" localSheetId="3">#REF!</definedName>
    <definedName name="______________qyc1234" localSheetId="4">#REF!</definedName>
    <definedName name="______________qyc1234" localSheetId="5">#REF!</definedName>
    <definedName name="______________qyc1234" localSheetId="6">#REF!</definedName>
    <definedName name="______________qyc1234">#REF!</definedName>
    <definedName name="_____________A01" localSheetId="1">#REF!</definedName>
    <definedName name="_____________A01" localSheetId="13">#REF!</definedName>
    <definedName name="_____________A01" localSheetId="14">#REF!</definedName>
    <definedName name="_____________A01" localSheetId="15">#REF!</definedName>
    <definedName name="_____________A01" localSheetId="16">#REF!</definedName>
    <definedName name="_____________A01" localSheetId="17">#REF!</definedName>
    <definedName name="_____________A01" localSheetId="18">#REF!</definedName>
    <definedName name="_____________A01" localSheetId="2">#REF!</definedName>
    <definedName name="_____________A01" localSheetId="20">#REF!</definedName>
    <definedName name="_____________A01" localSheetId="21">#REF!</definedName>
    <definedName name="_____________A01" localSheetId="22">#REF!</definedName>
    <definedName name="_____________A01" localSheetId="23">#REF!</definedName>
    <definedName name="_____________A01" localSheetId="24">#REF!</definedName>
    <definedName name="_____________A01" localSheetId="25">#REF!</definedName>
    <definedName name="_____________A01" localSheetId="26">#REF!</definedName>
    <definedName name="_____________A01" localSheetId="3">#REF!</definedName>
    <definedName name="_____________A01" localSheetId="4">#REF!</definedName>
    <definedName name="_____________A01" localSheetId="5">#REF!</definedName>
    <definedName name="_____________A01" localSheetId="6">#REF!</definedName>
    <definedName name="_____________A01" localSheetId="0">#REF!</definedName>
    <definedName name="_____________A01">#REF!</definedName>
    <definedName name="_____________A08" localSheetId="20">'[19]A01-1'!$A$5:$C$36</definedName>
    <definedName name="_____________A08" localSheetId="21">'[19]A01-1'!$A$5:$C$36</definedName>
    <definedName name="_____________A08" localSheetId="22">'[19]A01-1'!$A$5:$C$36</definedName>
    <definedName name="_____________A08" localSheetId="23">'[19]A01-1'!$A$5:$C$36</definedName>
    <definedName name="_____________A08" localSheetId="24">'[19]A01-1'!$A$5:$C$36</definedName>
    <definedName name="_____________A08" localSheetId="25">'[19]A01-1'!$A$5:$C$36</definedName>
    <definedName name="_____________A08" localSheetId="26">'[19]A01-1'!$A$5:$C$36</definedName>
    <definedName name="_____________A08" localSheetId="5">'[20]A01-1'!$A$5:$C$36</definedName>
    <definedName name="_____________A08" localSheetId="0">'[21]A01-1'!$A$5:$C$36</definedName>
    <definedName name="_____________A08">'[22]A01-1'!$A$5:$C$36</definedName>
    <definedName name="_____________qyc1234" localSheetId="1">#REF!</definedName>
    <definedName name="_____________qyc1234" localSheetId="13">#REF!</definedName>
    <definedName name="_____________qyc1234" localSheetId="14">#REF!</definedName>
    <definedName name="_____________qyc1234" localSheetId="15">#REF!</definedName>
    <definedName name="_____________qyc1234" localSheetId="16">#REF!</definedName>
    <definedName name="_____________qyc1234" localSheetId="17">#REF!</definedName>
    <definedName name="_____________qyc1234" localSheetId="18">#REF!</definedName>
    <definedName name="_____________qyc1234" localSheetId="2">#REF!</definedName>
    <definedName name="_____________qyc1234" localSheetId="3">#REF!</definedName>
    <definedName name="_____________qyc1234" localSheetId="4">#REF!</definedName>
    <definedName name="_____________qyc1234" localSheetId="5">#REF!</definedName>
    <definedName name="_____________qyc1234" localSheetId="6">#REF!</definedName>
    <definedName name="_____________qyc1234">#REF!</definedName>
    <definedName name="____________A01" localSheetId="1">#REF!</definedName>
    <definedName name="____________A01" localSheetId="13">#REF!</definedName>
    <definedName name="____________A01" localSheetId="14">#REF!</definedName>
    <definedName name="____________A01" localSheetId="15">#REF!</definedName>
    <definedName name="____________A01" localSheetId="16">#REF!</definedName>
    <definedName name="____________A01" localSheetId="17">#REF!</definedName>
    <definedName name="____________A01" localSheetId="18">#REF!</definedName>
    <definedName name="____________A01" localSheetId="19">#REF!</definedName>
    <definedName name="____________A01" localSheetId="2">#REF!</definedName>
    <definedName name="____________A01" localSheetId="20">#REF!</definedName>
    <definedName name="____________A01" localSheetId="21">#REF!</definedName>
    <definedName name="____________A01" localSheetId="22">#REF!</definedName>
    <definedName name="____________A01" localSheetId="23">#REF!</definedName>
    <definedName name="____________A01" localSheetId="24">#REF!</definedName>
    <definedName name="____________A01" localSheetId="25">#REF!</definedName>
    <definedName name="____________A01" localSheetId="26">#REF!</definedName>
    <definedName name="____________A01" localSheetId="3">#REF!</definedName>
    <definedName name="____________A01" localSheetId="4">#REF!</definedName>
    <definedName name="____________A01" localSheetId="5">#REF!</definedName>
    <definedName name="____________A01" localSheetId="6">#REF!</definedName>
    <definedName name="____________A01" localSheetId="7">#REF!</definedName>
    <definedName name="____________A01" localSheetId="8">#REF!</definedName>
    <definedName name="____________A01" localSheetId="0">#REF!</definedName>
    <definedName name="____________A01">#REF!</definedName>
    <definedName name="____________A08" localSheetId="18">'[23]A01-1'!$A$5:$C$36</definedName>
    <definedName name="____________A08">'[24]A01-1'!$A$5:$C$36</definedName>
    <definedName name="____________qyc1234" localSheetId="1">#REF!</definedName>
    <definedName name="____________qyc1234" localSheetId="13">#REF!</definedName>
    <definedName name="____________qyc1234" localSheetId="14">#REF!</definedName>
    <definedName name="____________qyc1234" localSheetId="15">#REF!</definedName>
    <definedName name="____________qyc1234" localSheetId="16">#REF!</definedName>
    <definedName name="____________qyc1234" localSheetId="17">#REF!</definedName>
    <definedName name="____________qyc1234" localSheetId="18">#REF!</definedName>
    <definedName name="____________qyc1234" localSheetId="2">#REF!</definedName>
    <definedName name="____________qyc1234" localSheetId="3">#REF!</definedName>
    <definedName name="____________qyc1234" localSheetId="4">#REF!</definedName>
    <definedName name="____________qyc1234" localSheetId="5">#REF!</definedName>
    <definedName name="____________qyc1234" localSheetId="6">#REF!</definedName>
    <definedName name="____________qyc1234" localSheetId="0">#REF!</definedName>
    <definedName name="____________qyc1234">#REF!</definedName>
    <definedName name="___________A01" localSheetId="1">#REF!</definedName>
    <definedName name="___________A01" localSheetId="13">#REF!</definedName>
    <definedName name="___________A01" localSheetId="14">#REF!</definedName>
    <definedName name="___________A01" localSheetId="15">#REF!</definedName>
    <definedName name="___________A01" localSheetId="16">#REF!</definedName>
    <definedName name="___________A01" localSheetId="17">#REF!</definedName>
    <definedName name="___________A01" localSheetId="18">#REF!</definedName>
    <definedName name="___________A01" localSheetId="19">#REF!</definedName>
    <definedName name="___________A01" localSheetId="2">#REF!</definedName>
    <definedName name="___________A01" localSheetId="20">#REF!</definedName>
    <definedName name="___________A01" localSheetId="21">#REF!</definedName>
    <definedName name="___________A01" localSheetId="22">#REF!</definedName>
    <definedName name="___________A01" localSheetId="23">#REF!</definedName>
    <definedName name="___________A01" localSheetId="24">#REF!</definedName>
    <definedName name="___________A01" localSheetId="25">#REF!</definedName>
    <definedName name="___________A01" localSheetId="26">#REF!</definedName>
    <definedName name="___________A01" localSheetId="3">#REF!</definedName>
    <definedName name="___________A01" localSheetId="4">#REF!</definedName>
    <definedName name="___________A01" localSheetId="5">#REF!</definedName>
    <definedName name="___________A01" localSheetId="6">#REF!</definedName>
    <definedName name="___________A01" localSheetId="7">#REF!</definedName>
    <definedName name="___________A01" localSheetId="8">#REF!</definedName>
    <definedName name="___________A01" localSheetId="0">#REF!</definedName>
    <definedName name="___________A01">#REF!</definedName>
    <definedName name="___________A08" localSheetId="15">'[23]A01-1'!$A$5:$C$36</definedName>
    <definedName name="___________A08">'[24]A01-1'!$A$5:$C$36</definedName>
    <definedName name="___________qyc1234" localSheetId="1">#REF!</definedName>
    <definedName name="___________qyc1234" localSheetId="13">#REF!</definedName>
    <definedName name="___________qyc1234" localSheetId="14">#REF!</definedName>
    <definedName name="___________qyc1234" localSheetId="15">#REF!</definedName>
    <definedName name="___________qyc1234" localSheetId="16">#REF!</definedName>
    <definedName name="___________qyc1234" localSheetId="17">#REF!</definedName>
    <definedName name="___________qyc1234" localSheetId="18">#REF!</definedName>
    <definedName name="___________qyc1234" localSheetId="2">#REF!</definedName>
    <definedName name="___________qyc1234" localSheetId="26">#REF!</definedName>
    <definedName name="___________qyc1234" localSheetId="3">#REF!</definedName>
    <definedName name="___________qyc1234" localSheetId="4">#REF!</definedName>
    <definedName name="___________qyc1234" localSheetId="5">#REF!</definedName>
    <definedName name="___________qyc1234" localSheetId="6">#REF!</definedName>
    <definedName name="___________qyc1234" localSheetId="0">#REF!</definedName>
    <definedName name="___________qyc1234">#REF!</definedName>
    <definedName name="__________A01" localSheetId="1">#REF!</definedName>
    <definedName name="__________A01" localSheetId="13">#REF!</definedName>
    <definedName name="__________A01" localSheetId="14">#REF!</definedName>
    <definedName name="__________A01" localSheetId="15">#REF!</definedName>
    <definedName name="__________A01" localSheetId="16">#REF!</definedName>
    <definedName name="__________A01" localSheetId="17">#REF!</definedName>
    <definedName name="__________A01" localSheetId="18">#REF!</definedName>
    <definedName name="__________A01" localSheetId="19">#REF!</definedName>
    <definedName name="__________A01" localSheetId="2">#REF!</definedName>
    <definedName name="__________A01" localSheetId="20">#REF!</definedName>
    <definedName name="__________A01" localSheetId="21">#REF!</definedName>
    <definedName name="__________A01" localSheetId="22">#REF!</definedName>
    <definedName name="__________A01" localSheetId="23">#REF!</definedName>
    <definedName name="__________A01" localSheetId="24">#REF!</definedName>
    <definedName name="__________A01" localSheetId="25">#REF!</definedName>
    <definedName name="__________A01" localSheetId="26">#REF!</definedName>
    <definedName name="__________A01" localSheetId="3">#REF!</definedName>
    <definedName name="__________A01" localSheetId="4">#REF!</definedName>
    <definedName name="__________A01" localSheetId="5">#REF!</definedName>
    <definedName name="__________A01" localSheetId="6">#REF!</definedName>
    <definedName name="__________A01" localSheetId="7">#REF!</definedName>
    <definedName name="__________A01" localSheetId="8">#REF!</definedName>
    <definedName name="__________A01" localSheetId="0">#REF!</definedName>
    <definedName name="__________A01">#REF!</definedName>
    <definedName name="__________A08">'[24]A01-1'!$A$5:$C$36</definedName>
    <definedName name="__________qyc1234" localSheetId="1">#REF!</definedName>
    <definedName name="__________qyc1234" localSheetId="13">#REF!</definedName>
    <definedName name="__________qyc1234" localSheetId="14">#REF!</definedName>
    <definedName name="__________qyc1234" localSheetId="15">#REF!</definedName>
    <definedName name="__________qyc1234" localSheetId="16">#REF!</definedName>
    <definedName name="__________qyc1234" localSheetId="17">#REF!</definedName>
    <definedName name="__________qyc1234" localSheetId="18">#REF!</definedName>
    <definedName name="__________qyc1234" localSheetId="2">#REF!</definedName>
    <definedName name="__________qyc1234" localSheetId="20">#REF!</definedName>
    <definedName name="__________qyc1234" localSheetId="21">#REF!</definedName>
    <definedName name="__________qyc1234" localSheetId="22">#REF!</definedName>
    <definedName name="__________qyc1234" localSheetId="23">#REF!</definedName>
    <definedName name="__________qyc1234" localSheetId="24">#REF!</definedName>
    <definedName name="__________qyc1234" localSheetId="25">#REF!</definedName>
    <definedName name="__________qyc1234" localSheetId="26">#REF!</definedName>
    <definedName name="__________qyc1234" localSheetId="3">#REF!</definedName>
    <definedName name="__________qyc1234" localSheetId="4">#REF!</definedName>
    <definedName name="__________qyc1234" localSheetId="5">#REF!</definedName>
    <definedName name="__________qyc1234" localSheetId="6">#REF!</definedName>
    <definedName name="__________qyc1234" localSheetId="0">#REF!</definedName>
    <definedName name="__________qyc1234">#REF!</definedName>
    <definedName name="_________A01" localSheetId="1">#REF!</definedName>
    <definedName name="_________A01" localSheetId="13">#REF!</definedName>
    <definedName name="_________A01" localSheetId="14">#REF!</definedName>
    <definedName name="_________A01" localSheetId="15">#REF!</definedName>
    <definedName name="_________A01" localSheetId="16">#REF!</definedName>
    <definedName name="_________A01" localSheetId="17">#REF!</definedName>
    <definedName name="_________A01" localSheetId="18">#REF!</definedName>
    <definedName name="_________A01" localSheetId="2">#REF!</definedName>
    <definedName name="_________A01" localSheetId="20">#REF!</definedName>
    <definedName name="_________A01" localSheetId="21">#REF!</definedName>
    <definedName name="_________A01" localSheetId="22">#REF!</definedName>
    <definedName name="_________A01" localSheetId="23">#REF!</definedName>
    <definedName name="_________A01" localSheetId="24">#REF!</definedName>
    <definedName name="_________A01" localSheetId="25">#REF!</definedName>
    <definedName name="_________A01" localSheetId="26">#REF!</definedName>
    <definedName name="_________A01" localSheetId="3">#REF!</definedName>
    <definedName name="_________A01" localSheetId="4">#REF!</definedName>
    <definedName name="_________A01" localSheetId="5">#REF!</definedName>
    <definedName name="_________A01" localSheetId="6">#REF!</definedName>
    <definedName name="_________A01" localSheetId="0">#REF!</definedName>
    <definedName name="_________A01">#REF!</definedName>
    <definedName name="_________A08">'[1]A01-1'!$A$5:$C$36</definedName>
    <definedName name="_________qyc1234" localSheetId="1">#REF!</definedName>
    <definedName name="_________qyc1234" localSheetId="13">#REF!</definedName>
    <definedName name="_________qyc1234" localSheetId="14">#REF!</definedName>
    <definedName name="_________qyc1234" localSheetId="15">#REF!</definedName>
    <definedName name="_________qyc1234" localSheetId="16">#REF!</definedName>
    <definedName name="_________qyc1234" localSheetId="17">#REF!</definedName>
    <definedName name="_________qyc1234" localSheetId="18">#REF!</definedName>
    <definedName name="_________qyc1234" localSheetId="19">#REF!</definedName>
    <definedName name="_________qyc1234" localSheetId="2">#REF!</definedName>
    <definedName name="_________qyc1234" localSheetId="20">#REF!</definedName>
    <definedName name="_________qyc1234" localSheetId="21">#REF!</definedName>
    <definedName name="_________qyc1234" localSheetId="22">#REF!</definedName>
    <definedName name="_________qyc1234" localSheetId="23">#REF!</definedName>
    <definedName name="_________qyc1234" localSheetId="24">#REF!</definedName>
    <definedName name="_________qyc1234" localSheetId="25">#REF!</definedName>
    <definedName name="_________qyc1234" localSheetId="26">#REF!</definedName>
    <definedName name="_________qyc1234" localSheetId="3">#REF!</definedName>
    <definedName name="_________qyc1234" localSheetId="4">#REF!</definedName>
    <definedName name="_________qyc1234" localSheetId="5">#REF!</definedName>
    <definedName name="_________qyc1234" localSheetId="6">#REF!</definedName>
    <definedName name="_________qyc1234" localSheetId="7">#REF!</definedName>
    <definedName name="_________qyc1234" localSheetId="8">#REF!</definedName>
    <definedName name="_________qyc1234" localSheetId="0">#REF!</definedName>
    <definedName name="_________qyc1234">#REF!</definedName>
    <definedName name="________A01" localSheetId="1">#REF!</definedName>
    <definedName name="________A01" localSheetId="13">#REF!</definedName>
    <definedName name="________A01" localSheetId="14">#REF!</definedName>
    <definedName name="________A01" localSheetId="15">#REF!</definedName>
    <definedName name="________A01" localSheetId="16">#REF!</definedName>
    <definedName name="________A01" localSheetId="17">#REF!</definedName>
    <definedName name="________A01" localSheetId="18">#REF!</definedName>
    <definedName name="________A01" localSheetId="2">#REF!</definedName>
    <definedName name="________A01" localSheetId="20">#REF!</definedName>
    <definedName name="________A01" localSheetId="21">#REF!</definedName>
    <definedName name="________A01" localSheetId="22">#REF!</definedName>
    <definedName name="________A01" localSheetId="23">#REF!</definedName>
    <definedName name="________A01" localSheetId="24">#REF!</definedName>
    <definedName name="________A01" localSheetId="25">#REF!</definedName>
    <definedName name="________A01" localSheetId="26">#REF!</definedName>
    <definedName name="________A01" localSheetId="3">#REF!</definedName>
    <definedName name="________A01" localSheetId="4">#REF!</definedName>
    <definedName name="________A01" localSheetId="5">#REF!</definedName>
    <definedName name="________A01" localSheetId="6">#REF!</definedName>
    <definedName name="________A01" localSheetId="0">#REF!</definedName>
    <definedName name="________A01">#REF!</definedName>
    <definedName name="________A08">'[24]A01-1'!$A$5:$C$36</definedName>
    <definedName name="________qyc1234" localSheetId="1">#REF!</definedName>
    <definedName name="________qyc1234" localSheetId="13">#REF!</definedName>
    <definedName name="________qyc1234" localSheetId="14">#REF!</definedName>
    <definedName name="________qyc1234" localSheetId="15">#REF!</definedName>
    <definedName name="________qyc1234" localSheetId="16">#REF!</definedName>
    <definedName name="________qyc1234" localSheetId="17">#REF!</definedName>
    <definedName name="________qyc1234" localSheetId="18">#REF!</definedName>
    <definedName name="________qyc1234" localSheetId="19">#REF!</definedName>
    <definedName name="________qyc1234" localSheetId="2">#REF!</definedName>
    <definedName name="________qyc1234" localSheetId="20">#REF!</definedName>
    <definedName name="________qyc1234" localSheetId="21">#REF!</definedName>
    <definedName name="________qyc1234" localSheetId="22">#REF!</definedName>
    <definedName name="________qyc1234" localSheetId="23">#REF!</definedName>
    <definedName name="________qyc1234" localSheetId="24">#REF!</definedName>
    <definedName name="________qyc1234" localSheetId="25">#REF!</definedName>
    <definedName name="________qyc1234" localSheetId="26">#REF!</definedName>
    <definedName name="________qyc1234" localSheetId="3">#REF!</definedName>
    <definedName name="________qyc1234" localSheetId="4">#REF!</definedName>
    <definedName name="________qyc1234" localSheetId="5">#REF!</definedName>
    <definedName name="________qyc1234" localSheetId="6">#REF!</definedName>
    <definedName name="________qyc1234" localSheetId="7">#REF!</definedName>
    <definedName name="________qyc1234" localSheetId="8">#REF!</definedName>
    <definedName name="________qyc1234" localSheetId="0">#REF!</definedName>
    <definedName name="________qyc1234">#REF!</definedName>
    <definedName name="_______A01" localSheetId="1">#REF!</definedName>
    <definedName name="_______A01" localSheetId="13">#REF!</definedName>
    <definedName name="_______A01" localSheetId="14">#REF!</definedName>
    <definedName name="_______A01" localSheetId="15">#REF!</definedName>
    <definedName name="_______A01" localSheetId="16">#REF!</definedName>
    <definedName name="_______A01" localSheetId="17">#REF!</definedName>
    <definedName name="_______A01" localSheetId="18">#REF!</definedName>
    <definedName name="_______A01" localSheetId="19">#REF!</definedName>
    <definedName name="_______A01" localSheetId="2">#REF!</definedName>
    <definedName name="_______A01" localSheetId="20">#REF!</definedName>
    <definedName name="_______A01" localSheetId="21">#REF!</definedName>
    <definedName name="_______A01" localSheetId="22">#REF!</definedName>
    <definedName name="_______A01" localSheetId="23">#REF!</definedName>
    <definedName name="_______A01" localSheetId="24">#REF!</definedName>
    <definedName name="_______A01" localSheetId="25">#REF!</definedName>
    <definedName name="_______A01" localSheetId="26">#REF!</definedName>
    <definedName name="_______A01" localSheetId="3">#REF!</definedName>
    <definedName name="_______A01" localSheetId="4">#REF!</definedName>
    <definedName name="_______A01" localSheetId="5">#REF!</definedName>
    <definedName name="_______A01" localSheetId="6">#REF!</definedName>
    <definedName name="_______A01" localSheetId="7">#REF!</definedName>
    <definedName name="_______A01" localSheetId="8">#REF!</definedName>
    <definedName name="_______A01" localSheetId="0">#REF!</definedName>
    <definedName name="_______A01">#REF!</definedName>
    <definedName name="_______A08" localSheetId="17">'[1]A01-1'!$A$5:$C$36</definedName>
    <definedName name="_______A08" localSheetId="19">'[1]A01-1'!$A$5:$C$36</definedName>
    <definedName name="_______A08" localSheetId="20">'[3]A01-1'!$A$5:$C$36</definedName>
    <definedName name="_______A08" localSheetId="21">'[3]A01-1'!$A$5:$C$36</definedName>
    <definedName name="_______A08" localSheetId="22">'[3]A01-1'!$A$5:$C$36</definedName>
    <definedName name="_______A08" localSheetId="23">'[3]A01-1'!$A$5:$C$36</definedName>
    <definedName name="_______A08" localSheetId="24">'[3]A01-1'!$A$5:$C$36</definedName>
    <definedName name="_______A08" localSheetId="25">'[3]A01-1'!$A$5:$C$36</definedName>
    <definedName name="_______A08" localSheetId="26">'[3]A01-1'!$A$5:$C$36</definedName>
    <definedName name="_______A08" localSheetId="5">'[1]A01-1'!$A$5:$C$36</definedName>
    <definedName name="_______A08" localSheetId="7">'[1]A01-1'!$A$5:$C$36</definedName>
    <definedName name="_______A08" localSheetId="8">'[1]A01-1'!$A$5:$C$36</definedName>
    <definedName name="_______A08" localSheetId="0">'[25]A01-1'!$A$5:$C$36</definedName>
    <definedName name="_______A08">'[26]A01-1'!$A$5:$C$36</definedName>
    <definedName name="_______qyc1234" localSheetId="1">#REF!</definedName>
    <definedName name="_______qyc1234" localSheetId="13">#REF!</definedName>
    <definedName name="_______qyc1234" localSheetId="14">#REF!</definedName>
    <definedName name="_______qyc1234" localSheetId="15">#REF!</definedName>
    <definedName name="_______qyc1234" localSheetId="16">#REF!</definedName>
    <definedName name="_______qyc1234" localSheetId="17">#REF!</definedName>
    <definedName name="_______qyc1234" localSheetId="18">#REF!</definedName>
    <definedName name="_______qyc1234" localSheetId="19">#REF!</definedName>
    <definedName name="_______qyc1234" localSheetId="2">#REF!</definedName>
    <definedName name="_______qyc1234" localSheetId="20">#REF!</definedName>
    <definedName name="_______qyc1234" localSheetId="21">#REF!</definedName>
    <definedName name="_______qyc1234" localSheetId="22">#REF!</definedName>
    <definedName name="_______qyc1234" localSheetId="23">#REF!</definedName>
    <definedName name="_______qyc1234" localSheetId="24">#REF!</definedName>
    <definedName name="_______qyc1234" localSheetId="25">#REF!</definedName>
    <definedName name="_______qyc1234" localSheetId="26">#REF!</definedName>
    <definedName name="_______qyc1234" localSheetId="3">#REF!</definedName>
    <definedName name="_______qyc1234" localSheetId="4">#REF!</definedName>
    <definedName name="_______qyc1234" localSheetId="5">#REF!</definedName>
    <definedName name="_______qyc1234" localSheetId="6">#REF!</definedName>
    <definedName name="_______qyc1234" localSheetId="7">#REF!</definedName>
    <definedName name="_______qyc1234" localSheetId="8">#REF!</definedName>
    <definedName name="_______qyc1234" localSheetId="0">#REF!</definedName>
    <definedName name="_______qyc1234">#REF!</definedName>
    <definedName name="______A01" localSheetId="1">#REF!</definedName>
    <definedName name="______A01" localSheetId="13">#REF!</definedName>
    <definedName name="______A01" localSheetId="14">#REF!</definedName>
    <definedName name="______A01" localSheetId="15">#REF!</definedName>
    <definedName name="______A01" localSheetId="16">#REF!</definedName>
    <definedName name="______A01" localSheetId="17">#REF!</definedName>
    <definedName name="______A01" localSheetId="18">#REF!</definedName>
    <definedName name="______A01" localSheetId="19">#REF!</definedName>
    <definedName name="______A01" localSheetId="2">#REF!</definedName>
    <definedName name="______A01" localSheetId="20">#REF!</definedName>
    <definedName name="______A01" localSheetId="21">#REF!</definedName>
    <definedName name="______A01" localSheetId="22">#REF!</definedName>
    <definedName name="______A01" localSheetId="23">#REF!</definedName>
    <definedName name="______A01" localSheetId="24">#REF!</definedName>
    <definedName name="______A01" localSheetId="25">#REF!</definedName>
    <definedName name="______A01" localSheetId="26">#REF!</definedName>
    <definedName name="______A01" localSheetId="3">#REF!</definedName>
    <definedName name="______A01" localSheetId="4">#REF!</definedName>
    <definedName name="______A01" localSheetId="5">#REF!</definedName>
    <definedName name="______A01" localSheetId="6">#REF!</definedName>
    <definedName name="______A01" localSheetId="7">#REF!</definedName>
    <definedName name="______A01" localSheetId="8">#REF!</definedName>
    <definedName name="______A01" localSheetId="0">#REF!</definedName>
    <definedName name="______A01">#REF!</definedName>
    <definedName name="______A08">'[20]A01-1'!$A$5:$C$36</definedName>
    <definedName name="______qyc1234" localSheetId="1">#REF!</definedName>
    <definedName name="______qyc1234" localSheetId="13">#REF!</definedName>
    <definedName name="______qyc1234" localSheetId="14">#REF!</definedName>
    <definedName name="______qyc1234" localSheetId="15">#REF!</definedName>
    <definedName name="______qyc1234" localSheetId="16">#REF!</definedName>
    <definedName name="______qyc1234" localSheetId="17">#REF!</definedName>
    <definedName name="______qyc1234" localSheetId="18">#REF!</definedName>
    <definedName name="______qyc1234" localSheetId="2">#REF!</definedName>
    <definedName name="______qyc1234" localSheetId="20">#REF!</definedName>
    <definedName name="______qyc1234" localSheetId="21">#REF!</definedName>
    <definedName name="______qyc1234" localSheetId="22">#REF!</definedName>
    <definedName name="______qyc1234" localSheetId="23">#REF!</definedName>
    <definedName name="______qyc1234" localSheetId="24">#REF!</definedName>
    <definedName name="______qyc1234" localSheetId="25">#REF!</definedName>
    <definedName name="______qyc1234" localSheetId="26">#REF!</definedName>
    <definedName name="______qyc1234" localSheetId="3">#REF!</definedName>
    <definedName name="______qyc1234" localSheetId="4">#REF!</definedName>
    <definedName name="______qyc1234" localSheetId="5">#REF!</definedName>
    <definedName name="______qyc1234" localSheetId="6">#REF!</definedName>
    <definedName name="______qyc1234" localSheetId="0">#REF!</definedName>
    <definedName name="______qyc1234">#REF!</definedName>
    <definedName name="_____A01" localSheetId="1">#REF!</definedName>
    <definedName name="_____A01" localSheetId="13">#REF!</definedName>
    <definedName name="_____A01" localSheetId="14">#REF!</definedName>
    <definedName name="_____A01" localSheetId="15">#REF!</definedName>
    <definedName name="_____A01" localSheetId="16">#REF!</definedName>
    <definedName name="_____A01" localSheetId="17">#REF!</definedName>
    <definedName name="_____A01" localSheetId="18">#REF!</definedName>
    <definedName name="_____A01" localSheetId="19">#REF!</definedName>
    <definedName name="_____A01" localSheetId="2">#REF!</definedName>
    <definedName name="_____A01" localSheetId="20">#REF!</definedName>
    <definedName name="_____A01" localSheetId="21">#REF!</definedName>
    <definedName name="_____A01" localSheetId="22">#REF!</definedName>
    <definedName name="_____A01" localSheetId="23">#REF!</definedName>
    <definedName name="_____A01" localSheetId="24">#REF!</definedName>
    <definedName name="_____A01" localSheetId="25">#REF!</definedName>
    <definedName name="_____A01" localSheetId="26">#REF!</definedName>
    <definedName name="_____A01" localSheetId="3">#REF!</definedName>
    <definedName name="_____A01" localSheetId="4">#REF!</definedName>
    <definedName name="_____A01" localSheetId="5">#REF!</definedName>
    <definedName name="_____A01" localSheetId="6">#REF!</definedName>
    <definedName name="_____A01" localSheetId="7">#REF!</definedName>
    <definedName name="_____A01" localSheetId="8">#REF!</definedName>
    <definedName name="_____A01" localSheetId="0">#REF!</definedName>
    <definedName name="_____A01">#REF!</definedName>
    <definedName name="_____A08" localSheetId="17">'[1]A01-1'!$A$5:$C$36</definedName>
    <definedName name="_____A08" localSheetId="26">'[27]A01-1'!$A$5:$C$36</definedName>
    <definedName name="_____A08">'[20]A01-1'!$A$5:$C$36</definedName>
    <definedName name="_____qyc1234" localSheetId="1">#REF!</definedName>
    <definedName name="_____qyc1234" localSheetId="13">#REF!</definedName>
    <definedName name="_____qyc1234" localSheetId="14">#REF!</definedName>
    <definedName name="_____qyc1234" localSheetId="15">#REF!</definedName>
    <definedName name="_____qyc1234" localSheetId="16">#REF!</definedName>
    <definedName name="_____qyc1234" localSheetId="17">#REF!</definedName>
    <definedName name="_____qyc1234" localSheetId="18">#REF!</definedName>
    <definedName name="_____qyc1234" localSheetId="19">#REF!</definedName>
    <definedName name="_____qyc1234" localSheetId="2">#REF!</definedName>
    <definedName name="_____qyc1234" localSheetId="20">#REF!</definedName>
    <definedName name="_____qyc1234" localSheetId="21">#REF!</definedName>
    <definedName name="_____qyc1234" localSheetId="22">#REF!</definedName>
    <definedName name="_____qyc1234" localSheetId="23">#REF!</definedName>
    <definedName name="_____qyc1234" localSheetId="24">#REF!</definedName>
    <definedName name="_____qyc1234" localSheetId="25">#REF!</definedName>
    <definedName name="_____qyc1234" localSheetId="26">#REF!</definedName>
    <definedName name="_____qyc1234" localSheetId="3">#REF!</definedName>
    <definedName name="_____qyc1234" localSheetId="4">#REF!</definedName>
    <definedName name="_____qyc1234" localSheetId="5">#REF!</definedName>
    <definedName name="_____qyc1234" localSheetId="6">#REF!</definedName>
    <definedName name="_____qyc1234" localSheetId="7">#REF!</definedName>
    <definedName name="_____qyc1234" localSheetId="8">#REF!</definedName>
    <definedName name="_____qyc1234" localSheetId="0">#REF!</definedName>
    <definedName name="_____qyc1234">#REF!</definedName>
    <definedName name="____1A01_" localSheetId="1">#REF!</definedName>
    <definedName name="____1A01_" localSheetId="11">#REF!</definedName>
    <definedName name="____1A01_" localSheetId="12">#REF!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19">#REF!</definedName>
    <definedName name="____1A01_" localSheetId="2">#REF!</definedName>
    <definedName name="____1A01_" localSheetId="20">#REF!</definedName>
    <definedName name="____1A01_" localSheetId="21">#REF!</definedName>
    <definedName name="____1A01_" localSheetId="22">#REF!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 localSheetId="28">#REF!</definedName>
    <definedName name="____1A01_" localSheetId="29">#REF!</definedName>
    <definedName name="____1A01_" localSheetId="3">#REF!</definedName>
    <definedName name="____1A01_" localSheetId="30">#REF!</definedName>
    <definedName name="____1A01_" localSheetId="31">#REF!</definedName>
    <definedName name="____1A01_" localSheetId="32">#REF!</definedName>
    <definedName name="____1A01_" localSheetId="4">#REF!</definedName>
    <definedName name="____1A01_" localSheetId="5">#REF!</definedName>
    <definedName name="____1A01_" localSheetId="6">#REF!</definedName>
    <definedName name="____1A01_" localSheetId="7">#REF!</definedName>
    <definedName name="____1A01_" localSheetId="8">#REF!</definedName>
    <definedName name="____1A01_" localSheetId="9">#REF!</definedName>
    <definedName name="____1A01_" localSheetId="0">#REF!</definedName>
    <definedName name="____1A01_">#REF!</definedName>
    <definedName name="____2A08_" localSheetId="10">'[28]A01-1'!$A$5:$C$36</definedName>
    <definedName name="____2A08_" localSheetId="11">'[29]A01-1'!$A$5:$C$36</definedName>
    <definedName name="____2A08_" localSheetId="12">'[29]A01-1'!$A$5:$C$36</definedName>
    <definedName name="____2A08_" localSheetId="13">'[30]A01-1'!$A$5:$C$36</definedName>
    <definedName name="____2A08_" localSheetId="14">'[30]A01-1'!$A$5:$C$36</definedName>
    <definedName name="____2A08_" localSheetId="15">'[30]A01-1'!$A$5:$C$36</definedName>
    <definedName name="____2A08_" localSheetId="16">'[30]A01-1'!$A$5:$C$36</definedName>
    <definedName name="____2A08_" localSheetId="17">'[31]A01-1'!$A$5:$C$36</definedName>
    <definedName name="____2A08_" localSheetId="18">'[30]A01-1'!$A$5:$C$36</definedName>
    <definedName name="____2A08_" localSheetId="19">'[31]A01-1'!$A$5:$C$36</definedName>
    <definedName name="____2A08_" localSheetId="20">'[31]A01-1'!$A$5:$C$36</definedName>
    <definedName name="____2A08_" localSheetId="21">'[31]A01-1'!$A$5:$C$36</definedName>
    <definedName name="____2A08_" localSheetId="22">'[31]A01-1'!$A$5:$C$36</definedName>
    <definedName name="____2A08_" localSheetId="23">'[31]A01-1'!$A$5:$C$36</definedName>
    <definedName name="____2A08_" localSheetId="24">'[31]A01-1'!$A$5:$C$36</definedName>
    <definedName name="____2A08_" localSheetId="25">'[31]A01-1'!$A$5:$C$36</definedName>
    <definedName name="____2A08_" localSheetId="26">'[5]A01-1'!$A$5:$C$36</definedName>
    <definedName name="____2A08_" localSheetId="27">'[32]A01-1'!$A$5:$C$36</definedName>
    <definedName name="____2A08_" localSheetId="28">'[32]A01-1'!$A$5:$C$36</definedName>
    <definedName name="____2A08_" localSheetId="29">'[32]A01-1'!$A$5:$C$36</definedName>
    <definedName name="____2A08_" localSheetId="30">'[32]A01-1'!$A$5:$C$36</definedName>
    <definedName name="____2A08_" localSheetId="31">'[32]A01-1'!$A$5:$C$36</definedName>
    <definedName name="____2A08_" localSheetId="32">'[32]A01-1'!$A$5:$C$36</definedName>
    <definedName name="____2A08_" localSheetId="5">'[33]A01-1'!$A$5:$C$36</definedName>
    <definedName name="____2A08_" localSheetId="6">'[34]A01-1'!$A$5:$C$36</definedName>
    <definedName name="____2A08_" localSheetId="7">'[31]A01-1'!$A$5:$C$36</definedName>
    <definedName name="____2A08_" localSheetId="8">'[31]A01-1'!$A$5:$C$36</definedName>
    <definedName name="____2A08_" localSheetId="9">'[28]A01-1'!$A$5:$C$36</definedName>
    <definedName name="____2A08_" localSheetId="0">'[35]A01-1'!$A$5:$C$36</definedName>
    <definedName name="____2A08_">'[34]A01-1'!$A$5:$C$36</definedName>
    <definedName name="____A01" localSheetId="1">#REF!</definedName>
    <definedName name="____A01" localSheetId="10">#REF!</definedName>
    <definedName name="____A01" localSheetId="13">#REF!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19">#REF!</definedName>
    <definedName name="____A01" localSheetId="2">#REF!</definedName>
    <definedName name="____A01" localSheetId="20">#REF!</definedName>
    <definedName name="____A01" localSheetId="21">#REF!</definedName>
    <definedName name="____A01" localSheetId="22">#REF!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 localSheetId="28">#REF!</definedName>
    <definedName name="____A01" localSheetId="29">#REF!</definedName>
    <definedName name="____A01" localSheetId="3">#REF!</definedName>
    <definedName name="____A01" localSheetId="30">#REF!</definedName>
    <definedName name="____A01" localSheetId="31">#REF!</definedName>
    <definedName name="____A01" localSheetId="32">#REF!</definedName>
    <definedName name="____A01" localSheetId="4">#REF!</definedName>
    <definedName name="____A01" localSheetId="5">#REF!</definedName>
    <definedName name="____A01" localSheetId="6">#REF!</definedName>
    <definedName name="____A01" localSheetId="7">#REF!</definedName>
    <definedName name="____A01" localSheetId="8">#REF!</definedName>
    <definedName name="____A01" localSheetId="9">#REF!</definedName>
    <definedName name="____A01" localSheetId="0">#REF!</definedName>
    <definedName name="____A01">#REF!</definedName>
    <definedName name="____A08" localSheetId="10">'[36]A01-1'!$A$5:$C$36</definedName>
    <definedName name="____A08" localSheetId="13">'[37]A01-1'!$A$5:$C$36</definedName>
    <definedName name="____A08" localSheetId="14">'[37]A01-1'!$A$5:$C$36</definedName>
    <definedName name="____A08" localSheetId="15">'[37]A01-1'!$A$5:$C$36</definedName>
    <definedName name="____A08" localSheetId="16">'[37]A01-1'!$A$5:$C$36</definedName>
    <definedName name="____A08" localSheetId="17">'[38]A01-1'!$A$5:$C$36</definedName>
    <definedName name="____A08" localSheetId="18">'[37]A01-1'!$A$5:$C$36</definedName>
    <definedName name="____A08" localSheetId="19">'[38]A01-1'!$A$5:$C$36</definedName>
    <definedName name="____A08" localSheetId="20">'[39]A01-1'!$A$5:$C$36</definedName>
    <definedName name="____A08" localSheetId="21">'[39]A01-1'!$A$5:$C$36</definedName>
    <definedName name="____A08" localSheetId="22">'[39]A01-1'!$A$5:$C$36</definedName>
    <definedName name="____A08" localSheetId="23">'[39]A01-1'!$A$5:$C$36</definedName>
    <definedName name="____A08" localSheetId="24">'[39]A01-1'!$A$5:$C$36</definedName>
    <definedName name="____A08" localSheetId="25">'[39]A01-1'!$A$5:$C$36</definedName>
    <definedName name="____A08" localSheetId="26">'[39]A01-1'!$A$5:$C$36</definedName>
    <definedName name="____A08" localSheetId="27">'[40]A01-1'!$A$5:$C$36</definedName>
    <definedName name="____A08" localSheetId="28">'[40]A01-1'!$A$5:$C$36</definedName>
    <definedName name="____A08" localSheetId="29">'[40]A01-1'!$A$5:$C$36</definedName>
    <definedName name="____A08" localSheetId="30">'[40]A01-1'!$A$5:$C$36</definedName>
    <definedName name="____A08" localSheetId="31">'[40]A01-1'!$A$5:$C$36</definedName>
    <definedName name="____A08" localSheetId="32">'[40]A01-1'!$A$5:$C$36</definedName>
    <definedName name="____A08" localSheetId="5">'[41]A01-1'!$A$5:$C$36</definedName>
    <definedName name="____A08" localSheetId="6">'[42]A01-1'!$A$5:$C$36</definedName>
    <definedName name="____A08" localSheetId="7">'[38]A01-1'!$A$5:$C$36</definedName>
    <definedName name="____A08" localSheetId="8">'[38]A01-1'!$A$5:$C$36</definedName>
    <definedName name="____A08" localSheetId="9">'[36]A01-1'!$A$5:$C$36</definedName>
    <definedName name="____A08" localSheetId="0">'[43]A01-1'!$A$5:$C$36</definedName>
    <definedName name="____A08">'[42]A01-1'!$A$5:$C$36</definedName>
    <definedName name="____qyc1234" localSheetId="1">#REF!</definedName>
    <definedName name="____qyc1234" localSheetId="13">#REF!</definedName>
    <definedName name="____qyc1234" localSheetId="14">#REF!</definedName>
    <definedName name="____qyc1234" localSheetId="15">#REF!</definedName>
    <definedName name="____qyc1234" localSheetId="16">#REF!</definedName>
    <definedName name="____qyc1234" localSheetId="17">#REF!</definedName>
    <definedName name="____qyc1234" localSheetId="18">#REF!</definedName>
    <definedName name="____qyc1234" localSheetId="19">#REF!</definedName>
    <definedName name="____qyc1234" localSheetId="2">#REF!</definedName>
    <definedName name="____qyc1234" localSheetId="20">#REF!</definedName>
    <definedName name="____qyc1234" localSheetId="21">#REF!</definedName>
    <definedName name="____qyc1234" localSheetId="22">#REF!</definedName>
    <definedName name="____qyc1234" localSheetId="23">#REF!</definedName>
    <definedName name="____qyc1234" localSheetId="24">#REF!</definedName>
    <definedName name="____qyc1234" localSheetId="25">#REF!</definedName>
    <definedName name="____qyc1234" localSheetId="26">#REF!</definedName>
    <definedName name="____qyc1234" localSheetId="3">#REF!</definedName>
    <definedName name="____qyc1234" localSheetId="4">#REF!</definedName>
    <definedName name="____qyc1234" localSheetId="5">#REF!</definedName>
    <definedName name="____qyc1234" localSheetId="6">#REF!</definedName>
    <definedName name="____qyc1234" localSheetId="7">#REF!</definedName>
    <definedName name="____qyc1234" localSheetId="8">#REF!</definedName>
    <definedName name="____qyc1234" localSheetId="0">#REF!</definedName>
    <definedName name="____qyc1234">#REF!</definedName>
    <definedName name="___1A01_" localSheetId="1">#REF!</definedName>
    <definedName name="___1A01_" localSheetId="11">#REF!</definedName>
    <definedName name="___1A01_" localSheetId="12">#REF!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19">#REF!</definedName>
    <definedName name="___1A01_" localSheetId="2">#REF!</definedName>
    <definedName name="___1A01_" localSheetId="20">#REF!</definedName>
    <definedName name="___1A01_" localSheetId="21">#REF!</definedName>
    <definedName name="___1A01_" localSheetId="22">#REF!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 localSheetId="28">#REF!</definedName>
    <definedName name="___1A01_" localSheetId="29">#REF!</definedName>
    <definedName name="___1A01_" localSheetId="3">#REF!</definedName>
    <definedName name="___1A01_" localSheetId="30">#REF!</definedName>
    <definedName name="___1A01_" localSheetId="31">#REF!</definedName>
    <definedName name="___1A01_" localSheetId="32">#REF!</definedName>
    <definedName name="___1A01_" localSheetId="4">#REF!</definedName>
    <definedName name="___1A01_" localSheetId="5">#REF!</definedName>
    <definedName name="___1A01_" localSheetId="6">#REF!</definedName>
    <definedName name="___1A01_" localSheetId="7">#REF!</definedName>
    <definedName name="___1A01_" localSheetId="8">#REF!</definedName>
    <definedName name="___1A01_" localSheetId="9">#REF!</definedName>
    <definedName name="___1A01_" localSheetId="0">#REF!</definedName>
    <definedName name="___1A01_">#REF!</definedName>
    <definedName name="___2A08_" localSheetId="10">'[44]A01-1'!$A$5:$C$36</definedName>
    <definedName name="___2A08_" localSheetId="11">'[45]A01-1'!$A$5:$C$36</definedName>
    <definedName name="___2A08_" localSheetId="12">'[45]A01-1'!$A$5:$C$36</definedName>
    <definedName name="___2A08_" localSheetId="13">'[9]A01-1'!$A$5:$C$36</definedName>
    <definedName name="___2A08_" localSheetId="14">'[9]A01-1'!$A$5:$C$36</definedName>
    <definedName name="___2A08_" localSheetId="15">'[9]A01-1'!$A$5:$C$36</definedName>
    <definedName name="___2A08_" localSheetId="16">'[9]A01-1'!$A$5:$C$36</definedName>
    <definedName name="___2A08_" localSheetId="17">'[46]A01-1'!$A$5:$C$36</definedName>
    <definedName name="___2A08_" localSheetId="18">'[9]A01-1'!$A$5:$C$36</definedName>
    <definedName name="___2A08_" localSheetId="19">'[46]A01-1'!$A$5:$C$36</definedName>
    <definedName name="___2A08_" localSheetId="20">'[46]A01-1'!$A$5:$C$36</definedName>
    <definedName name="___2A08_" localSheetId="21">'[46]A01-1'!$A$5:$C$36</definedName>
    <definedName name="___2A08_" localSheetId="22">'[46]A01-1'!$A$5:$C$36</definedName>
    <definedName name="___2A08_" localSheetId="23">'[46]A01-1'!$A$5:$C$36</definedName>
    <definedName name="___2A08_" localSheetId="24">'[46]A01-1'!$A$5:$C$36</definedName>
    <definedName name="___2A08_" localSheetId="25">'[46]A01-1'!$A$5:$C$36</definedName>
    <definedName name="___2A08_" localSheetId="26">'[10]A01-1'!$A$5:$C$36</definedName>
    <definedName name="___2A08_" localSheetId="27">'[11]A01-1'!$A$5:$C$36</definedName>
    <definedName name="___2A08_" localSheetId="28">'[11]A01-1'!$A$5:$C$36</definedName>
    <definedName name="___2A08_" localSheetId="29">'[11]A01-1'!$A$5:$C$36</definedName>
    <definedName name="___2A08_" localSheetId="30">'[11]A01-1'!$A$5:$C$36</definedName>
    <definedName name="___2A08_" localSheetId="31">'[11]A01-1'!$A$5:$C$36</definedName>
    <definedName name="___2A08_" localSheetId="32">'[11]A01-1'!$A$5:$C$36</definedName>
    <definedName name="___2A08_" localSheetId="5">'[12]A01-1'!$A$5:$C$36</definedName>
    <definedName name="___2A08_" localSheetId="6">'[13]A01-1'!$A$5:$C$36</definedName>
    <definedName name="___2A08_" localSheetId="7">'[46]A01-1'!$A$5:$C$36</definedName>
    <definedName name="___2A08_" localSheetId="8">'[46]A01-1'!$A$5:$C$36</definedName>
    <definedName name="___2A08_" localSheetId="9">'[44]A01-1'!$A$5:$C$36</definedName>
    <definedName name="___2A08_" localSheetId="0">'[14]A01-1'!$A$5:$C$36</definedName>
    <definedName name="___2A08_">'[13]A01-1'!$A$5:$C$36</definedName>
    <definedName name="___A01" localSheetId="1">#REF!</definedName>
    <definedName name="___A01" localSheetId="10">#REF!</definedName>
    <definedName name="___A01" localSheetId="13">#REF!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19">#REF!</definedName>
    <definedName name="___A01" localSheetId="2">#REF!</definedName>
    <definedName name="___A01" localSheetId="20">#REF!</definedName>
    <definedName name="___A01" localSheetId="21">#REF!</definedName>
    <definedName name="___A01" localSheetId="22">#REF!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 localSheetId="28">#REF!</definedName>
    <definedName name="___A01" localSheetId="29">#REF!</definedName>
    <definedName name="___A01" localSheetId="3">#REF!</definedName>
    <definedName name="___A01" localSheetId="30">#REF!</definedName>
    <definedName name="___A01" localSheetId="31">#REF!</definedName>
    <definedName name="___A01" localSheetId="32">#REF!</definedName>
    <definedName name="___A01" localSheetId="4">#REF!</definedName>
    <definedName name="___A01" localSheetId="5">#REF!</definedName>
    <definedName name="___A01" localSheetId="6">#REF!</definedName>
    <definedName name="___A01" localSheetId="7">#REF!</definedName>
    <definedName name="___A01" localSheetId="8">#REF!</definedName>
    <definedName name="___A01" localSheetId="9">#REF!</definedName>
    <definedName name="___A01" localSheetId="0">#REF!</definedName>
    <definedName name="___A01">#REF!</definedName>
    <definedName name="___A08" localSheetId="10">'[36]A01-1'!$A$5:$C$36</definedName>
    <definedName name="___A08" localSheetId="13">'[37]A01-1'!$A$5:$C$36</definedName>
    <definedName name="___A08" localSheetId="14">'[37]A01-1'!$A$5:$C$36</definedName>
    <definedName name="___A08" localSheetId="15">'[37]A01-1'!$A$5:$C$36</definedName>
    <definedName name="___A08" localSheetId="16">'[37]A01-1'!$A$5:$C$36</definedName>
    <definedName name="___A08" localSheetId="17">'[38]A01-1'!$A$5:$C$36</definedName>
    <definedName name="___A08" localSheetId="18">'[37]A01-1'!$A$5:$C$36</definedName>
    <definedName name="___A08" localSheetId="19">'[38]A01-1'!$A$5:$C$36</definedName>
    <definedName name="___A08" localSheetId="2">'[47]A01-1'!$A$5:$C$36</definedName>
    <definedName name="___A08" localSheetId="20">'[39]A01-1'!$A$5:$C$36</definedName>
    <definedName name="___A08" localSheetId="21">'[39]A01-1'!$A$5:$C$36</definedName>
    <definedName name="___A08" localSheetId="22">'[39]A01-1'!$A$5:$C$36</definedName>
    <definedName name="___A08" localSheetId="23">'[39]A01-1'!$A$5:$C$36</definedName>
    <definedName name="___A08" localSheetId="24">'[39]A01-1'!$A$5:$C$36</definedName>
    <definedName name="___A08" localSheetId="25">'[39]A01-1'!$A$5:$C$36</definedName>
    <definedName name="___A08" localSheetId="26">'[39]A01-1'!$A$5:$C$36</definedName>
    <definedName name="___A08" localSheetId="27">'[40]A01-1'!$A$5:$C$36</definedName>
    <definedName name="___A08" localSheetId="28">'[40]A01-1'!$A$5:$C$36</definedName>
    <definedName name="___A08" localSheetId="29">'[40]A01-1'!$A$5:$C$36</definedName>
    <definedName name="___A08" localSheetId="30">'[40]A01-1'!$A$5:$C$36</definedName>
    <definedName name="___A08" localSheetId="31">'[40]A01-1'!$A$5:$C$36</definedName>
    <definedName name="___A08" localSheetId="32">'[40]A01-1'!$A$5:$C$36</definedName>
    <definedName name="___A08" localSheetId="5">'[41]A01-1'!$A$5:$C$36</definedName>
    <definedName name="___A08" localSheetId="6">'[42]A01-1'!$A$5:$C$36</definedName>
    <definedName name="___A08" localSheetId="7">'[38]A01-1'!$A$5:$C$36</definedName>
    <definedName name="___A08" localSheetId="8">'[38]A01-1'!$A$5:$C$36</definedName>
    <definedName name="___A08" localSheetId="9">'[36]A01-1'!$A$5:$C$36</definedName>
    <definedName name="___A08" localSheetId="0">'[43]A01-1'!$A$5:$C$36</definedName>
    <definedName name="___A08">'[42]A01-1'!$A$5:$C$36</definedName>
    <definedName name="___qyc1234" localSheetId="1">#REF!</definedName>
    <definedName name="___qyc1234" localSheetId="13">#REF!</definedName>
    <definedName name="___qyc1234" localSheetId="14">#REF!</definedName>
    <definedName name="___qyc1234" localSheetId="15">#REF!</definedName>
    <definedName name="___qyc1234" localSheetId="16">#REF!</definedName>
    <definedName name="___qyc1234" localSheetId="17">#REF!</definedName>
    <definedName name="___qyc1234" localSheetId="18">#REF!</definedName>
    <definedName name="___qyc1234" localSheetId="19">#REF!</definedName>
    <definedName name="___qyc1234" localSheetId="2">#REF!</definedName>
    <definedName name="___qyc1234" localSheetId="20">#REF!</definedName>
    <definedName name="___qyc1234" localSheetId="21">#REF!</definedName>
    <definedName name="___qyc1234" localSheetId="22">#REF!</definedName>
    <definedName name="___qyc1234" localSheetId="23">#REF!</definedName>
    <definedName name="___qyc1234" localSheetId="24">#REF!</definedName>
    <definedName name="___qyc1234" localSheetId="25">#REF!</definedName>
    <definedName name="___qyc1234" localSheetId="26">#REF!</definedName>
    <definedName name="___qyc1234" localSheetId="3">#REF!</definedName>
    <definedName name="___qyc1234" localSheetId="4">#REF!</definedName>
    <definedName name="___qyc1234" localSheetId="5">#REF!</definedName>
    <definedName name="___qyc1234" localSheetId="6">#REF!</definedName>
    <definedName name="___qyc1234" localSheetId="7">#REF!</definedName>
    <definedName name="___qyc1234" localSheetId="8">#REF!</definedName>
    <definedName name="___qyc1234" localSheetId="0">#REF!</definedName>
    <definedName name="___qyc1234">#REF!</definedName>
    <definedName name="__1A01_" localSheetId="1">#REF!</definedName>
    <definedName name="__1A01_" localSheetId="11">#REF!</definedName>
    <definedName name="__1A01_" localSheetId="12">#REF!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19">#REF!</definedName>
    <definedName name="__1A01_" localSheetId="2">#REF!</definedName>
    <definedName name="__1A01_" localSheetId="20">#REF!</definedName>
    <definedName name="__1A01_" localSheetId="21">#REF!</definedName>
    <definedName name="__1A01_" localSheetId="22">#REF!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 localSheetId="28">#REF!</definedName>
    <definedName name="__1A01_" localSheetId="29">#REF!</definedName>
    <definedName name="__1A01_" localSheetId="3">#REF!</definedName>
    <definedName name="__1A01_" localSheetId="30">#REF!</definedName>
    <definedName name="__1A01_" localSheetId="31">#REF!</definedName>
    <definedName name="__1A01_" localSheetId="32">#REF!</definedName>
    <definedName name="__1A01_" localSheetId="4">#REF!</definedName>
    <definedName name="__1A01_" localSheetId="5">#REF!</definedName>
    <definedName name="__1A01_" localSheetId="6">#REF!</definedName>
    <definedName name="__1A01_" localSheetId="7">#REF!</definedName>
    <definedName name="__1A01_" localSheetId="8">#REF!</definedName>
    <definedName name="__1A01_" localSheetId="9">#REF!</definedName>
    <definedName name="__1A01_" localSheetId="0">#REF!</definedName>
    <definedName name="__1A01_">#REF!</definedName>
    <definedName name="__2A01_" localSheetId="1">#REF!</definedName>
    <definedName name="__2A01_" localSheetId="10">#REF!</definedName>
    <definedName name="__2A01_" localSheetId="11">#REF!</definedName>
    <definedName name="__2A01_" localSheetId="12">#REF!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19">#REF!</definedName>
    <definedName name="__2A01_" localSheetId="2">#REF!</definedName>
    <definedName name="__2A01_" localSheetId="20">#REF!</definedName>
    <definedName name="__2A01_" localSheetId="21">#REF!</definedName>
    <definedName name="__2A01_" localSheetId="22">#REF!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 localSheetId="28">#REF!</definedName>
    <definedName name="__2A01_" localSheetId="29">#REF!</definedName>
    <definedName name="__2A01_" localSheetId="3">#REF!</definedName>
    <definedName name="__2A01_" localSheetId="30">#REF!</definedName>
    <definedName name="__2A01_" localSheetId="31">#REF!</definedName>
    <definedName name="__2A01_" localSheetId="32">#REF!</definedName>
    <definedName name="__2A01_" localSheetId="4">#REF!</definedName>
    <definedName name="__2A01_" localSheetId="5">#REF!</definedName>
    <definedName name="__2A01_" localSheetId="6">#REF!</definedName>
    <definedName name="__2A01_" localSheetId="7">#REF!</definedName>
    <definedName name="__2A01_" localSheetId="8">#REF!</definedName>
    <definedName name="__2A01_" localSheetId="9">#REF!</definedName>
    <definedName name="__2A01_" localSheetId="0">#REF!</definedName>
    <definedName name="__2A01_">#REF!</definedName>
    <definedName name="__2A08_" localSheetId="10">'[28]A01-1'!$A$5:$C$36</definedName>
    <definedName name="__2A08_" localSheetId="11">'[29]A01-1'!$A$5:$C$36</definedName>
    <definedName name="__2A08_" localSheetId="12">'[29]A01-1'!$A$5:$C$36</definedName>
    <definedName name="__2A08_" localSheetId="13">'[9]A01-1'!$A$5:$C$36</definedName>
    <definedName name="__2A08_" localSheetId="14">'[9]A01-1'!$A$5:$C$36</definedName>
    <definedName name="__2A08_" localSheetId="15">'[9]A01-1'!$A$5:$C$36</definedName>
    <definedName name="__2A08_" localSheetId="16">'[9]A01-1'!$A$5:$C$36</definedName>
    <definedName name="__2A08_" localSheetId="17">'[31]A01-1'!$A$5:$C$36</definedName>
    <definedName name="__2A08_" localSheetId="18">'[9]A01-1'!$A$5:$C$36</definedName>
    <definedName name="__2A08_" localSheetId="19">'[31]A01-1'!$A$5:$C$36</definedName>
    <definedName name="__2A08_" localSheetId="20">'[31]A01-1'!$A$5:$C$36</definedName>
    <definedName name="__2A08_" localSheetId="21">'[31]A01-1'!$A$5:$C$36</definedName>
    <definedName name="__2A08_" localSheetId="22">'[31]A01-1'!$A$5:$C$36</definedName>
    <definedName name="__2A08_" localSheetId="23">'[31]A01-1'!$A$5:$C$36</definedName>
    <definedName name="__2A08_" localSheetId="24">'[31]A01-1'!$A$5:$C$36</definedName>
    <definedName name="__2A08_" localSheetId="25">'[31]A01-1'!$A$5:$C$36</definedName>
    <definedName name="__2A08_" localSheetId="26">'[10]A01-1'!$A$5:$C$36</definedName>
    <definedName name="__2A08_" localSheetId="27">'[11]A01-1'!$A$5:$C$36</definedName>
    <definedName name="__2A08_" localSheetId="28">'[11]A01-1'!$A$5:$C$36</definedName>
    <definedName name="__2A08_" localSheetId="29">'[11]A01-1'!$A$5:$C$36</definedName>
    <definedName name="__2A08_" localSheetId="30">'[11]A01-1'!$A$5:$C$36</definedName>
    <definedName name="__2A08_" localSheetId="31">'[11]A01-1'!$A$5:$C$36</definedName>
    <definedName name="__2A08_" localSheetId="32">'[11]A01-1'!$A$5:$C$36</definedName>
    <definedName name="__2A08_" localSheetId="5">'[12]A01-1'!$A$5:$C$36</definedName>
    <definedName name="__2A08_" localSheetId="6">'[13]A01-1'!$A$5:$C$36</definedName>
    <definedName name="__2A08_" localSheetId="7">'[31]A01-1'!$A$5:$C$36</definedName>
    <definedName name="__2A08_" localSheetId="8">'[31]A01-1'!$A$5:$C$36</definedName>
    <definedName name="__2A08_" localSheetId="9">'[28]A01-1'!$A$5:$C$36</definedName>
    <definedName name="__2A08_" localSheetId="0">'[14]A01-1'!$A$5:$C$36</definedName>
    <definedName name="__2A08_">'[13]A01-1'!$A$5:$C$36</definedName>
    <definedName name="__4A08_" localSheetId="10">'[48]A01-1'!$A$5:$C$36</definedName>
    <definedName name="__4A08_" localSheetId="11">'[49]A01-1'!$A$5:$C$36</definedName>
    <definedName name="__4A08_" localSheetId="12">'[49]A01-1'!$A$5:$C$36</definedName>
    <definedName name="__4A08_" localSheetId="13">'[9]A01-1'!$A$5:$C$36</definedName>
    <definedName name="__4A08_" localSheetId="14">'[9]A01-1'!$A$5:$C$36</definedName>
    <definedName name="__4A08_" localSheetId="15">'[9]A01-1'!$A$5:$C$36</definedName>
    <definedName name="__4A08_" localSheetId="16">'[9]A01-1'!$A$5:$C$36</definedName>
    <definedName name="__4A08_" localSheetId="17">'[49]A01-1'!$A$5:$C$36</definedName>
    <definedName name="__4A08_" localSheetId="18">'[9]A01-1'!$A$5:$C$36</definedName>
    <definedName name="__4A08_" localSheetId="19">'[49]A01-1'!$A$5:$C$36</definedName>
    <definedName name="__4A08_" localSheetId="20">'[49]A01-1'!$A$5:$C$36</definedName>
    <definedName name="__4A08_" localSheetId="21">'[49]A01-1'!$A$5:$C$36</definedName>
    <definedName name="__4A08_" localSheetId="22">'[49]A01-1'!$A$5:$C$36</definedName>
    <definedName name="__4A08_" localSheetId="23">'[49]A01-1'!$A$5:$C$36</definedName>
    <definedName name="__4A08_" localSheetId="24">'[49]A01-1'!$A$5:$C$36</definedName>
    <definedName name="__4A08_" localSheetId="25">'[49]A01-1'!$A$5:$C$36</definedName>
    <definedName name="__4A08_" localSheetId="26">'[10]A01-1'!$A$5:$C$36</definedName>
    <definedName name="__4A08_" localSheetId="27">'[11]A01-1'!$A$5:$C$36</definedName>
    <definedName name="__4A08_" localSheetId="28">'[11]A01-1'!$A$5:$C$36</definedName>
    <definedName name="__4A08_" localSheetId="29">'[11]A01-1'!$A$5:$C$36</definedName>
    <definedName name="__4A08_" localSheetId="30">'[11]A01-1'!$A$5:$C$36</definedName>
    <definedName name="__4A08_" localSheetId="31">'[11]A01-1'!$A$5:$C$36</definedName>
    <definedName name="__4A08_" localSheetId="32">'[11]A01-1'!$A$5:$C$36</definedName>
    <definedName name="__4A08_" localSheetId="5">'[12]A01-1'!$A$5:$C$36</definedName>
    <definedName name="__4A08_" localSheetId="6">'[13]A01-1'!$A$5:$C$36</definedName>
    <definedName name="__4A08_" localSheetId="7">'[49]A01-1'!$A$5:$C$36</definedName>
    <definedName name="__4A08_" localSheetId="8">'[49]A01-1'!$A$5:$C$36</definedName>
    <definedName name="__4A08_" localSheetId="9">'[48]A01-1'!$A$5:$C$36</definedName>
    <definedName name="__4A08_" localSheetId="0">'[14]A01-1'!$A$5:$C$36</definedName>
    <definedName name="__4A08_">'[13]A01-1'!$A$5:$C$36</definedName>
    <definedName name="__A01" localSheetId="1">#REF!</definedName>
    <definedName name="__A01" localSheetId="11">#REF!</definedName>
    <definedName name="__A01" localSheetId="12">#REF!</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19">#REF!</definedName>
    <definedName name="__A01" localSheetId="2">#REF!</definedName>
    <definedName name="__A01" localSheetId="20">#REF!</definedName>
    <definedName name="__A01" localSheetId="21">#REF!</definedName>
    <definedName name="__A01" localSheetId="22">#REF!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 localSheetId="28">#REF!</definedName>
    <definedName name="__A01" localSheetId="29">#REF!</definedName>
    <definedName name="__A01" localSheetId="3">#REF!</definedName>
    <definedName name="__A01" localSheetId="30">#REF!</definedName>
    <definedName name="__A01" localSheetId="31">#REF!</definedName>
    <definedName name="__A01" localSheetId="32">#REF!</definedName>
    <definedName name="__A01" localSheetId="4">#REF!</definedName>
    <definedName name="__A01" localSheetId="5">#REF!</definedName>
    <definedName name="__A01" localSheetId="6">#REF!</definedName>
    <definedName name="__A01" localSheetId="7">#REF!</definedName>
    <definedName name="__A01" localSheetId="8">#REF!</definedName>
    <definedName name="__A01" localSheetId="9">#REF!</definedName>
    <definedName name="__A01" localSheetId="0">#REF!</definedName>
    <definedName name="__A01">#REF!</definedName>
    <definedName name="__A08" localSheetId="10">'[28]A01-1'!$A$5:$C$36</definedName>
    <definedName name="__A08" localSheetId="11">'[29]A01-1'!$A$5:$C$36</definedName>
    <definedName name="__A08" localSheetId="12">'[29]A01-1'!$A$5:$C$36</definedName>
    <definedName name="__A08" localSheetId="13">'[9]A01-1'!$A$5:$C$36</definedName>
    <definedName name="__A08" localSheetId="14">'[9]A01-1'!$A$5:$C$36</definedName>
    <definedName name="__A08" localSheetId="15">'[9]A01-1'!$A$5:$C$36</definedName>
    <definedName name="__A08" localSheetId="16">'[9]A01-1'!$A$5:$C$36</definedName>
    <definedName name="__A08" localSheetId="17">'[31]A01-1'!$A$5:$C$36</definedName>
    <definedName name="__A08" localSheetId="18">'[9]A01-1'!$A$5:$C$36</definedName>
    <definedName name="__A08" localSheetId="19">'[31]A01-1'!$A$5:$C$36</definedName>
    <definedName name="__A08" localSheetId="20">'[31]A01-1'!$A$5:$C$36</definedName>
    <definedName name="__A08" localSheetId="21">'[31]A01-1'!$A$5:$C$36</definedName>
    <definedName name="__A08" localSheetId="22">'[31]A01-1'!$A$5:$C$36</definedName>
    <definedName name="__A08" localSheetId="23">'[31]A01-1'!$A$5:$C$36</definedName>
    <definedName name="__A08" localSheetId="24">'[31]A01-1'!$A$5:$C$36</definedName>
    <definedName name="__A08" localSheetId="25">'[31]A01-1'!$A$5:$C$36</definedName>
    <definedName name="__A08" localSheetId="26">'[10]A01-1'!$A$5:$C$36</definedName>
    <definedName name="__A08" localSheetId="27">'[11]A01-1'!$A$5:$C$36</definedName>
    <definedName name="__A08" localSheetId="28">'[11]A01-1'!$A$5:$C$36</definedName>
    <definedName name="__A08" localSheetId="29">'[11]A01-1'!$A$5:$C$36</definedName>
    <definedName name="__A08" localSheetId="30">'[11]A01-1'!$A$5:$C$36</definedName>
    <definedName name="__A08" localSheetId="31">'[11]A01-1'!$A$5:$C$36</definedName>
    <definedName name="__A08" localSheetId="32">'[11]A01-1'!$A$5:$C$36</definedName>
    <definedName name="__A08" localSheetId="5">'[12]A01-1'!$A$5:$C$36</definedName>
    <definedName name="__A08" localSheetId="6">'[13]A01-1'!$A$5:$C$36</definedName>
    <definedName name="__A08" localSheetId="7">'[31]A01-1'!$A$5:$C$36</definedName>
    <definedName name="__A08" localSheetId="8">'[31]A01-1'!$A$5:$C$36</definedName>
    <definedName name="__A08" localSheetId="9">'[28]A01-1'!$A$5:$C$36</definedName>
    <definedName name="__A08" localSheetId="0">'[14]A01-1'!$A$5:$C$36</definedName>
    <definedName name="__A08">'[13]A01-1'!$A$5:$C$36</definedName>
    <definedName name="__qyc1234" localSheetId="1">#REF!</definedName>
    <definedName name="__qyc1234" localSheetId="10">#REF!</definedName>
    <definedName name="__qyc1234" localSheetId="13">#REF!</definedName>
    <definedName name="__qyc1234" localSheetId="14">#REF!</definedName>
    <definedName name="__qyc1234" localSheetId="15">#REF!</definedName>
    <definedName name="__qyc1234" localSheetId="16">#REF!</definedName>
    <definedName name="__qyc1234" localSheetId="17">#REF!</definedName>
    <definedName name="__qyc1234" localSheetId="18">#REF!</definedName>
    <definedName name="__qyc1234" localSheetId="19">#REF!</definedName>
    <definedName name="__qyc1234" localSheetId="2">#REF!</definedName>
    <definedName name="__qyc1234" localSheetId="20">#REF!</definedName>
    <definedName name="__qyc1234" localSheetId="21">#REF!</definedName>
    <definedName name="__qyc1234" localSheetId="22">#REF!</definedName>
    <definedName name="__qyc1234" localSheetId="23">#REF!</definedName>
    <definedName name="__qyc1234" localSheetId="24">#REF!</definedName>
    <definedName name="__qyc1234" localSheetId="25">#REF!</definedName>
    <definedName name="__qyc1234" localSheetId="26">#REF!</definedName>
    <definedName name="__qyc1234" localSheetId="3">#REF!</definedName>
    <definedName name="__qyc1234" localSheetId="4">#REF!</definedName>
    <definedName name="__qyc1234" localSheetId="5">#REF!</definedName>
    <definedName name="__qyc1234" localSheetId="6">#REF!</definedName>
    <definedName name="__qyc1234" localSheetId="7">#REF!</definedName>
    <definedName name="__qyc1234" localSheetId="8">#REF!</definedName>
    <definedName name="__qyc1234" localSheetId="9">#REF!</definedName>
    <definedName name="__qyc1234" localSheetId="0">#REF!</definedName>
    <definedName name="__qyc1234">#REF!</definedName>
    <definedName name="_1A01_" localSheetId="1">#REF!</definedName>
    <definedName name="_1A01_" localSheetId="11">#REF!</definedName>
    <definedName name="_1A01_" localSheetId="12">#REF!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19">#REF!</definedName>
    <definedName name="_1A01_" localSheetId="2">#REF!</definedName>
    <definedName name="_1A01_" localSheetId="20">#REF!</definedName>
    <definedName name="_1A01_" localSheetId="21">#REF!</definedName>
    <definedName name="_1A01_" localSheetId="22">#REF!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 localSheetId="28">#REF!</definedName>
    <definedName name="_1A01_" localSheetId="29">#REF!</definedName>
    <definedName name="_1A01_" localSheetId="3">#REF!</definedName>
    <definedName name="_1A01_" localSheetId="30">#REF!</definedName>
    <definedName name="_1A01_" localSheetId="31">#REF!</definedName>
    <definedName name="_1A01_" localSheetId="32">#REF!</definedName>
    <definedName name="_1A01_" localSheetId="4">#REF!</definedName>
    <definedName name="_1A01_" localSheetId="5">#REF!</definedName>
    <definedName name="_1A01_" localSheetId="6">#REF!</definedName>
    <definedName name="_1A01_" localSheetId="7">#REF!</definedName>
    <definedName name="_1A01_" localSheetId="8">#REF!</definedName>
    <definedName name="_1A01_" localSheetId="9">#REF!</definedName>
    <definedName name="_1A01_" localSheetId="0">#REF!</definedName>
    <definedName name="_1A01_">#REF!</definedName>
    <definedName name="_2A01_" localSheetId="1">#REF!</definedName>
    <definedName name="_2A01_" localSheetId="11">#REF!</definedName>
    <definedName name="_2A01_" localSheetId="12">#REF!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19">#REF!</definedName>
    <definedName name="_2A01_" localSheetId="2">#REF!</definedName>
    <definedName name="_2A01_" localSheetId="20">#REF!</definedName>
    <definedName name="_2A01_" localSheetId="21">#REF!</definedName>
    <definedName name="_2A01_" localSheetId="22">#REF!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 localSheetId="28">#REF!</definedName>
    <definedName name="_2A01_" localSheetId="29">#REF!</definedName>
    <definedName name="_2A01_" localSheetId="3">#REF!</definedName>
    <definedName name="_2A01_" localSheetId="30">#REF!</definedName>
    <definedName name="_2A01_" localSheetId="31">#REF!</definedName>
    <definedName name="_2A01_" localSheetId="32">#REF!</definedName>
    <definedName name="_2A01_" localSheetId="4">#REF!</definedName>
    <definedName name="_2A01_" localSheetId="5">#REF!</definedName>
    <definedName name="_2A01_" localSheetId="6">#REF!</definedName>
    <definedName name="_2A01_" localSheetId="7">#REF!</definedName>
    <definedName name="_2A01_" localSheetId="8">#REF!</definedName>
    <definedName name="_2A01_" localSheetId="9">#REF!</definedName>
    <definedName name="_2A01_" localSheetId="0">#REF!</definedName>
    <definedName name="_2A01_">#REF!</definedName>
    <definedName name="_2A08_" localSheetId="10">'[50]A01-1'!$A$5:$C$36</definedName>
    <definedName name="_2A08_" localSheetId="11">#REF!</definedName>
    <definedName name="_2A08_" localSheetId="12">#REF!</definedName>
    <definedName name="_2A08_" localSheetId="17">'[51]A01-1'!$A$5:$C$36</definedName>
    <definedName name="_2A08_" localSheetId="19">'[51]A01-1'!$A$5:$C$36</definedName>
    <definedName name="_2A08_" localSheetId="20">'[51]A01-1'!$A$5:$C$36</definedName>
    <definedName name="_2A08_" localSheetId="21">'[51]A01-1'!$A$5:$C$36</definedName>
    <definedName name="_2A08_" localSheetId="22">'[51]A01-1'!$A$5:$C$36</definedName>
    <definedName name="_2A08_" localSheetId="23">'[51]A01-1'!$A$5:$C$36</definedName>
    <definedName name="_2A08_" localSheetId="24">'[51]A01-1'!$A$5:$C$36</definedName>
    <definedName name="_2A08_" localSheetId="25">'[51]A01-1'!$A$5:$C$36</definedName>
    <definedName name="_2A08_" localSheetId="26">#REF!</definedName>
    <definedName name="_2A08_" localSheetId="27">#REF!</definedName>
    <definedName name="_2A08_" localSheetId="28">#REF!</definedName>
    <definedName name="_2A08_" localSheetId="29">#REF!</definedName>
    <definedName name="_2A08_" localSheetId="30">#REF!</definedName>
    <definedName name="_2A08_" localSheetId="31">#REF!</definedName>
    <definedName name="_2A08_" localSheetId="32">#REF!</definedName>
    <definedName name="_2A08_" localSheetId="7">'[51]A01-1'!$A$5:$C$36</definedName>
    <definedName name="_2A08_" localSheetId="8">'[51]A01-1'!$A$5:$C$36</definedName>
    <definedName name="_2A08_" localSheetId="9">'[50]A01-1'!$A$5:$C$36</definedName>
    <definedName name="_4A08_" localSheetId="10">'[28]A01-1'!$A$5:$C$36</definedName>
    <definedName name="_4A08_" localSheetId="11">'[29]A01-1'!$A$5:$C$36</definedName>
    <definedName name="_4A08_" localSheetId="12">'[29]A01-1'!$A$5:$C$36</definedName>
    <definedName name="_4A08_" localSheetId="13">'[9]A01-1'!$A$5:$C$36</definedName>
    <definedName name="_4A08_" localSheetId="14">'[9]A01-1'!$A$5:$C$36</definedName>
    <definedName name="_4A08_" localSheetId="15">'[9]A01-1'!$A$5:$C$36</definedName>
    <definedName name="_4A08_" localSheetId="16">'[9]A01-1'!$A$5:$C$36</definedName>
    <definedName name="_4A08_" localSheetId="17">'[31]A01-1'!$A$5:$C$36</definedName>
    <definedName name="_4A08_" localSheetId="18">'[9]A01-1'!$A$5:$C$36</definedName>
    <definedName name="_4A08_" localSheetId="19">'[31]A01-1'!$A$5:$C$36</definedName>
    <definedName name="_4A08_" localSheetId="20">'[31]A01-1'!$A$5:$C$36</definedName>
    <definedName name="_4A08_" localSheetId="21">'[31]A01-1'!$A$5:$C$36</definedName>
    <definedName name="_4A08_" localSheetId="22">'[31]A01-1'!$A$5:$C$36</definedName>
    <definedName name="_4A08_" localSheetId="23">'[31]A01-1'!$A$5:$C$36</definedName>
    <definedName name="_4A08_" localSheetId="24">'[31]A01-1'!$A$5:$C$36</definedName>
    <definedName name="_4A08_" localSheetId="25">'[31]A01-1'!$A$5:$C$36</definedName>
    <definedName name="_4A08_" localSheetId="26">'[10]A01-1'!$A$5:$C$36</definedName>
    <definedName name="_4A08_" localSheetId="27">'[11]A01-1'!$A$5:$C$36</definedName>
    <definedName name="_4A08_" localSheetId="28">'[11]A01-1'!$A$5:$C$36</definedName>
    <definedName name="_4A08_" localSheetId="29">'[11]A01-1'!$A$5:$C$36</definedName>
    <definedName name="_4A08_" localSheetId="30">'[11]A01-1'!$A$5:$C$36</definedName>
    <definedName name="_4A08_" localSheetId="31">'[11]A01-1'!$A$5:$C$36</definedName>
    <definedName name="_4A08_" localSheetId="32">'[11]A01-1'!$A$5:$C$36</definedName>
    <definedName name="_4A08_" localSheetId="5">'[12]A01-1'!$A$5:$C$36</definedName>
    <definedName name="_4A08_" localSheetId="6">'[13]A01-1'!$A$5:$C$36</definedName>
    <definedName name="_4A08_" localSheetId="7">'[31]A01-1'!$A$5:$C$36</definedName>
    <definedName name="_4A08_" localSheetId="8">'[31]A01-1'!$A$5:$C$36</definedName>
    <definedName name="_4A08_" localSheetId="9">'[28]A01-1'!$A$5:$C$36</definedName>
    <definedName name="_4A08_" localSheetId="0">'[14]A01-1'!$A$5:$C$36</definedName>
    <definedName name="_4A08_">'[13]A01-1'!$A$5:$C$36</definedName>
    <definedName name="_A01" localSheetId="1">#REF!</definedName>
    <definedName name="_A01" localSheetId="11">#REF!</definedName>
    <definedName name="_A01" localSheetId="12">#REF!</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19">#REF!</definedName>
    <definedName name="_A01" localSheetId="2">#REF!</definedName>
    <definedName name="_A01" localSheetId="20">#REF!</definedName>
    <definedName name="_A01" localSheetId="21">#REF!</definedName>
    <definedName name="_A01" localSheetId="22">#REF!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 localSheetId="28">#REF!</definedName>
    <definedName name="_A01" localSheetId="29">#REF!</definedName>
    <definedName name="_A01" localSheetId="3">#REF!</definedName>
    <definedName name="_A01" localSheetId="30">#REF!</definedName>
    <definedName name="_A01" localSheetId="31">#REF!</definedName>
    <definedName name="_A01" localSheetId="32">#REF!</definedName>
    <definedName name="_A01" localSheetId="4">#REF!</definedName>
    <definedName name="_A01" localSheetId="5">#REF!</definedName>
    <definedName name="_A01" localSheetId="6">#REF!</definedName>
    <definedName name="_A01" localSheetId="7">#REF!</definedName>
    <definedName name="_A01" localSheetId="8">#REF!</definedName>
    <definedName name="_A01" localSheetId="9">#REF!</definedName>
    <definedName name="_A01" localSheetId="0">#REF!</definedName>
    <definedName name="_A01">#REF!</definedName>
    <definedName name="_A08" localSheetId="10">'[28]A01-1'!$A$5:$C$36</definedName>
    <definedName name="_A08" localSheetId="11">'[29]A01-1'!$A$5:$C$36</definedName>
    <definedName name="_A08" localSheetId="12">'[29]A01-1'!$A$5:$C$36</definedName>
    <definedName name="_A08" localSheetId="13">'[9]A01-1'!$A$5:$C$36</definedName>
    <definedName name="_A08" localSheetId="14">'[9]A01-1'!$A$5:$C$36</definedName>
    <definedName name="_A08" localSheetId="15">'[9]A01-1'!$A$5:$C$36</definedName>
    <definedName name="_A08" localSheetId="16">'[9]A01-1'!$A$5:$C$36</definedName>
    <definedName name="_A08" localSheetId="17">'[31]A01-1'!$A$5:$C$36</definedName>
    <definedName name="_A08" localSheetId="18">'[9]A01-1'!$A$5:$C$36</definedName>
    <definedName name="_A08" localSheetId="19">'[31]A01-1'!$A$5:$C$36</definedName>
    <definedName name="_A08" localSheetId="20">'[31]A01-1'!$A$5:$C$36</definedName>
    <definedName name="_A08" localSheetId="21">'[31]A01-1'!$A$5:$C$36</definedName>
    <definedName name="_A08" localSheetId="22">'[31]A01-1'!$A$5:$C$36</definedName>
    <definedName name="_A08" localSheetId="23">'[31]A01-1'!$A$5:$C$36</definedName>
    <definedName name="_A08" localSheetId="24">'[31]A01-1'!$A$5:$C$36</definedName>
    <definedName name="_A08" localSheetId="25">'[31]A01-1'!$A$5:$C$36</definedName>
    <definedName name="_A08" localSheetId="26">'[10]A01-1'!$A$5:$C$36</definedName>
    <definedName name="_A08" localSheetId="27">'[11]A01-1'!$A$5:$C$36</definedName>
    <definedName name="_A08" localSheetId="28">'[11]A01-1'!$A$5:$C$36</definedName>
    <definedName name="_A08" localSheetId="29">'[11]A01-1'!$A$5:$C$36</definedName>
    <definedName name="_A08" localSheetId="30">'[11]A01-1'!$A$5:$C$36</definedName>
    <definedName name="_A08" localSheetId="31">'[11]A01-1'!$A$5:$C$36</definedName>
    <definedName name="_A08" localSheetId="32">'[11]A01-1'!$A$5:$C$36</definedName>
    <definedName name="_A08" localSheetId="5">'[12]A01-1'!$A$5:$C$36</definedName>
    <definedName name="_A08" localSheetId="6">'[13]A01-1'!$A$5:$C$36</definedName>
    <definedName name="_A08" localSheetId="7">'[31]A01-1'!$A$5:$C$36</definedName>
    <definedName name="_A08" localSheetId="8">'[31]A01-1'!$A$5:$C$36</definedName>
    <definedName name="_A08" localSheetId="9">'[28]A01-1'!$A$5:$C$36</definedName>
    <definedName name="_A08" localSheetId="0">'[14]A01-1'!$A$5:$C$36</definedName>
    <definedName name="_A08">'[13]A01-1'!$A$5:$C$36</definedName>
    <definedName name="_a8756" localSheetId="10">'[8]A01-1'!$A$5:$C$36</definedName>
    <definedName name="_a8756" localSheetId="11">'[3]A01-1'!$A$5:$C$36</definedName>
    <definedName name="_a8756" localSheetId="12">'[3]A01-1'!$A$5:$C$36</definedName>
    <definedName name="_a8756" localSheetId="13">'[2]A01-1'!$A$5:$C$36</definedName>
    <definedName name="_a8756" localSheetId="14">'[2]A01-1'!$A$5:$C$36</definedName>
    <definedName name="_a8756" localSheetId="15">'[2]A01-1'!$A$5:$C$36</definedName>
    <definedName name="_a8756" localSheetId="16">'[2]A01-1'!$A$5:$C$36</definedName>
    <definedName name="_a8756" localSheetId="17">'[1]A01-1'!$A$5:$C$36</definedName>
    <definedName name="_a8756" localSheetId="18">'[2]A01-1'!$A$5:$C$36</definedName>
    <definedName name="_a8756" localSheetId="19">'[1]A01-1'!$A$5:$C$36</definedName>
    <definedName name="_a8756" localSheetId="20">'[1]A01-1'!$A$5:$C$36</definedName>
    <definedName name="_a8756" localSheetId="21">'[1]A01-1'!$A$5:$C$36</definedName>
    <definedName name="_a8756" localSheetId="22">'[1]A01-1'!$A$5:$C$36</definedName>
    <definedName name="_a8756" localSheetId="23">'[1]A01-1'!$A$5:$C$36</definedName>
    <definedName name="_a8756" localSheetId="24">'[1]A01-1'!$A$5:$C$36</definedName>
    <definedName name="_a8756" localSheetId="25">'[1]A01-1'!$A$5:$C$36</definedName>
    <definedName name="_a8756" localSheetId="26">'[27]A01-1'!$A$5:$C$36</definedName>
    <definedName name="_a8756" localSheetId="5">'[6]A01-1'!$A$5:$C$36</definedName>
    <definedName name="_a8756" localSheetId="6">'[4]A01-1'!$A$5:$C$36</definedName>
    <definedName name="_a8756" localSheetId="7">'[1]A01-1'!$A$5:$C$36</definedName>
    <definedName name="_a8756" localSheetId="8">'[1]A01-1'!$A$5:$C$36</definedName>
    <definedName name="_a8756" localSheetId="9">'[8]A01-1'!$A$5:$C$36</definedName>
    <definedName name="_a8756" localSheetId="0">'[7]A01-1'!$A$5:$C$36</definedName>
    <definedName name="_a8756">'[4]A01-1'!$A$5:$C$36</definedName>
    <definedName name="_xlnm._FilterDatabase" localSheetId="13" hidden="1">'13.基金收入'!$A$4:$F$35</definedName>
    <definedName name="_xlnm._FilterDatabase" localSheetId="14" hidden="1">'14.YS基金支出'!$A$4:$F$63</definedName>
    <definedName name="_xlnm._FilterDatabase" localSheetId="16" hidden="1">'16.YS 基金收入'!$A$4:$F$24</definedName>
    <definedName name="_xlnm._FilterDatabase" localSheetId="17" hidden="1">'17.本级基金支出'!$A$4:$I$17</definedName>
    <definedName name="_xlnm._FilterDatabase" localSheetId="19" hidden="1">'19.基金省对下补助 '!$A$4:$B$11</definedName>
    <definedName name="_xlnm._FilterDatabase" localSheetId="23" hidden="1">'23.本级国资收入'!$A$5:$E$26</definedName>
    <definedName name="_xlnm._FilterDatabase" localSheetId="27" hidden="1">'27.本地区社保基金收入决算'!$A$4:$HW$46</definedName>
    <definedName name="_xlnm._FilterDatabase" localSheetId="36" hidden="1">'36.2024年地方政府债券使用情况表'!$4:$28</definedName>
    <definedName name="_xlnm._FilterDatabase" localSheetId="9" hidden="1">'9.一般公共预算省对下补助'!$A$4:$IF$26</definedName>
    <definedName name="_qyc1234" localSheetId="1">#REF!</definedName>
    <definedName name="_qyc1234" localSheetId="10">#REF!</definedName>
    <definedName name="_qyc1234" localSheetId="11">#REF!</definedName>
    <definedName name="_qyc1234" localSheetId="12">#REF!</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19">#REF!</definedName>
    <definedName name="_qyc1234" localSheetId="2">#REF!</definedName>
    <definedName name="_qyc1234" localSheetId="20">#REF!</definedName>
    <definedName name="_qyc1234" localSheetId="21">#REF!</definedName>
    <definedName name="_qyc1234" localSheetId="22">#REF!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 localSheetId="28">#REF!</definedName>
    <definedName name="_qyc1234" localSheetId="29">#REF!</definedName>
    <definedName name="_qyc1234" localSheetId="3">#REF!</definedName>
    <definedName name="_qyc1234" localSheetId="30">#REF!</definedName>
    <definedName name="_qyc1234" localSheetId="31">#REF!</definedName>
    <definedName name="_qyc1234" localSheetId="32">#REF!</definedName>
    <definedName name="_qyc1234" localSheetId="4">#REF!</definedName>
    <definedName name="_qyc1234" localSheetId="5">#REF!</definedName>
    <definedName name="_qyc1234" localSheetId="6">#REF!</definedName>
    <definedName name="_qyc1234" localSheetId="7">#REF!</definedName>
    <definedName name="_qyc1234" localSheetId="8">#REF!</definedName>
    <definedName name="_qyc1234" localSheetId="9">#REF!</definedName>
    <definedName name="_qyc1234" localSheetId="0">#REF!</definedName>
    <definedName name="_qyc1234">#REF!</definedName>
    <definedName name="a">#N/A</definedName>
    <definedName name="b">#N/A</definedName>
    <definedName name="d">#N/A</definedName>
    <definedName name="Database" localSheetId="1" hidden="1">#REF!</definedName>
    <definedName name="Database" localSheetId="10" hidden="1">#REF!</definedName>
    <definedName name="Database" localSheetId="11" hidden="1">#REF!</definedName>
    <definedName name="Database" localSheetId="12" hidden="1">#REF!</definedName>
    <definedName name="Database" localSheetId="13" hidden="1">#REF!</definedName>
    <definedName name="Database" localSheetId="14" hidden="1">#REF!</definedName>
    <definedName name="Database" localSheetId="15" hidden="1">#REF!</definedName>
    <definedName name="Database" localSheetId="16" hidden="1">#REF!</definedName>
    <definedName name="Database" localSheetId="17" hidden="1">#REF!</definedName>
    <definedName name="Database" localSheetId="18" hidden="1">#REF!</definedName>
    <definedName name="Database" localSheetId="19" hidden="1">#REF!</definedName>
    <definedName name="Database" localSheetId="2" hidden="1">#REF!</definedName>
    <definedName name="Database" localSheetId="20" hidden="1">#REF!</definedName>
    <definedName name="Database" localSheetId="21" hidden="1">#REF!</definedName>
    <definedName name="Database" localSheetId="22" hidden="1">#REF!</definedName>
    <definedName name="Database" localSheetId="23" hidden="1">#REF!</definedName>
    <definedName name="Database" localSheetId="24" hidden="1">#REF!</definedName>
    <definedName name="Database" localSheetId="25" hidden="1">#REF!</definedName>
    <definedName name="Database" localSheetId="26" hidden="1">#REF!</definedName>
    <definedName name="Database" localSheetId="27" hidden="1">#REF!</definedName>
    <definedName name="Database" localSheetId="28" hidden="1">#REF!</definedName>
    <definedName name="Database" localSheetId="29" hidden="1">#REF!</definedName>
    <definedName name="Database" localSheetId="3" hidden="1">#REF!</definedName>
    <definedName name="Database" localSheetId="30" hidden="1">#REF!</definedName>
    <definedName name="Database" localSheetId="31" hidden="1">#REF!</definedName>
    <definedName name="Database" localSheetId="32" hidden="1">#REF!</definedName>
    <definedName name="Database" localSheetId="4" hidden="1">#REF!</definedName>
    <definedName name="Database" localSheetId="5" hidden="1">#REF!</definedName>
    <definedName name="Database" localSheetId="6" hidden="1">#REF!</definedName>
    <definedName name="Database" localSheetId="7" hidden="1">#REF!</definedName>
    <definedName name="Database" localSheetId="8" hidden="1">#REF!</definedName>
    <definedName name="Database" localSheetId="9" hidden="1">#REF!</definedName>
    <definedName name="Database" localSheetId="0" hidden="1">#REF!</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'1.达州市通川区收入'!$A$1:$F$32</definedName>
    <definedName name="_xlnm.Print_Area" localSheetId="10">'10.转移支付分地区'!$A$1:$B$13</definedName>
    <definedName name="_xlnm.Print_Area" localSheetId="11">'11省级基本建设'!$A$1:$E$32</definedName>
    <definedName name="_xlnm.Print_Area" localSheetId="12">'12重大投资计划和项目'!$A$1:$E$12</definedName>
    <definedName name="_xlnm.Print_Area" localSheetId="13">'13.基金收入'!$A$1:$F$37</definedName>
    <definedName name="_xlnm.Print_Area" localSheetId="14">'14.YS基金支出'!$A$1:$F$64</definedName>
    <definedName name="_xlnm.Print_Area" localSheetId="15">'15.YS 基金平衡'!$A$1:$D$16</definedName>
    <definedName name="_xlnm.Print_Area" localSheetId="16">'16.YS 基金收入'!$A$1:$F$36</definedName>
    <definedName name="_xlnm.Print_Area" localSheetId="17">'17.本级基金支出'!$A$1:$F$17</definedName>
    <definedName name="_xlnm.Print_Area" localSheetId="18">'18.YS 基金平衡'!$A$1:$D$16</definedName>
    <definedName name="_xlnm.Print_Area" localSheetId="19">'19.基金省对下补助 '!$A$1:$B$19</definedName>
    <definedName name="_xlnm.Print_Area" localSheetId="2">'2.达州市通川区支出'!$A$1:$F$30</definedName>
    <definedName name="_xlnm.Print_Area" localSheetId="21">'21.全省国资支出'!$A$1:$E$23</definedName>
    <definedName name="_xlnm.Print_Area" localSheetId="22">'22.国资全省平衡'!$A$1:$D$11</definedName>
    <definedName name="_xlnm.Print_Area" localSheetId="23">'23.本级国资收入'!$A$1:$E$27</definedName>
    <definedName name="_xlnm.Print_Area" localSheetId="24">'24.本级国资支出 '!$A$1:$E$23</definedName>
    <definedName name="_xlnm.Print_Area" localSheetId="25">'25.国资本级平衡'!$A$1:$D$11</definedName>
    <definedName name="_xlnm.Print_Area" localSheetId="26">'26.国有资本经营预算对下转移支付表'!$A$1:$D$14</definedName>
    <definedName name="_xlnm.Print_Area" localSheetId="27">'27.本地区社保基金收入决算'!$A$1:$E$47</definedName>
    <definedName name="_xlnm.Print_Area" localSheetId="28">'28.本地区社保基金支出决算'!$A$1:$E$44</definedName>
    <definedName name="_xlnm.Print_Area" localSheetId="29">'29.本地区社保基金平衡表'!$A$1:$D$47</definedName>
    <definedName name="_xlnm.Print_Area" localSheetId="3">'3.达州市通川区平衡'!$A$1:$D$33</definedName>
    <definedName name="_xlnm.Print_Area" localSheetId="30">'30.本级社保基金收入决算'!$A$1:$E$47</definedName>
    <definedName name="_xlnm.Print_Area" localSheetId="31">'31.本级社保基金支出决算'!$A$1:$E$44</definedName>
    <definedName name="_xlnm.Print_Area" localSheetId="32">'32.本级社保基金平衡'!$A$1:$D$47</definedName>
    <definedName name="_xlnm.Print_Area" localSheetId="33">'33.2024年地方政府债务限额及余额决算情况表'!$A$1:$G$16</definedName>
    <definedName name="_xlnm.Print_Area" localSheetId="34">'34.2024年地方政府债务相关情况表'!$A:$C</definedName>
    <definedName name="_xlnm.Print_Area" localSheetId="35">'35.2024年本级地方政府专项债务表'!$A:$B</definedName>
    <definedName name="_xlnm.Print_Area" localSheetId="36">'36.2024年地方政府债券使用情况表'!$A$1:$H$28</definedName>
    <definedName name="_xlnm.Print_Area" localSheetId="4">'4.达州市通川区级收入'!$A$1:$F$32</definedName>
    <definedName name="_xlnm.Print_Area" localSheetId="5">'5.本级决算表'!$A$1:$F$29</definedName>
    <definedName name="_xlnm.Print_Area" localSheetId="6">'6.县级平衡'!$A$1:$D$37</definedName>
    <definedName name="_xlnm.Print_Area" localSheetId="7">'7.本级支出经济分类'!$A$1:$C$76</definedName>
    <definedName name="_xlnm.Print_Area" localSheetId="8">'8经济分类基本支出'!$A$1:$C$76</definedName>
    <definedName name="_xlnm.Print_Area" localSheetId="9">'9.一般公共预算省对下补助'!$A$1:$B$25</definedName>
    <definedName name="_xlnm.Print_Area" localSheetId="0">第二部分!$A$1:$A$1</definedName>
    <definedName name="_xlnm.Print_Area">#N/A</definedName>
    <definedName name="_xlnm.Print_Titles" localSheetId="11">'11省级基本建设'!$1:$4</definedName>
    <definedName name="_xlnm.Print_Titles" localSheetId="13">'13.基金收入'!$1:$4</definedName>
    <definedName name="_xlnm.Print_Titles" localSheetId="14">'14.YS基金支出'!$1:$4</definedName>
    <definedName name="_xlnm.Print_Titles" localSheetId="16">'16.YS 基金收入'!$1:$4</definedName>
    <definedName name="_xlnm.Print_Titles" localSheetId="17">'17.本级基金支出'!$1:$4</definedName>
    <definedName name="_xlnm.Print_Titles" localSheetId="20">'20.全省国资收入'!$A$2:$IV$4</definedName>
    <definedName name="_xlnm.Print_Titles" localSheetId="21">'21.全省国资支出'!$A$2:$IV$4</definedName>
    <definedName name="_xlnm.Print_Titles" localSheetId="23">'23.本级国资收入'!$A$2:$IV$4</definedName>
    <definedName name="_xlnm.Print_Titles" localSheetId="24">'24.本级国资支出 '!$2:$4</definedName>
    <definedName name="_xlnm.Print_Titles" localSheetId="27">'27.本地区社保基金收入决算'!$1:$4</definedName>
    <definedName name="_xlnm.Print_Titles" localSheetId="28">'28.本地区社保基金支出决算'!$1:$4</definedName>
    <definedName name="_xlnm.Print_Titles" localSheetId="29">'29.本地区社保基金平衡表'!$1:$4</definedName>
    <definedName name="_xlnm.Print_Titles" localSheetId="3">'3.达州市通川区平衡'!$1:$3</definedName>
    <definedName name="_xlnm.Print_Titles" localSheetId="30">'30.本级社保基金收入决算'!$1:$4</definedName>
    <definedName name="_xlnm.Print_Titles" localSheetId="31">'31.本级社保基金支出决算'!$1:$4</definedName>
    <definedName name="_xlnm.Print_Titles" localSheetId="32">'32.本级社保基金平衡'!$1:$4</definedName>
    <definedName name="_xlnm.Print_Titles" localSheetId="36">'36.2024年地方政府债券使用情况表'!$4:$4</definedName>
    <definedName name="_xlnm.Print_Titles" localSheetId="6">'6.县级平衡'!$1:$4</definedName>
    <definedName name="_xlnm.Print_Titles" localSheetId="7">'7.本级支出经济分类'!$1:$4</definedName>
    <definedName name="_xlnm.Print_Titles" localSheetId="8">'8经济分类基本支出'!$1:$4</definedName>
    <definedName name="_xlnm.Print_Titles" localSheetId="9">'9.一般公共预算省对下补助'!$1:$4</definedName>
    <definedName name="_xlnm.Print_Titles">#N/A</definedName>
    <definedName name="s">#N/A</definedName>
    <definedName name="地区名称" localSheetId="1">#REF!</definedName>
    <definedName name="地区名称" localSheetId="11">#REF!</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29">#REF!</definedName>
    <definedName name="地区名称" localSheetId="3">#REF!</definedName>
    <definedName name="地区名称" localSheetId="30">#REF!</definedName>
    <definedName name="地区名称" localSheetId="31">#REF!</definedName>
    <definedName name="地区名称" localSheetId="32">#REF!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8">#REF!</definedName>
    <definedName name="地区名称" localSheetId="9">#REF!</definedName>
    <definedName name="地区名称" localSheetId="0">#REF!</definedName>
    <definedName name="地区名称">#REF!</definedName>
    <definedName name="分类" localSheetId="1">#REF!</definedName>
    <definedName name="分类" localSheetId="13">#REF!</definedName>
    <definedName name="分类" localSheetId="14">#REF!</definedName>
    <definedName name="分类" localSheetId="15">#REF!</definedName>
    <definedName name="分类" localSheetId="16">#REF!</definedName>
    <definedName name="分类" localSheetId="17">#REF!</definedName>
    <definedName name="分类" localSheetId="18">#REF!</definedName>
    <definedName name="分类" localSheetId="2">#REF!</definedName>
    <definedName name="分类" localSheetId="20">#REF!</definedName>
    <definedName name="分类" localSheetId="21">#REF!</definedName>
    <definedName name="分类" localSheetId="22">#REF!</definedName>
    <definedName name="分类" localSheetId="23">#REF!</definedName>
    <definedName name="分类" localSheetId="24">#REF!</definedName>
    <definedName name="分类" localSheetId="25">#REF!</definedName>
    <definedName name="分类" localSheetId="26">#REF!</definedName>
    <definedName name="分类" localSheetId="3">#REF!</definedName>
    <definedName name="分类" localSheetId="4">#REF!</definedName>
    <definedName name="分类" localSheetId="5">#REF!</definedName>
    <definedName name="分类" localSheetId="6">#REF!</definedName>
    <definedName name="分类" localSheetId="0">#REF!</definedName>
    <definedName name="分类">#REF!</definedName>
    <definedName name="市州" localSheetId="20">[52]Sheet1!$A$2:$U$2</definedName>
    <definedName name="市州" localSheetId="21">[52]Sheet1!$A$2:$U$2</definedName>
    <definedName name="市州" localSheetId="22">[52]Sheet1!$A$2:$U$2</definedName>
    <definedName name="市州" localSheetId="23">[52]Sheet1!$A$2:$U$2</definedName>
    <definedName name="市州" localSheetId="24">[52]Sheet1!$A$2:$U$2</definedName>
    <definedName name="市州" localSheetId="25">[52]Sheet1!$A$2:$U$2</definedName>
    <definedName name="市州" localSheetId="26">[52]Sheet1!$A$2:$U$2</definedName>
    <definedName name="市州" localSheetId="5">[52]Sheet1!$A$2:$U$2</definedName>
    <definedName name="市州" localSheetId="0">[53]Sheet1!$A$2:$U$2</definedName>
    <definedName name="市州">[54]Sheet1!$A$2:$U$2</definedName>
    <definedName name="行业" localSheetId="20">[52]Sheet1!$W$2:$W$9</definedName>
    <definedName name="行业" localSheetId="21">[52]Sheet1!$W$2:$W$9</definedName>
    <definedName name="行业" localSheetId="22">[52]Sheet1!$W$2:$W$9</definedName>
    <definedName name="行业" localSheetId="23">[52]Sheet1!$W$2:$W$9</definedName>
    <definedName name="行业" localSheetId="24">[52]Sheet1!$W$2:$W$9</definedName>
    <definedName name="行业" localSheetId="25">[52]Sheet1!$W$2:$W$9</definedName>
    <definedName name="行业" localSheetId="26">[52]Sheet1!$W$2:$W$9</definedName>
    <definedName name="行业" localSheetId="5">[52]Sheet1!$W$2:$W$9</definedName>
    <definedName name="行业" localSheetId="0">[53]Sheet1!$W$2:$W$9</definedName>
    <definedName name="行业">[54]Sheet1!$W$2:$W$9</definedName>
    <definedName name="形式" localSheetId="1">#REF!</definedName>
    <definedName name="形式" localSheetId="13">#REF!</definedName>
    <definedName name="形式" localSheetId="14">#REF!</definedName>
    <definedName name="形式" localSheetId="15">#REF!</definedName>
    <definedName name="形式" localSheetId="16">#REF!</definedName>
    <definedName name="形式" localSheetId="17">#REF!</definedName>
    <definedName name="形式" localSheetId="18">#REF!</definedName>
    <definedName name="形式" localSheetId="2">#REF!</definedName>
    <definedName name="形式" localSheetId="20">#REF!</definedName>
    <definedName name="形式" localSheetId="21">#REF!</definedName>
    <definedName name="形式" localSheetId="22">#REF!</definedName>
    <definedName name="形式" localSheetId="23">#REF!</definedName>
    <definedName name="形式" localSheetId="24">#REF!</definedName>
    <definedName name="形式" localSheetId="25">#REF!</definedName>
    <definedName name="形式" localSheetId="26">#REF!</definedName>
    <definedName name="形式" localSheetId="3">#REF!</definedName>
    <definedName name="形式" localSheetId="4">#REF!</definedName>
    <definedName name="形式" localSheetId="5">#REF!</definedName>
    <definedName name="形式" localSheetId="6">#REF!</definedName>
    <definedName name="形式" localSheetId="0">#REF!</definedName>
    <definedName name="形式">#REF!</definedName>
    <definedName name="性质" localSheetId="20">[55]Sheet2!$A$1:$A$4</definedName>
    <definedName name="性质" localSheetId="21">[55]Sheet2!$A$1:$A$4</definedName>
    <definedName name="性质" localSheetId="22">[55]Sheet2!$A$1:$A$4</definedName>
    <definedName name="性质" localSheetId="23">[55]Sheet2!$A$1:$A$4</definedName>
    <definedName name="性质" localSheetId="24">[55]Sheet2!$A$1:$A$4</definedName>
    <definedName name="性质" localSheetId="25">[55]Sheet2!$A$1:$A$4</definedName>
    <definedName name="性质" localSheetId="26">[55]Sheet2!$A$1:$A$4</definedName>
    <definedName name="性质" localSheetId="5">[55]Sheet2!$A$1:$A$4</definedName>
    <definedName name="性质" localSheetId="0">[56]Sheet2!$A$1:$A$4</definedName>
    <definedName name="性质">[57]Sheet2!$A$1:$A$4</definedName>
    <definedName name="支出" localSheetId="1">#REF!</definedName>
    <definedName name="支出" localSheetId="10">#REF!</definedName>
    <definedName name="支出" localSheetId="11">#REF!</definedName>
    <definedName name="支出" localSheetId="12">#REF!</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19">#REF!</definedName>
    <definedName name="支出" localSheetId="2">#REF!</definedName>
    <definedName name="支出" localSheetId="20">#REF!</definedName>
    <definedName name="支出" localSheetId="21">#REF!</definedName>
    <definedName name="支出" localSheetId="22">#REF!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 localSheetId="28">#REF!</definedName>
    <definedName name="支出" localSheetId="29">#REF!</definedName>
    <definedName name="支出" localSheetId="3">#REF!</definedName>
    <definedName name="支出" localSheetId="30">#REF!</definedName>
    <definedName name="支出" localSheetId="31">#REF!</definedName>
    <definedName name="支出" localSheetId="32">#REF!</definedName>
    <definedName name="支出" localSheetId="4">#REF!</definedName>
    <definedName name="支出" localSheetId="5">#REF!</definedName>
    <definedName name="支出" localSheetId="6">#REF!</definedName>
    <definedName name="支出" localSheetId="7">#REF!</definedName>
    <definedName name="支出" localSheetId="8">#REF!</definedName>
    <definedName name="支出" localSheetId="9">#REF!</definedName>
    <definedName name="支出" localSheetId="0">#REF!</definedName>
    <definedName name="支出">#REF!</definedName>
  </definedNames>
  <calcPr calcId="144525"/>
</workbook>
</file>

<file path=xl/sharedStrings.xml><?xml version="1.0" encoding="utf-8"?>
<sst xmlns="http://schemas.openxmlformats.org/spreadsheetml/2006/main" count="2806" uniqueCount="1670">
  <si>
    <t>第二部分    政府决算公开参考样表</t>
  </si>
  <si>
    <t>样表1</t>
  </si>
  <si>
    <t>2024年达州市通川区一般公共预算收入决算表</t>
  </si>
  <si>
    <t>单位：万元，%</t>
  </si>
  <si>
    <t>预算科目</t>
  </si>
  <si>
    <t>年初
预算数</t>
  </si>
  <si>
    <t>变动
预算数</t>
  </si>
  <si>
    <t>决算数</t>
  </si>
  <si>
    <t>为预算</t>
  </si>
  <si>
    <t>为上年
决算</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</si>
  <si>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</si>
  <si>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</si>
  <si>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</si>
  <si>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</si>
  <si>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</si>
  <si>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</si>
  <si>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</si>
  <si>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</si>
  <si>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</si>
  <si>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</si>
  <si>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</si>
  <si>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</si>
  <si>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</si>
  <si>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</si>
  <si>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</si>
  <si>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</si>
  <si>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</si>
  <si>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</si>
  <si>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</si>
  <si>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</si>
  <si>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</si>
  <si>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</si>
  <si>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</si>
  <si>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</si>
  <si>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</si>
  <si>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</si>
  <si>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</si>
  <si>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</si>
  <si>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2024年达州市通川区一般公共预算支出决算表</t>
  </si>
  <si>
    <t>单位：万元,%</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</si>
  <si>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</si>
  <si>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</si>
  <si>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</si>
  <si>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</si>
  <si>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</si>
  <si>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</si>
  <si>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</si>
  <si>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</si>
  <si>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</si>
  <si>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</si>
  <si>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</si>
  <si>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</si>
  <si>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</si>
  <si>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</si>
  <si>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</si>
  <si>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</si>
  <si>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</si>
  <si>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</si>
  <si>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</si>
  <si>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</si>
  <si>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</si>
  <si>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</si>
  <si>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</si>
  <si>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</si>
  <si>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</si>
  <si>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</si>
  <si>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</si>
  <si>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2024年达州市通川区一般公共预算收支决算平衡表</t>
  </si>
  <si>
    <t>单位：万元</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</si>
  <si>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</si>
  <si>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</si>
  <si>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</si>
  <si>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</si>
  <si>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</si>
  <si>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</si>
  <si>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</si>
  <si>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</si>
  <si>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</si>
  <si>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</si>
  <si>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</si>
  <si>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</si>
  <si>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</si>
  <si>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</si>
  <si>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</si>
  <si>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</si>
  <si>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</si>
  <si>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</si>
  <si>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</si>
  <si>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</si>
  <si>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</si>
  <si>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</si>
  <si>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</si>
  <si>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</si>
  <si>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</si>
  <si>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</si>
  <si>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</si>
  <si>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</si>
  <si>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</si>
  <si>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</si>
  <si>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</si>
  <si>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</si>
  <si>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</si>
  <si>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</si>
  <si>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</si>
  <si>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</si>
  <si>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</si>
  <si>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</si>
  <si>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</si>
  <si>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</si>
  <si>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</si>
  <si>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</si>
  <si>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</si>
  <si>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国债转贷收入</t>
  </si>
  <si>
    <t>国债转贷资金上年结余</t>
  </si>
  <si>
    <t>国债转贷转补助数</t>
  </si>
  <si>
    <t>……</t>
  </si>
  <si>
    <t>收  入  总  计</t>
  </si>
  <si>
    <t>支  出  总  计</t>
  </si>
  <si>
    <t>年终结余</t>
  </si>
  <si>
    <t>其中：结转下年支出</t>
  </si>
  <si>
    <t>样表4</t>
  </si>
  <si>
    <t>2024年达州市通川区区级一般公共预算收入决算表</t>
  </si>
  <si>
    <t>调整
预算数</t>
  </si>
  <si>
    <t>样表5</t>
  </si>
  <si>
    <t>2024年达州市通川区级一般公共预算支出决算表</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</si>
  <si>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</si>
  <si>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</si>
  <si>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</si>
  <si>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</si>
  <si>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</si>
  <si>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</si>
  <si>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</si>
  <si>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</si>
  <si>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</si>
  <si>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</si>
  <si>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</si>
  <si>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</si>
  <si>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</si>
  <si>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行政运行</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</si>
  <si>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</si>
  <si>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</si>
  <si>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</si>
  <si>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</si>
  <si>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</si>
  <si>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</si>
  <si>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</si>
  <si>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</si>
  <si>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</si>
  <si>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</si>
  <si>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</si>
  <si>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</si>
  <si>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</si>
  <si>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</si>
  <si>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</si>
  <si>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</si>
  <si>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</si>
  <si>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</si>
  <si>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</si>
  <si>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</si>
  <si>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</si>
  <si>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</si>
  <si>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</si>
  <si>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</si>
  <si>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</si>
  <si>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</si>
  <si>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</si>
  <si>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</si>
  <si>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</si>
  <si>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</si>
  <si>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</si>
  <si>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</si>
  <si>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</si>
  <si>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</si>
  <si>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</si>
  <si>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</si>
  <si>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</si>
  <si>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</si>
  <si>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</si>
  <si>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</si>
  <si>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</si>
  <si>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</si>
  <si>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</si>
  <si>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</si>
  <si>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</si>
  <si>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</si>
  <si>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</si>
  <si>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</si>
  <si>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</si>
  <si>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</si>
  <si>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</si>
  <si>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</si>
  <si>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</si>
  <si>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</si>
  <si>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</si>
  <si>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</si>
  <si>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</si>
  <si>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</si>
  <si>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</si>
  <si>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</si>
  <si>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</si>
  <si>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</si>
  <si>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</si>
  <si>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</si>
  <si>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</si>
  <si>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</si>
  <si>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</si>
  <si>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</si>
  <si>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</si>
  <si>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</si>
  <si>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</si>
  <si>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</si>
  <si>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</si>
  <si>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</si>
  <si>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</si>
  <si>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</si>
  <si>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</si>
  <si>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</si>
  <si>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</si>
  <si>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</si>
  <si>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</si>
  <si>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</si>
  <si>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</si>
  <si>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</si>
  <si>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</si>
  <si>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</si>
  <si>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</si>
  <si>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</si>
  <si>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</si>
  <si>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</si>
  <si>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</si>
  <si>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</si>
  <si>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</si>
  <si>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</si>
  <si>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</si>
  <si>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</si>
  <si>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</si>
  <si>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</si>
  <si>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</si>
  <si>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</si>
  <si>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</si>
  <si>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</si>
  <si>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</si>
  <si>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</si>
  <si>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</si>
  <si>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</si>
  <si>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</si>
  <si>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</si>
  <si>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</si>
  <si>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</si>
  <si>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</si>
  <si>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</si>
  <si>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</si>
  <si>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</si>
  <si>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</si>
  <si>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</si>
  <si>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</si>
  <si>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</si>
  <si>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</si>
  <si>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</si>
  <si>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</si>
  <si>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</si>
  <si>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</si>
  <si>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</si>
  <si>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</si>
  <si>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</si>
  <si>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</si>
  <si>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</si>
  <si>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</si>
  <si>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</si>
  <si>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</si>
  <si>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</si>
  <si>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</si>
  <si>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</si>
  <si>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</si>
  <si>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</si>
  <si>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</si>
  <si>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</si>
  <si>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</si>
  <si>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</si>
  <si>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</si>
  <si>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</si>
  <si>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</si>
  <si>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</si>
  <si>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</si>
  <si>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</si>
  <si>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</si>
  <si>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</si>
  <si>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</si>
  <si>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</si>
  <si>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</si>
  <si>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</si>
  <si>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</si>
  <si>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</si>
  <si>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</si>
  <si>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</si>
  <si>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</si>
  <si>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</si>
  <si>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</si>
  <si>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</si>
  <si>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</si>
  <si>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</si>
  <si>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</si>
  <si>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</si>
  <si>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</si>
  <si>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</si>
  <si>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</si>
  <si>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</si>
  <si>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</si>
  <si>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</si>
  <si>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</si>
  <si>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</si>
  <si>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</si>
  <si>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</si>
  <si>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</si>
  <si>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</si>
  <si>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</si>
  <si>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</si>
  <si>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</si>
  <si>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</si>
  <si>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</si>
  <si>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</si>
  <si>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</si>
  <si>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</si>
  <si>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</si>
  <si>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</si>
  <si>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</si>
  <si>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</si>
  <si>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</si>
  <si>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</si>
  <si>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</si>
  <si>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</si>
  <si>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</si>
  <si>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</si>
  <si>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</si>
  <si>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</si>
  <si>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</si>
  <si>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</si>
  <si>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</si>
  <si>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</si>
  <si>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</si>
  <si>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</si>
  <si>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</si>
  <si>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</si>
  <si>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</si>
  <si>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</si>
  <si>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</si>
  <si>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</si>
  <si>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</si>
  <si>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</si>
  <si>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</si>
  <si>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</si>
  <si>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</si>
  <si>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</si>
  <si>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</si>
  <si>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</si>
  <si>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</si>
  <si>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</si>
  <si>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</si>
  <si>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</si>
  <si>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</si>
  <si>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</si>
  <si>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</si>
  <si>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</si>
  <si>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</si>
  <si>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</si>
  <si>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</si>
  <si>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</si>
  <si>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</si>
  <si>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</si>
  <si>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</si>
  <si>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</si>
  <si>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</si>
  <si>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</si>
  <si>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</si>
  <si>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</si>
  <si>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</si>
  <si>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</si>
  <si>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</si>
  <si>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</si>
  <si>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</si>
  <si>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</si>
  <si>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</si>
  <si>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</si>
  <si>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</si>
  <si>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</si>
  <si>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</si>
  <si>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</si>
  <si>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</si>
  <si>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</si>
  <si>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</si>
  <si>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</si>
  <si>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</si>
  <si>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</si>
  <si>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</si>
  <si>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</si>
  <si>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</si>
  <si>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</si>
  <si>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</si>
  <si>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</si>
  <si>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</si>
  <si>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</si>
  <si>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</si>
  <si>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</si>
  <si>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</si>
  <si>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</si>
  <si>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</si>
  <si>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</si>
  <si>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</si>
  <si>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</si>
  <si>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</si>
  <si>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</si>
  <si>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</si>
  <si>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</si>
  <si>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</si>
  <si>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</si>
  <si>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</si>
  <si>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</si>
  <si>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</si>
  <si>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</si>
  <si>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</si>
  <si>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</si>
  <si>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</si>
  <si>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</si>
  <si>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</si>
  <si>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</si>
  <si>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</si>
  <si>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</si>
  <si>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</si>
  <si>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</si>
  <si>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</si>
  <si>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</si>
  <si>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</si>
  <si>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</si>
  <si>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</si>
  <si>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</si>
  <si>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</si>
  <si>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</si>
  <si>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</si>
  <si>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</si>
  <si>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</si>
  <si>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</si>
  <si>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</si>
  <si>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</si>
  <si>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</si>
  <si>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</si>
  <si>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</si>
  <si>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</si>
  <si>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</si>
  <si>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</si>
  <si>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</si>
  <si>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</si>
  <si>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</si>
  <si>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</si>
  <si>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</si>
  <si>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</si>
  <si>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</si>
  <si>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</si>
  <si>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</si>
  <si>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</si>
  <si>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</si>
  <si>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</si>
  <si>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</si>
  <si>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</si>
  <si>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</si>
  <si>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</si>
  <si>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</si>
  <si>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</si>
  <si>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</si>
  <si>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</si>
  <si>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</si>
  <si>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</si>
  <si>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</si>
  <si>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</si>
  <si>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</si>
  <si>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</si>
  <si>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</si>
  <si>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</si>
  <si>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</si>
  <si>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</si>
  <si>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</si>
  <si>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</si>
  <si>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</si>
  <si>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</si>
  <si>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</si>
  <si>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</si>
  <si>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</si>
  <si>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</si>
  <si>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</si>
  <si>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</si>
  <si>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</si>
  <si>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</si>
  <si>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</si>
  <si>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</si>
  <si>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</si>
  <si>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</si>
  <si>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</si>
  <si>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</si>
  <si>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</si>
  <si>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</si>
  <si>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</si>
  <si>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</si>
  <si>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</si>
  <si>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</si>
  <si>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</si>
  <si>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</si>
  <si>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</si>
  <si>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</si>
  <si>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</si>
  <si>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</si>
  <si>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</si>
  <si>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</si>
  <si>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</si>
  <si>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</si>
  <si>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</si>
  <si>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</si>
  <si>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</si>
  <si>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</si>
  <si>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</si>
  <si>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</si>
  <si>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</si>
  <si>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</si>
  <si>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</si>
  <si>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</si>
  <si>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</si>
  <si>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</si>
  <si>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</si>
  <si>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</si>
  <si>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</si>
  <si>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</si>
  <si>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</si>
  <si>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</si>
  <si>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</si>
  <si>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</si>
  <si>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</si>
  <si>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</si>
  <si>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</si>
  <si>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</si>
  <si>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</si>
  <si>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</si>
  <si>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</si>
  <si>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</si>
  <si>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</si>
  <si>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</si>
  <si>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</si>
  <si>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</si>
  <si>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</si>
  <si>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</si>
  <si>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</si>
  <si>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</si>
  <si>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</si>
  <si>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</si>
  <si>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</si>
  <si>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</si>
  <si>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</si>
  <si>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</si>
  <si>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</si>
  <si>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</si>
  <si>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</si>
  <si>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</si>
  <si>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</si>
  <si>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</si>
  <si>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</si>
  <si>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</si>
  <si>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</si>
  <si>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</si>
  <si>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</si>
  <si>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</si>
  <si>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</si>
  <si>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</si>
  <si>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</si>
  <si>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</si>
  <si>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</si>
  <si>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</si>
  <si>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</si>
  <si>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</si>
  <si>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</si>
  <si>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</si>
  <si>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</si>
  <si>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</si>
  <si>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</si>
  <si>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</si>
  <si>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</si>
  <si>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</si>
  <si>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</si>
  <si>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</si>
  <si>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</si>
  <si>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</si>
  <si>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</si>
  <si>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</si>
  <si>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</si>
  <si>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</si>
  <si>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</si>
  <si>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</si>
  <si>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</si>
  <si>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</si>
  <si>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</si>
  <si>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</si>
  <si>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</si>
  <si>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</si>
  <si>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</si>
  <si>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</si>
  <si>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</si>
  <si>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</si>
  <si>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</si>
  <si>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</si>
  <si>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</si>
  <si>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</si>
  <si>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</si>
  <si>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</si>
  <si>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</si>
  <si>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</si>
  <si>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</si>
  <si>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</si>
  <si>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</si>
  <si>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</si>
  <si>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</si>
  <si>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</si>
  <si>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</si>
  <si>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</si>
  <si>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</si>
  <si>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</si>
  <si>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</si>
  <si>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</si>
  <si>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</si>
  <si>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</si>
  <si>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</si>
  <si>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</si>
  <si>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</si>
  <si>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</si>
  <si>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</si>
  <si>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</si>
  <si>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</si>
  <si>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</si>
  <si>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</si>
  <si>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</si>
  <si>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</si>
  <si>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</si>
  <si>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</si>
  <si>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</si>
  <si>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</si>
  <si>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</si>
  <si>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</si>
  <si>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</si>
  <si>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</si>
  <si>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</si>
  <si>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</si>
  <si>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</si>
  <si>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</si>
  <si>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</si>
  <si>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</si>
  <si>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</si>
  <si>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</si>
  <si>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</si>
  <si>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</si>
  <si>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</si>
  <si>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</si>
  <si>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</si>
  <si>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</si>
  <si>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</si>
  <si>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</si>
  <si>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</si>
  <si>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</si>
  <si>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</si>
  <si>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</si>
  <si>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</si>
  <si>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</si>
  <si>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</si>
  <si>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</si>
  <si>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</si>
  <si>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</si>
  <si>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</si>
  <si>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</si>
  <si>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</si>
  <si>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</si>
  <si>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</si>
  <si>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</si>
  <si>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</si>
  <si>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</si>
  <si>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</si>
  <si>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</si>
  <si>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</si>
  <si>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</si>
  <si>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</si>
  <si>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</si>
  <si>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</si>
  <si>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</si>
  <si>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</si>
  <si>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</si>
  <si>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</si>
  <si>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</si>
  <si>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</si>
  <si>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</si>
  <si>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</si>
  <si>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</si>
  <si>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</si>
  <si>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</si>
  <si>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</si>
  <si>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</si>
  <si>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</si>
  <si>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</si>
  <si>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</si>
  <si>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</si>
  <si>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</si>
  <si>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</si>
  <si>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</si>
  <si>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</si>
  <si>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</si>
  <si>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</si>
  <si>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</si>
  <si>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</si>
  <si>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</si>
  <si>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</si>
  <si>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</si>
  <si>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</si>
  <si>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</si>
  <si>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</si>
  <si>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</si>
  <si>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</si>
  <si>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</si>
  <si>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</si>
  <si>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</si>
  <si>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</si>
  <si>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</si>
  <si>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</si>
  <si>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</si>
  <si>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</si>
  <si>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</si>
  <si>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</si>
  <si>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</si>
  <si>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</si>
  <si>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</si>
  <si>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</si>
  <si>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</si>
  <si>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</si>
  <si>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</si>
  <si>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</si>
  <si>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</si>
  <si>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</si>
  <si>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</si>
  <si>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</si>
  <si>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</si>
  <si>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</si>
  <si>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</si>
  <si>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</si>
  <si>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</si>
  <si>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</si>
  <si>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</si>
  <si>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</si>
  <si>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</si>
  <si>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</si>
  <si>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</si>
  <si>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</si>
  <si>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</si>
  <si>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</si>
  <si>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</si>
  <si>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</si>
  <si>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</si>
  <si>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</si>
  <si>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</si>
  <si>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</si>
  <si>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</si>
  <si>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</si>
  <si>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</si>
  <si>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</si>
  <si>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</si>
  <si>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</si>
  <si>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</si>
  <si>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</si>
  <si>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</si>
  <si>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</si>
  <si>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</si>
  <si>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</si>
  <si>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</si>
  <si>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</si>
  <si>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</si>
  <si>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</si>
  <si>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</si>
  <si>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</si>
  <si>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</si>
  <si>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</si>
  <si>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</si>
  <si>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</si>
  <si>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</si>
  <si>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</si>
  <si>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</si>
  <si>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</si>
  <si>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</si>
  <si>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</si>
  <si>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</si>
  <si>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</si>
  <si>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</si>
  <si>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</si>
  <si>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</si>
  <si>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</si>
  <si>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</si>
  <si>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</si>
  <si>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</si>
  <si>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</si>
  <si>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</si>
  <si>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</si>
  <si>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</si>
  <si>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</si>
  <si>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</si>
  <si>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</si>
  <si>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</si>
  <si>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</si>
  <si>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</si>
  <si>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</si>
  <si>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</si>
  <si>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</si>
  <si>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</si>
  <si>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</si>
  <si>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</si>
  <si>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</si>
  <si>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</si>
  <si>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</si>
  <si>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</si>
  <si>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</si>
  <si>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</si>
  <si>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</si>
  <si>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</si>
  <si>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</si>
  <si>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</si>
  <si>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</si>
  <si>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</si>
  <si>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</si>
  <si>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</si>
  <si>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</si>
  <si>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</si>
  <si>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</si>
  <si>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</si>
  <si>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</si>
  <si>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</si>
  <si>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</si>
  <si>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</si>
  <si>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</si>
  <si>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</si>
  <si>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</si>
  <si>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</si>
  <si>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</si>
  <si>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</si>
  <si>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</si>
  <si>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</si>
  <si>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</si>
  <si>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</si>
  <si>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</si>
  <si>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</si>
  <si>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</si>
  <si>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</si>
  <si>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</si>
  <si>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</si>
  <si>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</si>
  <si>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</si>
  <si>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</si>
  <si>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</si>
  <si>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</si>
  <si>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</si>
  <si>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</si>
  <si>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</si>
  <si>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</si>
  <si>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</si>
  <si>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</si>
  <si>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</si>
  <si>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</si>
  <si>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</si>
  <si>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</si>
  <si>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</si>
  <si>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</si>
  <si>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</si>
  <si>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</si>
  <si>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</si>
  <si>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</si>
  <si>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</si>
  <si>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</si>
  <si>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</si>
  <si>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</si>
  <si>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</si>
  <si>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</si>
  <si>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</si>
  <si>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</si>
  <si>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</si>
  <si>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</si>
  <si>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</si>
  <si>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</si>
  <si>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</si>
  <si>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</si>
  <si>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</si>
  <si>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</si>
  <si>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</si>
  <si>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</si>
  <si>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</si>
  <si>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</si>
  <si>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</si>
  <si>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</si>
  <si>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</si>
  <si>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</si>
  <si>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</si>
  <si>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</si>
  <si>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</si>
  <si>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</si>
  <si>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</si>
  <si>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</si>
  <si>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</si>
  <si>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</si>
  <si>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</si>
  <si>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</si>
  <si>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</si>
  <si>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</si>
  <si>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</si>
  <si>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</si>
  <si>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</si>
  <si>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</si>
  <si>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</si>
  <si>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</si>
  <si>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</si>
  <si>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</si>
  <si>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</si>
  <si>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</si>
  <si>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</si>
  <si>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</si>
  <si>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</si>
  <si>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</si>
  <si>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</si>
  <si>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</si>
  <si>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</si>
  <si>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</si>
  <si>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</si>
  <si>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</si>
  <si>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</si>
  <si>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</si>
  <si>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</si>
  <si>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</si>
  <si>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</si>
  <si>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</si>
  <si>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</si>
  <si>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</si>
  <si>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</si>
  <si>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</si>
  <si>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</si>
  <si>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</si>
  <si>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</si>
  <si>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</si>
  <si>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</si>
  <si>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</si>
  <si>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</si>
  <si>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</si>
  <si>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</si>
  <si>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</si>
  <si>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</si>
  <si>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</si>
  <si>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</si>
  <si>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</si>
  <si>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</si>
  <si>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</si>
  <si>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</si>
  <si>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</si>
  <si>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</si>
  <si>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</si>
  <si>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</si>
  <si>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</si>
  <si>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</si>
  <si>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</si>
  <si>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</si>
  <si>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</si>
  <si>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</si>
  <si>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</si>
  <si>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</si>
  <si>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</si>
  <si>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</si>
  <si>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</si>
  <si>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</si>
  <si>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</si>
  <si>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</si>
  <si>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</si>
  <si>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</si>
  <si>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</si>
  <si>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</si>
  <si>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</si>
  <si>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</si>
  <si>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</si>
  <si>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</si>
  <si>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</si>
  <si>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</si>
  <si>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</si>
  <si>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</si>
  <si>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</si>
  <si>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</si>
  <si>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</si>
  <si>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</si>
  <si>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</si>
  <si>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</si>
  <si>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</si>
  <si>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</si>
  <si>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</si>
  <si>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</si>
  <si>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</si>
  <si>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</si>
  <si>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</si>
  <si>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</si>
  <si>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</si>
  <si>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</si>
  <si>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</si>
  <si>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</si>
  <si>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</si>
  <si>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</si>
  <si>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</si>
  <si>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</si>
  <si>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</si>
  <si>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</si>
  <si>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</si>
  <si>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</si>
  <si>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</si>
  <si>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</si>
  <si>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</si>
  <si>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</si>
  <si>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</si>
  <si>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</si>
  <si>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</si>
  <si>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</si>
  <si>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</si>
  <si>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</si>
  <si>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</si>
  <si>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</si>
  <si>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</si>
  <si>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</si>
  <si>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</si>
  <si>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</si>
  <si>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</si>
  <si>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</si>
  <si>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</si>
  <si>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</si>
  <si>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</si>
  <si>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</si>
  <si>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</si>
  <si>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</si>
  <si>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</si>
  <si>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</si>
  <si>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</si>
  <si>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</si>
  <si>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</si>
  <si>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</si>
  <si>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</si>
  <si>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</si>
  <si>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</si>
  <si>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</si>
  <si>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</si>
  <si>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</si>
  <si>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</si>
  <si>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</si>
  <si>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</si>
  <si>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</si>
  <si>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</si>
  <si>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</si>
  <si>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</si>
  <si>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</si>
  <si>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</si>
  <si>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</si>
  <si>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</si>
  <si>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</si>
  <si>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</si>
  <si>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</si>
  <si>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</si>
  <si>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</si>
  <si>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</si>
  <si>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</si>
  <si>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</si>
  <si>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</si>
  <si>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</si>
  <si>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</si>
  <si>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</si>
  <si>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</si>
  <si>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</si>
  <si>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</si>
  <si>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</si>
  <si>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</si>
  <si>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</si>
  <si>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</si>
  <si>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</si>
  <si>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</si>
  <si>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</si>
  <si>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</si>
  <si>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</si>
  <si>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</si>
  <si>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</si>
  <si>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</si>
  <si>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</si>
  <si>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</si>
  <si>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</si>
  <si>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</si>
  <si>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</si>
  <si>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</si>
  <si>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</si>
  <si>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</si>
  <si>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</si>
  <si>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</si>
  <si>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</si>
  <si>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</si>
  <si>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</si>
  <si>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</si>
  <si>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</si>
  <si>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</si>
  <si>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</si>
  <si>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</si>
  <si>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</si>
  <si>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</si>
  <si>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</si>
  <si>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</si>
  <si>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</si>
  <si>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</si>
  <si>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</si>
  <si>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</si>
  <si>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</si>
  <si>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</si>
  <si>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</si>
  <si>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</si>
  <si>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</si>
  <si>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</si>
  <si>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</si>
  <si>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</si>
  <si>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</si>
  <si>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</si>
  <si>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</si>
  <si>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</si>
  <si>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</si>
  <si>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</si>
  <si>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</si>
  <si>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预备费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</si>
  <si>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</si>
  <si>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</si>
  <si>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</si>
  <si>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</si>
  <si>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</si>
  <si>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</si>
  <si>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</si>
  <si>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</si>
  <si>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</si>
  <si>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</si>
  <si>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</si>
  <si>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</si>
  <si>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</si>
  <si>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</si>
  <si>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</si>
  <si>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</si>
  <si>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</si>
  <si>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</si>
  <si>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</si>
  <si>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样表6</t>
  </si>
  <si>
    <t>2024年达州市通川区区级一般公共预算收支决算平衡表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</si>
  <si>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</si>
  <si>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</si>
  <si>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</si>
  <si>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</si>
  <si>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</si>
  <si>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</si>
  <si>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</si>
  <si>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</si>
  <si>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</si>
  <si>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</si>
  <si>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</si>
  <si>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</si>
  <si>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</si>
  <si>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样表7</t>
  </si>
  <si>
    <t>2024年达州市通川区本级一般公共预算
经济分类科目支出决算表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</si>
  <si>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</si>
  <si>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</si>
  <si>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</si>
  <si>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</si>
  <si>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</si>
  <si>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</si>
  <si>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</si>
  <si>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</si>
  <si>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</si>
  <si>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</si>
  <si>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</si>
  <si>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</si>
  <si>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</si>
  <si>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</si>
  <si>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</si>
  <si>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</si>
  <si>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</si>
  <si>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</si>
  <si>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</si>
  <si>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</si>
  <si>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</si>
  <si>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</si>
  <si>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</si>
  <si>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</si>
  <si>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</si>
  <si>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</si>
  <si>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</si>
  <si>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</si>
  <si>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</si>
  <si>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</si>
  <si>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</si>
  <si>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</si>
  <si>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</si>
  <si>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</si>
  <si>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</si>
  <si>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</si>
  <si>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</si>
  <si>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</si>
  <si>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</si>
  <si>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</si>
  <si>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</si>
  <si>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</si>
  <si>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</si>
  <si>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</si>
  <si>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</si>
  <si>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</si>
  <si>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</si>
  <si>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</si>
  <si>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</si>
  <si>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</si>
  <si>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</si>
  <si>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</si>
  <si>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</si>
  <si>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</si>
  <si>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</si>
  <si>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</si>
  <si>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</si>
  <si>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</si>
  <si>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</si>
  <si>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</si>
  <si>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</si>
  <si>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</si>
  <si>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</si>
  <si>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合计</t>
  </si>
  <si>
    <t>样表8</t>
  </si>
  <si>
    <t>2024年达州市通川区本级一般公共预算
经济分类科目基本支出决算表</t>
  </si>
  <si>
    <t>预  算  科  目</t>
  </si>
  <si>
    <t>样表9</t>
  </si>
  <si>
    <t>2024年对下一般公共预算
转移支付和税收返还决算表</t>
  </si>
  <si>
    <t>预 算 科 目 ( 项 目 )</t>
  </si>
  <si>
    <t>合   计</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</si>
  <si>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</si>
  <si>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</si>
  <si>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</si>
  <si>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</si>
  <si>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</si>
  <si>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</si>
  <si>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</si>
  <si>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</si>
  <si>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</si>
  <si>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</si>
  <si>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</si>
  <si>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</si>
  <si>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</si>
  <si>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</si>
  <si>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</si>
  <si>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</si>
  <si>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</si>
  <si>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</si>
  <si>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 xml:space="preserve">   ……</t>
  </si>
  <si>
    <t>样表10</t>
  </si>
  <si>
    <t>2024年（转移支付项目名称）</t>
  </si>
  <si>
    <t>地     区</t>
  </si>
  <si>
    <t>20XX年决算数</t>
  </si>
  <si>
    <t>XX县（市、区）</t>
  </si>
  <si>
    <t>待清算分配数</t>
  </si>
  <si>
    <t>表11</t>
  </si>
  <si>
    <t>2024年达州市通川区预算内基本建设决算表</t>
  </si>
  <si>
    <t>预算科目（项目）</t>
  </si>
  <si>
    <t>（一）本级支出</t>
  </si>
  <si>
    <t xml:space="preserve"> 项目一</t>
  </si>
  <si>
    <t xml:space="preserve">   项目二</t>
  </si>
  <si>
    <t>（二）对地方转移支付</t>
  </si>
  <si>
    <t>二、公共安全支出</t>
  </si>
  <si>
    <t>三、教育支出</t>
  </si>
  <si>
    <t>预算内基本建设支出合计</t>
  </si>
  <si>
    <t>本级支出合计</t>
  </si>
  <si>
    <t>对地方转移支付合计</t>
  </si>
  <si>
    <t>表12</t>
  </si>
  <si>
    <t>2024年达州市通川区本级重大政府投资计划和
重大投资项目决算表</t>
  </si>
  <si>
    <t>项目（计划）</t>
  </si>
  <si>
    <t>项目一</t>
  </si>
  <si>
    <t>项目二</t>
  </si>
  <si>
    <t>样表13</t>
  </si>
  <si>
    <t>2024年达州市通川区政府性基金预算收入决算表</t>
  </si>
  <si>
    <t>一、政府性基金收入</t>
  </si>
  <si>
    <t>农网还贷资金收入</t>
  </si>
  <si>
    <t>国家电影事业发展专项资金收入</t>
  </si>
  <si>
    <t>国有土地收益基金收入</t>
  </si>
  <si>
    <t>农业土地开发资金收入</t>
  </si>
  <si>
    <t>国有土地使用权出让收入</t>
  </si>
  <si>
    <t>城市基础设施配套费收入</t>
  </si>
  <si>
    <t xml:space="preserve">      小型水库移民扶助基金收入</t>
  </si>
  <si>
    <t xml:space="preserve">      国家重大水利工程建设基金收入</t>
  </si>
  <si>
    <t>车辆通行费</t>
  </si>
  <si>
    <t>核电站乏燃料处理处置基金收入</t>
  </si>
  <si>
    <t>可再生能源电价附加收入</t>
  </si>
  <si>
    <t>船舶油污损害赔偿基金收入</t>
  </si>
  <si>
    <t>废弃电器电子产品处理基金收入</t>
  </si>
  <si>
    <t>污水处理费收入</t>
  </si>
  <si>
    <t>彩票发行机构和彩票销售机构的业务费用</t>
  </si>
  <si>
    <t>抗疫特别国债财务基金收入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</si>
  <si>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</si>
  <si>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</si>
  <si>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</si>
  <si>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</si>
  <si>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</si>
  <si>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 xml:space="preserve">农业土地开发资金专项债务对应项目专项收入  </t>
  </si>
  <si>
    <t>棚户区改造专项债券对应项目专项收入</t>
  </si>
  <si>
    <t xml:space="preserve">大中型水库库区基金专项债务对应项目专项收入  </t>
  </si>
  <si>
    <t xml:space="preserve">城市基础设施配套费专项债务对应项目专项收入  </t>
  </si>
  <si>
    <t xml:space="preserve">小型水库移民扶助基金专项债务对应项目专项收入  </t>
  </si>
  <si>
    <t xml:space="preserve">国家重大水利工程建设基金专项债务对应项目专项收入  </t>
  </si>
  <si>
    <t xml:space="preserve">车辆通行费专项债务对应项目专项收入  </t>
  </si>
  <si>
    <t xml:space="preserve">污水处理费专项债务对应项目专项收入  </t>
  </si>
  <si>
    <t>其他政府性基金专项债务对应项目专项收入</t>
  </si>
  <si>
    <t>政府性基金预算收入合计</t>
  </si>
  <si>
    <t>样表14</t>
  </si>
  <si>
    <t>2024年达州市通川区政府性基金预算支出决算表</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</si>
  <si>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</si>
  <si>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</si>
  <si>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</si>
  <si>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</si>
  <si>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大中型水库移民后期扶持基金支出</t>
  </si>
  <si>
    <t xml:space="preserve">  小型水库移民扶助基金安排的支出</t>
  </si>
  <si>
    <t xml:space="preserve">  小型水库移民扶助基金对应专项债务收入安排的支出</t>
  </si>
  <si>
    <t xml:space="preserve">  可再生能源电价附加收入安排的支出</t>
  </si>
  <si>
    <t xml:space="preserve">  废弃电器电子产品处理基金支出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</si>
  <si>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</si>
  <si>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</si>
  <si>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</si>
  <si>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</si>
  <si>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</si>
  <si>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</si>
  <si>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</si>
  <si>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</si>
  <si>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</si>
  <si>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</si>
  <si>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超长期国债安排的支出</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</si>
  <si>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</si>
  <si>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</si>
  <si>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</si>
  <si>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</si>
  <si>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</si>
  <si>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海南省高等级公路车辆通行附加费安排的支出</t>
  </si>
  <si>
    <t xml:space="preserve">  车辆通行费安排的支出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</si>
  <si>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</si>
  <si>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</si>
  <si>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</si>
  <si>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</si>
  <si>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</si>
  <si>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</si>
  <si>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农网还贷资金支出</t>
  </si>
  <si>
    <t xml:space="preserve">    超长期国债安排的支出</t>
  </si>
  <si>
    <t xml:space="preserve">  其他政府性基金及对应专项债务收入安排的支出</t>
  </si>
  <si>
    <t xml:space="preserve">  彩票发行销售机构业务费安排的支出</t>
  </si>
  <si>
    <t xml:space="preserve">  抗疫特别国债财务基金支出</t>
  </si>
  <si>
    <t xml:space="preserve">  彩票公益金安排的支出</t>
  </si>
  <si>
    <t xml:space="preserve">  地方政府专项债务付息支出</t>
  </si>
  <si>
    <t xml:space="preserve">  地方政府专项债务发行费用支出</t>
  </si>
  <si>
    <t>抗疫特别国债安排的支出</t>
  </si>
  <si>
    <t xml:space="preserve">  抗疫相关支出</t>
  </si>
  <si>
    <t>政府性基金预算支出合计</t>
  </si>
  <si>
    <t>样表15</t>
  </si>
  <si>
    <t>2024年达州市通川区政府性基金预算收支决算平衡表</t>
  </si>
  <si>
    <t>政府性基金预算收入</t>
  </si>
  <si>
    <t>政府性基金预算支出</t>
  </si>
  <si>
    <t>地方政府专项债务还本支出</t>
  </si>
  <si>
    <t>地方政府专项债务转贷收入</t>
  </si>
  <si>
    <t>样表16</t>
  </si>
  <si>
    <t>2024年达州市通川区区级政府性基金预算收入决算表</t>
  </si>
  <si>
    <t>样表17</t>
  </si>
  <si>
    <t>2024年达州市通川区区级政府性基金预算支出决算表</t>
  </si>
  <si>
    <t>样表18</t>
  </si>
  <si>
    <t>2024年达州市通川区区级政府性基金预算收支决算平衡表</t>
  </si>
  <si>
    <t>样表19</t>
  </si>
  <si>
    <t>2024年达州市通川区对下政府性基金预算
转移支付决算表</t>
  </si>
  <si>
    <t>决 算 数</t>
  </si>
  <si>
    <t>补助下级</t>
  </si>
  <si>
    <t xml:space="preserve">   一、国家电影事业发展专项资金收入</t>
  </si>
  <si>
    <t xml:space="preserve">   二、旅游发展基金收入</t>
  </si>
  <si>
    <t xml:space="preserve">   三、大中型水库移民后期扶持基金收入</t>
  </si>
  <si>
    <t xml:space="preserve">   四、农业土地开发资金收入</t>
  </si>
  <si>
    <t xml:space="preserve">   五、大中型水库库区基金收入</t>
  </si>
  <si>
    <t xml:space="preserve">   六、国家重大水利工程建设基金收入</t>
  </si>
  <si>
    <t xml:space="preserve">   七、港口建设费收入</t>
  </si>
  <si>
    <t xml:space="preserve">   八、民航发展基金收入</t>
  </si>
  <si>
    <t xml:space="preserve">   九、其他政府性基金及对应专项债务收入</t>
  </si>
  <si>
    <t xml:space="preserve">   十、彩票公益金收入</t>
  </si>
  <si>
    <t xml:space="preserve">   十一、抗疫特别国债</t>
  </si>
  <si>
    <t>样表20</t>
  </si>
  <si>
    <t>2024年达州市通川区国有资本经营预算收入决算表</t>
  </si>
  <si>
    <t>一、利润收入</t>
  </si>
  <si>
    <t xml:space="preserve">    烟草企业利润收入</t>
  </si>
  <si>
    <t xml:space="preserve">    石油石化企业利润收入</t>
  </si>
  <si>
    <t xml:space="preserve">    电力企业利润收入</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</si>
  <si>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</si>
  <si>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</si>
  <si>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</si>
  <si>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</si>
  <si>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</si>
  <si>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</si>
  <si>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</si>
  <si>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</si>
  <si>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</si>
  <si>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</si>
  <si>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</si>
  <si>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</si>
  <si>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</si>
  <si>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</si>
  <si>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</si>
  <si>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</si>
  <si>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</si>
  <si>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全省国有资本经营预算收入</t>
  </si>
  <si>
    <t>样表21</t>
  </si>
  <si>
    <t>2024年达州市通川区国有资本经营预算支出决算表</t>
  </si>
  <si>
    <t>一、解决历史遗留问题及改革成本支出</t>
  </si>
  <si>
    <t xml:space="preserve">    （一）厂办大集体改革支出</t>
  </si>
  <si>
    <t xml:space="preserve">    （二）“三供一业”移交补助支出</t>
  </si>
  <si>
    <t xml:space="preserve">    （三）国有企业办职教幼教补助支出</t>
  </si>
  <si>
    <r>
      <rPr>
        <sz val="11"/>
        <rFont val="宋体"/>
        <charset val="134"/>
        <scheme val="minor"/>
      </rPr>
      <t xml:space="preserve"> </t>
    </r>
    <r>
      <rPr>
        <sz val="11"/>
        <rFont val="宋体"/>
        <charset val="134"/>
        <scheme val="minor"/>
      </rPr>
      <t xml:space="preserve">   </t>
    </r>
    <r>
      <rPr>
        <sz val="11"/>
        <rFont val="宋体"/>
        <charset val="134"/>
        <scheme val="minor"/>
      </rPr>
      <t>（四）国有企业退休人员社会化管理补助支出</t>
    </r>
  </si>
  <si>
    <t xml:space="preserve">    （五）国有企业改革成本支出</t>
  </si>
  <si>
    <t xml:space="preserve">    （六）其他解决历史遗留问题及改革成本支出</t>
  </si>
  <si>
    <t>二、国有企业资本金注入</t>
  </si>
  <si>
    <t xml:space="preserve">    （一）国有经济结构调整支出</t>
  </si>
  <si>
    <t xml:space="preserve">    （二）公益性设施投资支出</t>
  </si>
  <si>
    <t xml:space="preserve">    （三）前瞻性战略性产业发展支出</t>
  </si>
  <si>
    <t xml:space="preserve"> ……</t>
  </si>
  <si>
    <t xml:space="preserve">    （……）其他国有企业资本金注入</t>
  </si>
  <si>
    <t>三、国有企业政策性补贴</t>
  </si>
  <si>
    <t xml:space="preserve">     （一）国有企业政策性补贴</t>
  </si>
  <si>
    <t>四、其他国有资本经营预算支出</t>
  </si>
  <si>
    <t xml:space="preserve">    （一） 其他国有资本经营预算支出</t>
  </si>
  <si>
    <t>全省国有资本经营预算支出</t>
  </si>
  <si>
    <t>样表22</t>
  </si>
  <si>
    <t>2024年达州市通川区国有资本经营预算收支决算平衡表</t>
  </si>
  <si>
    <t>国有资本经营预算收入</t>
  </si>
  <si>
    <t>国有资本经营预算支出</t>
  </si>
  <si>
    <t xml:space="preserve">  上级补助收入</t>
  </si>
  <si>
    <t xml:space="preserve">  调出资金</t>
  </si>
  <si>
    <t xml:space="preserve">  上年结余收入</t>
  </si>
  <si>
    <t>样表23</t>
  </si>
  <si>
    <t>2024年达州市通川区区级国有资本经营预算收入决算表</t>
  </si>
  <si>
    <t>样表24</t>
  </si>
  <si>
    <t>2024年达州市通川区区级国有资本经营预算支出决算表</t>
  </si>
  <si>
    <t>样表25</t>
  </si>
  <si>
    <t>2024年达州市通川区区级国有资本经营预算收支决算平衡表</t>
  </si>
  <si>
    <t>样表26</t>
  </si>
  <si>
    <t>2024年达州市通川区对下国有资本经营预算
转移支付决算表</t>
  </si>
  <si>
    <t>预 算 科 目</t>
  </si>
  <si>
    <t>预算数</t>
  </si>
  <si>
    <t xml:space="preserve">        厂办大集体改革支出 </t>
  </si>
  <si>
    <t xml:space="preserve"> “三供一业”移交补助支出</t>
  </si>
  <si>
    <t xml:space="preserve"> 国有企业办职教幼教补助支出</t>
  </si>
  <si>
    <t xml:space="preserve"> 其他解决历史遗留问题及改革成本支出</t>
  </si>
  <si>
    <t>样表27</t>
  </si>
  <si>
    <t>2024年达州市通川区社会保险基金预算收入决算表</t>
  </si>
  <si>
    <t>预    算    科    目</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</si>
  <si>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</si>
  <si>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</si>
  <si>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</si>
  <si>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</si>
  <si>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</si>
  <si>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</si>
  <si>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</si>
  <si>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</si>
  <si>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</si>
  <si>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</si>
  <si>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</si>
  <si>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</si>
  <si>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</si>
  <si>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</si>
  <si>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</si>
  <si>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</si>
  <si>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</si>
  <si>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</si>
  <si>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</si>
  <si>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</si>
  <si>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</si>
  <si>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</si>
  <si>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</si>
  <si>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</si>
  <si>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</si>
  <si>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</si>
  <si>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</si>
  <si>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</si>
  <si>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</si>
  <si>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</si>
  <si>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</si>
  <si>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</si>
  <si>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</si>
  <si>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</si>
  <si>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</si>
  <si>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</si>
  <si>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</si>
  <si>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</si>
  <si>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</si>
  <si>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</si>
  <si>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</si>
  <si>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2.社会保险基金决算公开应与预算公开口径保持一致。</t>
  </si>
  <si>
    <t>样表28</t>
  </si>
  <si>
    <t>2024年达州市通川区社会保险基金预算支出决算表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</si>
  <si>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</si>
  <si>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</si>
  <si>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</si>
  <si>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</si>
  <si>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</si>
  <si>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</si>
  <si>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</si>
  <si>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</si>
  <si>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</si>
  <si>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</si>
  <si>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</si>
  <si>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</si>
  <si>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</si>
  <si>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</si>
  <si>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</si>
  <si>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</si>
  <si>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</si>
  <si>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</si>
  <si>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</si>
  <si>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</si>
  <si>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</si>
  <si>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</si>
  <si>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</si>
  <si>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</si>
  <si>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</si>
  <si>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</si>
  <si>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</si>
  <si>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</si>
  <si>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</si>
  <si>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</si>
  <si>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</si>
  <si>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</si>
  <si>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</si>
  <si>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</si>
  <si>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</si>
  <si>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</si>
  <si>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样表29</t>
  </si>
  <si>
    <t>2024年达州市通川区社会保险基金预算收支决算平衡表</t>
  </si>
  <si>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</si>
  <si>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</si>
  <si>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</si>
  <si>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</si>
  <si>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</si>
  <si>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</si>
  <si>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</si>
  <si>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</si>
  <si>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</si>
  <si>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</si>
  <si>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</si>
  <si>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</si>
  <si>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</si>
  <si>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</si>
  <si>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</si>
  <si>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样表30</t>
  </si>
  <si>
    <t>2024年达州市通川区区级社会保险基金预算收入决算表</t>
  </si>
  <si>
    <t>样表31</t>
  </si>
  <si>
    <t>2024年达州市通川区区级社会保险基金预算支出决算表</t>
  </si>
  <si>
    <t>样表32</t>
  </si>
  <si>
    <t>2024年达州市通川区区级社会保险基金预算收支决算平衡表</t>
  </si>
  <si>
    <t>样表33</t>
  </si>
  <si>
    <t>达州市通川区2024年地方政府债务限额及余额决算情况表</t>
  </si>
  <si>
    <t>地   区</t>
  </si>
  <si>
    <t>2024年债务限额</t>
  </si>
  <si>
    <t>2024年债务余额决算数</t>
  </si>
  <si>
    <t>一般债务</t>
  </si>
  <si>
    <t>专项债务</t>
  </si>
  <si>
    <t>公  式</t>
  </si>
  <si>
    <t>A=B+C</t>
  </si>
  <si>
    <t>B</t>
  </si>
  <si>
    <t>C</t>
  </si>
  <si>
    <t>D=E+F</t>
  </si>
  <si>
    <t>E</t>
  </si>
  <si>
    <t>F</t>
  </si>
  <si>
    <t>通川区</t>
  </si>
  <si>
    <t>注：1.本表反映上一年度本地区、本级及所属地区地方政府债务限额及余额决算数。
    2.本表由县级以上地方各级财政部门在本级人民代表大会常务委员会批准决算后二十日内公开。</t>
  </si>
  <si>
    <t>样表34</t>
  </si>
  <si>
    <t>达州市通川区2024年地方政府债务相关情况表</t>
  </si>
  <si>
    <t>项    目</t>
  </si>
  <si>
    <t>本地区</t>
  </si>
  <si>
    <t>本级</t>
  </si>
  <si>
    <t>一、2023年末地方政府债务余额</t>
  </si>
  <si>
    <t xml:space="preserve">    其中： 一般债务</t>
  </si>
  <si>
    <t xml:space="preserve">           专项债务</t>
  </si>
  <si>
    <t>二、2023年地方政府债务限额</t>
  </si>
  <si>
    <t>三、2024年地方政府债券发行决算数</t>
  </si>
  <si>
    <t xml:space="preserve">     新增一般债券发行额</t>
  </si>
  <si>
    <t xml:space="preserve">     再融资一般债券发行额</t>
  </si>
  <si>
    <t xml:space="preserve">     新增专项债券发行额</t>
  </si>
  <si>
    <t xml:space="preserve">     再融资专项债券发行额</t>
  </si>
  <si>
    <t>四、2024年地方政府债务还本支出决算数</t>
  </si>
  <si>
    <t xml:space="preserve">    其中： 一般债务还本支出</t>
  </si>
  <si>
    <t xml:space="preserve">           专项债务还本支出</t>
  </si>
  <si>
    <t>五、2024年地方政府债务付息支出决算数</t>
  </si>
  <si>
    <t xml:space="preserve">    其中： 一般债务付息支出</t>
  </si>
  <si>
    <t xml:space="preserve">           专项债务付息支出</t>
  </si>
  <si>
    <t>六、2024年末地方政府债务余额决算数</t>
  </si>
  <si>
    <t>七、2024年地方政府债务限额</t>
  </si>
  <si>
    <t>八、2024年地方政府债务年限（年）</t>
  </si>
  <si>
    <t xml:space="preserve">    其中： 一般债务年限（年）</t>
  </si>
  <si>
    <t xml:space="preserve">           专项债务年限（年）</t>
  </si>
  <si>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</si>
  <si>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样表35</t>
  </si>
  <si>
    <t>达州市通川区2024年本级地方政府专项债务表</t>
  </si>
  <si>
    <t>项目</t>
  </si>
  <si>
    <t>一、专项债券收入</t>
  </si>
  <si>
    <t>二、专项债券支出</t>
  </si>
  <si>
    <t>三、还本付息</t>
  </si>
  <si>
    <t xml:space="preserve">    其中：还本决算数</t>
  </si>
  <si>
    <t xml:space="preserve">          付息决算数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</si>
  <si>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</si>
  <si>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</si>
  <si>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</si>
  <si>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2.本表由县级以上地方各级财政部门在本级人民代表大会常务委员会批准决算后二十日内公开。</t>
  </si>
  <si>
    <t>样表36</t>
  </si>
  <si>
    <t>达州市通川区2024年地方政府债券使用情况表</t>
  </si>
  <si>
    <t>区划名称</t>
  </si>
  <si>
    <t>项目名称</t>
  </si>
  <si>
    <t>项目领域</t>
  </si>
  <si>
    <t>项目主管部门</t>
  </si>
  <si>
    <t>项目实施单位</t>
  </si>
  <si>
    <t>债券性质</t>
  </si>
  <si>
    <t>发行金额</t>
  </si>
  <si>
    <t>发行时间
（年/月）</t>
  </si>
  <si>
    <t>通川区乡村振兴农村路网提升工程（双鱼湖环湖路建设工程）</t>
  </si>
  <si>
    <t>综合交通枢纽</t>
  </si>
  <si>
    <t>通川区交通局</t>
  </si>
  <si>
    <t>达州市聚能建设工程有限公司</t>
  </si>
  <si>
    <t>一般债券</t>
  </si>
  <si>
    <t>达州市通川区人民医院提升院区配套升级改造项目</t>
  </si>
  <si>
    <t>公共卫生设施</t>
  </si>
  <si>
    <t>通川区卫生健康局</t>
  </si>
  <si>
    <t>达州市通川区人民医院</t>
  </si>
  <si>
    <t>专项债券</t>
  </si>
  <si>
    <t>通川区智能制造产业园</t>
  </si>
  <si>
    <t>产业园区基础设施</t>
  </si>
  <si>
    <t>四川达州通川经济开发区管理委员会</t>
  </si>
  <si>
    <t>通川经开区中医药健康产业园建设项目</t>
  </si>
  <si>
    <t>达州市高铁货运物流基地一期工程</t>
  </si>
  <si>
    <t>其他产业园区基础设施</t>
  </si>
  <si>
    <t>达州市财政局</t>
  </si>
  <si>
    <t>达州弘义投资建设有限责任公司</t>
  </si>
  <si>
    <t>川菜高新技术产业示范园建设项目（二期）</t>
  </si>
  <si>
    <t>达州智生实业发展有限公司</t>
  </si>
  <si>
    <t>通川区学前教育建设项目</t>
  </si>
  <si>
    <t>学前教育</t>
  </si>
  <si>
    <t xml:space="preserve"> 通川区教育局</t>
  </si>
  <si>
    <t>通川区教育局</t>
  </si>
  <si>
    <t>通川经开区公铁物流园及配套设施建设项目</t>
  </si>
  <si>
    <t>城乡冷链物流设施</t>
  </si>
  <si>
    <t>通川区乡村振兴农旅融合建设</t>
  </si>
  <si>
    <t>农业</t>
  </si>
  <si>
    <t xml:space="preserve"> 达州市通川区投资有限公司</t>
  </si>
  <si>
    <t>达州市通川区投资有限公司</t>
  </si>
  <si>
    <t>通川区两河流域水环境治理工程</t>
  </si>
  <si>
    <t>城镇污水垃圾收集处理</t>
  </si>
  <si>
    <t xml:space="preserve"> 通川区住建局</t>
  </si>
  <si>
    <t>达州市金地实业发展集团公司</t>
  </si>
  <si>
    <t>达州市通川区城镇老旧小区改造三期项目</t>
  </si>
  <si>
    <t>城镇老旧小区改造</t>
  </si>
  <si>
    <t>达州神剑发展集团有限公司</t>
  </si>
  <si>
    <t>达州市通川区城镇老旧小区改造四期项目</t>
  </si>
  <si>
    <t>达州神剑智能工程有限公司</t>
  </si>
  <si>
    <t>达州市通川区工业园区配套基础设施建设项目</t>
  </si>
  <si>
    <t>通川区乡村振兴示范线建设项目</t>
  </si>
  <si>
    <t>通川区农业局</t>
  </si>
  <si>
    <t>达州市巴山嘉丰农业旅游发展有限公司</t>
  </si>
  <si>
    <t>国道210线达州市过境段公路改建工程</t>
  </si>
  <si>
    <t>收费公路</t>
  </si>
  <si>
    <t>达州市创达路桥有限责任公司</t>
  </si>
  <si>
    <t>达州南站站区配套工程</t>
  </si>
  <si>
    <t>铁路</t>
  </si>
  <si>
    <t>化债专项项目</t>
  </si>
  <si>
    <t>偿还存量债务</t>
  </si>
  <si>
    <t>达州市通川区投资有限公司、达州神剑发展集团有限公司</t>
  </si>
  <si>
    <t>注：1.本表反映上一年度新增地方政府债券资金使用情况。
    2.本表由县级以上地方各级财政部门在本级人民代表大会常务委员会批准决算后二十日内公开。</t>
  </si>
</sst>
</file>

<file path=xl/styles.xml><?xml version="1.0" encoding="utf-8"?>
<styleSheet xmlns="http://schemas.openxmlformats.org/spreadsheetml/2006/main">
  <numFmts count="2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_ * #,##0_ ;_ * \-#,##0_ ;_ * &quot;-&quot;??_ ;_ @_ "/>
    <numFmt numFmtId="178" formatCode="_-* #,##0_-;\-* #,##0_-;_-* &quot;-&quot;_-;_-@_-"/>
    <numFmt numFmtId="179" formatCode="0.0_);[Red]\(0.0\)"/>
    <numFmt numFmtId="180" formatCode="#,##0.00_ "/>
    <numFmt numFmtId="181" formatCode="_(* #,##0_);_(* \(#,##0\);_(* &quot;-&quot;_);_(@_)"/>
    <numFmt numFmtId="182" formatCode="yyyy&quot;年&quot;m&quot;月&quot;;@"/>
    <numFmt numFmtId="183" formatCode="0_);[Red]\(0\)"/>
    <numFmt numFmtId="184" formatCode="#,##0_ "/>
    <numFmt numFmtId="185" formatCode="0_ "/>
    <numFmt numFmtId="186" formatCode="0.0_ "/>
    <numFmt numFmtId="187" formatCode="0.0"/>
    <numFmt numFmtId="188" formatCode="____@"/>
    <numFmt numFmtId="189" formatCode="0_ ;[Red]\-0\ "/>
    <numFmt numFmtId="190" formatCode="0.00_ "/>
    <numFmt numFmtId="191" formatCode="0.0%"/>
    <numFmt numFmtId="192" formatCode="#,##0_);[Red]\(#,##0\)"/>
  </numFmts>
  <fonts count="81">
    <font>
      <sz val="11"/>
      <color indexed="8"/>
      <name val="宋体"/>
      <charset val="134"/>
    </font>
    <font>
      <sz val="12"/>
      <name val="方正黑体简体"/>
      <charset val="134"/>
    </font>
    <font>
      <b/>
      <sz val="20"/>
      <name val="方正小标宋简体"/>
      <charset val="134"/>
    </font>
    <font>
      <sz val="12"/>
      <name val="宋体"/>
      <charset val="134"/>
      <scheme val="minor"/>
    </font>
    <font>
      <b/>
      <sz val="11"/>
      <name val="宋体"/>
      <charset val="134"/>
      <scheme val="minor"/>
    </font>
    <font>
      <sz val="11"/>
      <name val="宋体"/>
      <charset val="134"/>
      <scheme val="minor"/>
    </font>
    <font>
      <sz val="11"/>
      <color indexed="8"/>
      <name val="宋体"/>
      <charset val="134"/>
      <scheme val="minor"/>
    </font>
    <font>
      <sz val="11"/>
      <color theme="1"/>
      <name val="宋体"/>
      <charset val="134"/>
      <scheme val="minor"/>
    </font>
    <font>
      <b/>
      <sz val="20"/>
      <color theme="1"/>
      <name val="方正小标宋简体"/>
      <charset val="134"/>
    </font>
    <font>
      <sz val="12"/>
      <color theme="1"/>
      <name val="宋体"/>
      <charset val="134"/>
      <scheme val="minor"/>
    </font>
    <font>
      <b/>
      <sz val="11"/>
      <color theme="1"/>
      <name val="宋体"/>
      <charset val="134"/>
      <scheme val="minor"/>
    </font>
    <font>
      <b/>
      <sz val="20"/>
      <color indexed="8"/>
      <name val="方正小标宋简体"/>
      <charset val="134"/>
    </font>
    <font>
      <sz val="12"/>
      <color indexed="8"/>
      <name val="宋体"/>
      <charset val="134"/>
      <scheme val="minor"/>
    </font>
    <font>
      <b/>
      <sz val="11"/>
      <color indexed="8"/>
      <name val="宋体"/>
      <charset val="134"/>
      <scheme val="minor"/>
    </font>
    <font>
      <sz val="12"/>
      <name val="宋体"/>
      <charset val="134"/>
    </font>
    <font>
      <sz val="12"/>
      <color indexed="8"/>
      <name val="宋体"/>
      <charset val="134"/>
    </font>
    <font>
      <sz val="11"/>
      <color indexed="10"/>
      <name val="宋体"/>
      <charset val="134"/>
      <scheme val="minor"/>
    </font>
    <font>
      <b/>
      <sz val="11"/>
      <color indexed="10"/>
      <name val="宋体"/>
      <charset val="134"/>
      <scheme val="minor"/>
    </font>
    <font>
      <b/>
      <sz val="12"/>
      <name val="方正黑体简体"/>
      <charset val="134"/>
    </font>
    <font>
      <b/>
      <sz val="11"/>
      <name val="宋体"/>
      <charset val="134"/>
    </font>
    <font>
      <sz val="10"/>
      <name val="宋体"/>
      <charset val="134"/>
    </font>
    <font>
      <sz val="11"/>
      <name val="宋体"/>
      <charset val="134"/>
    </font>
    <font>
      <sz val="11"/>
      <color theme="1"/>
      <name val="宋体"/>
      <charset val="134"/>
    </font>
    <font>
      <b/>
      <sz val="11"/>
      <color rgb="FFFF0000"/>
      <name val="宋体"/>
      <charset val="134"/>
      <scheme val="minor"/>
    </font>
    <font>
      <b/>
      <sz val="12"/>
      <color theme="1"/>
      <name val="方正黑体简体"/>
      <charset val="134"/>
    </font>
    <font>
      <b/>
      <sz val="10"/>
      <name val="宋体"/>
      <charset val="134"/>
    </font>
    <font>
      <b/>
      <sz val="11"/>
      <color indexed="8"/>
      <name val="宋体"/>
      <charset val="134"/>
    </font>
    <font>
      <sz val="12"/>
      <color indexed="8"/>
      <name val="方正黑体简体"/>
      <charset val="134"/>
    </font>
    <font>
      <sz val="12"/>
      <color theme="1"/>
      <name val="方正黑体简体"/>
      <charset val="134"/>
    </font>
    <font>
      <b/>
      <sz val="12"/>
      <color indexed="8"/>
      <name val="宋体"/>
      <charset val="134"/>
    </font>
    <font>
      <sz val="26"/>
      <name val="方正小标宋简体"/>
      <charset val="134"/>
    </font>
    <font>
      <sz val="11"/>
      <color indexed="20"/>
      <name val="宋体"/>
      <charset val="134"/>
    </font>
    <font>
      <sz val="11"/>
      <color theme="1"/>
      <name val="宋体"/>
      <charset val="0"/>
      <scheme val="minor"/>
    </font>
    <font>
      <sz val="11"/>
      <color indexed="14"/>
      <name val="宋体"/>
      <charset val="134"/>
    </font>
    <font>
      <sz val="11"/>
      <color rgb="FF3F3F76"/>
      <name val="宋体"/>
      <charset val="0"/>
      <scheme val="minor"/>
    </font>
    <font>
      <sz val="11"/>
      <color indexed="17"/>
      <name val="宋体"/>
      <charset val="134"/>
    </font>
    <font>
      <b/>
      <sz val="11"/>
      <color indexed="63"/>
      <name val="宋体"/>
      <charset val="134"/>
    </font>
    <font>
      <sz val="12"/>
      <color indexed="17"/>
      <name val="宋体"/>
      <charset val="134"/>
    </font>
    <font>
      <sz val="11"/>
      <color indexed="62"/>
      <name val="宋体"/>
      <charset val="134"/>
    </font>
    <font>
      <sz val="11"/>
      <color rgb="FF9C0006"/>
      <name val="宋体"/>
      <charset val="0"/>
      <scheme val="minor"/>
    </font>
    <font>
      <sz val="11"/>
      <color indexed="9"/>
      <name val="宋体"/>
      <charset val="134"/>
    </font>
    <font>
      <sz val="11"/>
      <color theme="0"/>
      <name val="宋体"/>
      <charset val="0"/>
      <scheme val="minor"/>
    </font>
    <font>
      <u/>
      <sz val="11"/>
      <color rgb="FF0000FF"/>
      <name val="宋体"/>
      <charset val="0"/>
      <scheme val="minor"/>
    </font>
    <font>
      <b/>
      <sz val="11"/>
      <color indexed="52"/>
      <name val="宋体"/>
      <charset val="134"/>
    </font>
    <font>
      <sz val="9"/>
      <name val="宋体"/>
      <charset val="134"/>
    </font>
    <font>
      <u/>
      <sz val="11"/>
      <color rgb="FF800080"/>
      <name val="宋体"/>
      <charset val="0"/>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9"/>
      <color indexed="8"/>
      <name val="宋体"/>
      <charset val="134"/>
    </font>
    <font>
      <sz val="10"/>
      <color indexed="20"/>
      <name val="Calibri"/>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1"/>
      <color indexed="56"/>
      <name val="宋体"/>
      <charset val="134"/>
    </font>
    <font>
      <sz val="11"/>
      <color rgb="FF9C6500"/>
      <name val="宋体"/>
      <charset val="0"/>
      <scheme val="minor"/>
    </font>
    <font>
      <sz val="11"/>
      <color indexed="60"/>
      <name val="宋体"/>
      <charset val="134"/>
    </font>
    <font>
      <sz val="10"/>
      <name val="Helv"/>
      <charset val="134"/>
    </font>
    <font>
      <b/>
      <sz val="13"/>
      <color indexed="56"/>
      <name val="宋体"/>
      <charset val="134"/>
    </font>
    <font>
      <b/>
      <sz val="15"/>
      <color indexed="56"/>
      <name val="宋体"/>
      <charset val="134"/>
    </font>
    <font>
      <sz val="11"/>
      <color indexed="16"/>
      <name val="宋体"/>
      <charset val="134"/>
    </font>
    <font>
      <sz val="11"/>
      <color indexed="52"/>
      <name val="宋体"/>
      <charset val="134"/>
    </font>
    <font>
      <sz val="12"/>
      <color indexed="20"/>
      <name val="宋体"/>
      <charset val="134"/>
    </font>
    <font>
      <b/>
      <sz val="18"/>
      <color indexed="56"/>
      <name val="宋体"/>
      <charset val="134"/>
    </font>
    <font>
      <sz val="11"/>
      <color indexed="10"/>
      <name val="宋体"/>
      <charset val="134"/>
    </font>
    <font>
      <b/>
      <sz val="11"/>
      <color indexed="9"/>
      <name val="宋体"/>
      <charset val="134"/>
    </font>
    <font>
      <sz val="10"/>
      <name val="Arial"/>
      <charset val="134"/>
    </font>
    <font>
      <sz val="7"/>
      <name val="Small Fonts"/>
      <charset val="134"/>
    </font>
    <font>
      <sz val="10"/>
      <name val="MS Sans Serif"/>
      <charset val="134"/>
    </font>
    <font>
      <sz val="10"/>
      <color indexed="8"/>
      <name val="Calibri"/>
      <charset val="134"/>
    </font>
    <font>
      <sz val="12"/>
      <name val="Courier"/>
      <charset val="134"/>
    </font>
    <font>
      <sz val="10"/>
      <color indexed="17"/>
      <name val="Calibri"/>
      <charset val="134"/>
    </font>
    <font>
      <sz val="12"/>
      <name val="Times New Roman"/>
      <charset val="134"/>
    </font>
    <font>
      <sz val="12"/>
      <name val="仿宋_GB2312"/>
      <charset val="134"/>
    </font>
  </fonts>
  <fills count="5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45"/>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2"/>
        <bgColor indexed="64"/>
      </patternFill>
    </fill>
    <fill>
      <patternFill patternType="solid">
        <fgColor theme="6" tint="0.599993896298105"/>
        <bgColor indexed="64"/>
      </patternFill>
    </fill>
    <fill>
      <patternFill patternType="solid">
        <fgColor indexed="22"/>
        <bgColor indexed="64"/>
      </patternFill>
    </fill>
    <fill>
      <patternFill patternType="solid">
        <fgColor indexed="47"/>
        <bgColor indexed="64"/>
      </patternFill>
    </fill>
    <fill>
      <patternFill patternType="solid">
        <fgColor rgb="FFFFC7CE"/>
        <bgColor indexed="64"/>
      </patternFill>
    </fill>
    <fill>
      <patternFill patternType="solid">
        <fgColor indexed="36"/>
        <bgColor indexed="64"/>
      </patternFill>
    </fill>
    <fill>
      <patternFill patternType="solid">
        <fgColor theme="6" tint="0.399975585192419"/>
        <bgColor indexed="64"/>
      </patternFill>
    </fill>
    <fill>
      <patternFill patternType="solid">
        <fgColor indexed="2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30"/>
        <bgColor indexed="64"/>
      </patternFill>
    </fill>
    <fill>
      <patternFill patternType="solid">
        <fgColor indexed="62"/>
        <bgColor indexed="64"/>
      </patternFill>
    </fill>
    <fill>
      <patternFill patternType="solid">
        <fgColor indexed="26"/>
        <bgColor indexed="64"/>
      </patternFill>
    </fill>
    <fill>
      <patternFill patternType="solid">
        <fgColor theme="4" tint="0.399975585192419"/>
        <bgColor indexed="64"/>
      </patternFill>
    </fill>
    <fill>
      <patternFill patternType="solid">
        <fgColor indexed="53"/>
        <bgColor indexed="64"/>
      </patternFill>
    </fill>
    <fill>
      <patternFill patternType="solid">
        <fgColor theme="7" tint="0.399975585192419"/>
        <bgColor indexed="64"/>
      </patternFill>
    </fill>
    <fill>
      <patternFill patternType="solid">
        <fgColor rgb="FFF2F2F2"/>
        <bgColor indexed="64"/>
      </patternFill>
    </fill>
    <fill>
      <patternFill patternType="solid">
        <fgColor indexed="46"/>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indexed="4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indexed="49"/>
        <bgColor indexed="64"/>
      </patternFill>
    </fill>
    <fill>
      <patternFill patternType="solid">
        <fgColor theme="8" tint="0.599993896298105"/>
        <bgColor indexed="64"/>
      </patternFill>
    </fill>
    <fill>
      <patternFill patternType="solid">
        <fgColor indexed="10"/>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51"/>
        <bgColor indexed="64"/>
      </patternFill>
    </fill>
    <fill>
      <patternFill patternType="solid">
        <fgColor indexed="31"/>
        <bgColor indexed="64"/>
      </patternFill>
    </fill>
    <fill>
      <patternFill patternType="solid">
        <fgColor indexed="11"/>
        <bgColor indexed="64"/>
      </patternFill>
    </fill>
    <fill>
      <patternFill patternType="solid">
        <fgColor indexed="27"/>
        <bgColor indexed="64"/>
      </patternFill>
    </fill>
    <fill>
      <patternFill patternType="solid">
        <fgColor indexed="57"/>
        <bgColor indexed="64"/>
      </patternFill>
    </fill>
    <fill>
      <patternFill patternType="solid">
        <fgColor indexed="55"/>
        <bgColor indexed="64"/>
      </patternFill>
    </fill>
    <fill>
      <patternFill patternType="solid">
        <fgColor indexed="52"/>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indexed="8"/>
      </left>
      <right/>
      <top style="thin">
        <color indexed="8"/>
      </top>
      <bottom style="thin">
        <color indexed="8"/>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thick">
        <color indexed="22"/>
      </bottom>
      <diagonal/>
    </border>
    <border>
      <left/>
      <right/>
      <top/>
      <bottom style="thick">
        <color indexed="62"/>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s>
  <cellStyleXfs count="1942">
    <xf numFmtId="0" fontId="0" fillId="0" borderId="0">
      <alignment vertical="center"/>
    </xf>
    <xf numFmtId="42" fontId="7" fillId="0" borderId="0" applyFont="0" applyFill="0" applyBorder="0" applyAlignment="0" applyProtection="0">
      <alignment vertical="center"/>
    </xf>
    <xf numFmtId="0" fontId="31" fillId="4" borderId="0" applyNumberFormat="0" applyBorder="0" applyAlignment="0" applyProtection="0">
      <alignment vertical="center"/>
    </xf>
    <xf numFmtId="0" fontId="32" fillId="5" borderId="0" applyNumberFormat="0" applyBorder="0" applyAlignment="0" applyProtection="0">
      <alignment vertical="center"/>
    </xf>
    <xf numFmtId="0" fontId="33" fillId="4" borderId="0" applyNumberFormat="0" applyBorder="0" applyAlignment="0" applyProtection="0">
      <alignment vertical="center"/>
    </xf>
    <xf numFmtId="0" fontId="34" fillId="6" borderId="9" applyNumberFormat="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44" fontId="7" fillId="0" borderId="0" applyFont="0" applyFill="0" applyBorder="0" applyAlignment="0" applyProtection="0">
      <alignment vertical="center"/>
    </xf>
    <xf numFmtId="0" fontId="14" fillId="0" borderId="0"/>
    <xf numFmtId="0" fontId="31" fillId="4" borderId="0" applyNumberFormat="0" applyBorder="0" applyAlignment="0" applyProtection="0">
      <alignment vertical="center"/>
    </xf>
    <xf numFmtId="0" fontId="14" fillId="0" borderId="0"/>
    <xf numFmtId="0" fontId="14" fillId="0" borderId="0"/>
    <xf numFmtId="41" fontId="7" fillId="0" borderId="0" applyFont="0" applyFill="0" applyBorder="0" applyAlignment="0" applyProtection="0">
      <alignment vertical="center"/>
    </xf>
    <xf numFmtId="0" fontId="32" fillId="8" borderId="0" applyNumberFormat="0" applyBorder="0" applyAlignment="0" applyProtection="0">
      <alignment vertical="center"/>
    </xf>
    <xf numFmtId="0" fontId="14" fillId="0" borderId="0"/>
    <xf numFmtId="0" fontId="14" fillId="0" borderId="0"/>
    <xf numFmtId="0" fontId="36" fillId="9" borderId="10" applyNumberFormat="0" applyAlignment="0" applyProtection="0">
      <alignment vertical="center"/>
    </xf>
    <xf numFmtId="0" fontId="37" fillId="7" borderId="0" applyNumberFormat="0" applyBorder="0" applyAlignment="0" applyProtection="0">
      <alignment vertical="center"/>
    </xf>
    <xf numFmtId="0" fontId="38" fillId="10" borderId="11" applyNumberFormat="0" applyAlignment="0" applyProtection="0">
      <alignment vertical="center"/>
    </xf>
    <xf numFmtId="43" fontId="0" fillId="0" borderId="0" applyFont="0" applyFill="0" applyBorder="0" applyAlignment="0" applyProtection="0">
      <alignment vertical="center"/>
    </xf>
    <xf numFmtId="0" fontId="0" fillId="0" borderId="0"/>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35" fillId="7" borderId="0" applyNumberFormat="0" applyBorder="0" applyAlignment="0" applyProtection="0">
      <alignment vertical="center"/>
    </xf>
    <xf numFmtId="0" fontId="42" fillId="0" borderId="0" applyNumberFormat="0" applyFill="0" applyBorder="0" applyAlignment="0" applyProtection="0">
      <alignment vertical="center"/>
    </xf>
    <xf numFmtId="0" fontId="14" fillId="0" borderId="0"/>
    <xf numFmtId="9" fontId="0" fillId="0" borderId="0" applyFont="0" applyFill="0" applyBorder="0" applyAlignment="0" applyProtection="0">
      <alignment vertical="center"/>
    </xf>
    <xf numFmtId="0" fontId="43" fillId="9" borderId="11" applyNumberFormat="0" applyAlignment="0" applyProtection="0">
      <alignment vertical="center"/>
    </xf>
    <xf numFmtId="0" fontId="40" fillId="12"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4" fillId="0" borderId="0"/>
    <xf numFmtId="0" fontId="45" fillId="0" borderId="0" applyNumberFormat="0" applyFill="0" applyBorder="0" applyAlignment="0" applyProtection="0">
      <alignment vertical="center"/>
    </xf>
    <xf numFmtId="0" fontId="14" fillId="0" borderId="0">
      <alignment vertical="center"/>
    </xf>
    <xf numFmtId="0" fontId="40" fillId="14" borderId="0" applyNumberFormat="0" applyBorder="0" applyAlignment="0" applyProtection="0">
      <alignment vertical="center"/>
    </xf>
    <xf numFmtId="0" fontId="7" fillId="15" borderId="12" applyNumberFormat="0" applyFont="0" applyAlignment="0" applyProtection="0">
      <alignment vertical="center"/>
    </xf>
    <xf numFmtId="0" fontId="0" fillId="0" borderId="0">
      <alignment vertical="center"/>
    </xf>
    <xf numFmtId="0" fontId="41" fillId="1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7" borderId="0" applyNumberFormat="0" applyBorder="0" applyAlignment="0" applyProtection="0">
      <alignment vertical="center"/>
    </xf>
    <xf numFmtId="0" fontId="48" fillId="0" borderId="0" applyNumberFormat="0" applyFill="0" applyBorder="0" applyAlignment="0" applyProtection="0">
      <alignment vertical="center"/>
    </xf>
    <xf numFmtId="0" fontId="40" fillId="17" borderId="0" applyNumberFormat="0" applyBorder="0" applyAlignment="0" applyProtection="0">
      <alignment vertical="center"/>
    </xf>
    <xf numFmtId="0" fontId="31" fillId="4" borderId="0" applyNumberFormat="0" applyBorder="0" applyAlignment="0" applyProtection="0">
      <alignment vertical="center"/>
    </xf>
    <xf numFmtId="0" fontId="40" fillId="14" borderId="0" applyNumberFormat="0" applyBorder="0" applyAlignment="0" applyProtection="0">
      <alignment vertical="center"/>
    </xf>
    <xf numFmtId="0" fontId="49" fillId="0" borderId="0" applyNumberFormat="0" applyFill="0" applyBorder="0" applyAlignment="0" applyProtection="0">
      <alignment vertical="center"/>
    </xf>
    <xf numFmtId="0" fontId="40" fillId="18" borderId="0" applyNumberFormat="0" applyBorder="0" applyAlignment="0" applyProtection="0">
      <alignment vertical="center"/>
    </xf>
    <xf numFmtId="0" fontId="14" fillId="19" borderId="13" applyNumberFormat="0" applyFont="0" applyAlignment="0" applyProtection="0">
      <alignment vertical="center"/>
    </xf>
    <xf numFmtId="0" fontId="50" fillId="0" borderId="0" applyNumberFormat="0" applyFill="0" applyBorder="0" applyAlignment="0" applyProtection="0">
      <alignment vertical="center"/>
    </xf>
    <xf numFmtId="0" fontId="14" fillId="0" borderId="0"/>
    <xf numFmtId="0" fontId="51" fillId="0" borderId="14" applyNumberFormat="0" applyFill="0" applyAlignment="0" applyProtection="0">
      <alignment vertical="center"/>
    </xf>
    <xf numFmtId="9" fontId="14" fillId="0" borderId="0" applyFont="0" applyFill="0" applyBorder="0" applyAlignment="0" applyProtection="0"/>
    <xf numFmtId="0" fontId="52" fillId="0" borderId="14" applyNumberFormat="0" applyFill="0" applyAlignment="0" applyProtection="0">
      <alignment vertical="center"/>
    </xf>
    <xf numFmtId="0" fontId="35" fillId="7" borderId="0" applyNumberFormat="0" applyBorder="0" applyAlignment="0" applyProtection="0">
      <alignment vertical="center"/>
    </xf>
    <xf numFmtId="1" fontId="53" fillId="0" borderId="0"/>
    <xf numFmtId="0" fontId="40" fillId="14" borderId="0" applyNumberFormat="0" applyBorder="0" applyAlignment="0" applyProtection="0">
      <alignment vertical="center"/>
    </xf>
    <xf numFmtId="0" fontId="14" fillId="0" borderId="0"/>
    <xf numFmtId="0" fontId="54" fillId="4" borderId="0" applyNumberFormat="0" applyBorder="0" applyAlignment="0" applyProtection="0">
      <alignment vertical="center"/>
    </xf>
    <xf numFmtId="0" fontId="31" fillId="4"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6" fillId="0" borderId="15" applyNumberFormat="0" applyFill="0" applyAlignment="0" applyProtection="0">
      <alignment vertical="center"/>
    </xf>
    <xf numFmtId="9" fontId="0" fillId="0" borderId="0" applyFont="0" applyFill="0" applyBorder="0" applyAlignment="0" applyProtection="0">
      <alignment vertical="center"/>
    </xf>
    <xf numFmtId="0" fontId="40"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1" fillId="22" borderId="0" applyNumberFormat="0" applyBorder="0" applyAlignment="0" applyProtection="0">
      <alignment vertical="center"/>
    </xf>
    <xf numFmtId="0" fontId="35" fillId="7" borderId="0" applyNumberFormat="0" applyBorder="0" applyAlignment="0" applyProtection="0">
      <alignment vertical="center"/>
    </xf>
    <xf numFmtId="0" fontId="55" fillId="23" borderId="16" applyNumberFormat="0" applyAlignment="0" applyProtection="0">
      <alignment vertical="center"/>
    </xf>
    <xf numFmtId="0" fontId="54" fillId="4" borderId="0" applyNumberFormat="0" applyBorder="0" applyAlignment="0" applyProtection="0">
      <alignment vertical="center"/>
    </xf>
    <xf numFmtId="0" fontId="38" fillId="10" borderId="11" applyNumberFormat="0" applyAlignment="0" applyProtection="0">
      <alignment vertical="center"/>
    </xf>
    <xf numFmtId="0" fontId="56" fillId="23" borderId="9" applyNumberFormat="0" applyAlignment="0" applyProtection="0">
      <alignment vertical="center"/>
    </xf>
    <xf numFmtId="0" fontId="0" fillId="24" borderId="0" applyNumberFormat="0" applyBorder="0" applyAlignment="0" applyProtection="0">
      <alignment vertical="center"/>
    </xf>
    <xf numFmtId="0" fontId="57" fillId="25" borderId="17" applyNumberFormat="0" applyAlignment="0" applyProtection="0">
      <alignment vertical="center"/>
    </xf>
    <xf numFmtId="0" fontId="32" fillId="26" borderId="0" applyNumberFormat="0" applyBorder="0" applyAlignment="0" applyProtection="0">
      <alignment vertical="center"/>
    </xf>
    <xf numFmtId="0" fontId="41" fillId="27" borderId="0" applyNumberFormat="0" applyBorder="0" applyAlignment="0" applyProtection="0">
      <alignment vertical="center"/>
    </xf>
    <xf numFmtId="0" fontId="31" fillId="4" borderId="0" applyNumberFormat="0" applyBorder="0" applyAlignment="0" applyProtection="0">
      <alignment vertical="center"/>
    </xf>
    <xf numFmtId="0" fontId="58" fillId="0" borderId="18" applyNumberFormat="0" applyFill="0" applyAlignment="0" applyProtection="0">
      <alignment vertical="center"/>
    </xf>
    <xf numFmtId="0" fontId="40" fillId="12" borderId="0" applyNumberFormat="0" applyBorder="0" applyAlignment="0" applyProtection="0">
      <alignment vertical="center"/>
    </xf>
    <xf numFmtId="0" fontId="59" fillId="0" borderId="19" applyNumberFormat="0" applyFill="0" applyAlignment="0" applyProtection="0">
      <alignment vertical="center"/>
    </xf>
    <xf numFmtId="0" fontId="31" fillId="4" borderId="0" applyNumberFormat="0" applyBorder="0" applyAlignment="0" applyProtection="0">
      <alignment vertical="center"/>
    </xf>
    <xf numFmtId="0" fontId="60" fillId="2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31" fillId="4" borderId="0" applyNumberFormat="0" applyBorder="0" applyAlignment="0" applyProtection="0">
      <alignment vertical="center"/>
    </xf>
    <xf numFmtId="0" fontId="61" fillId="0" borderId="20" applyNumberFormat="0" applyFill="0" applyAlignment="0" applyProtection="0">
      <alignment vertical="center"/>
    </xf>
    <xf numFmtId="0" fontId="62" fillId="29" borderId="0" applyNumberFormat="0" applyBorder="0" applyAlignment="0" applyProtection="0">
      <alignment vertical="center"/>
    </xf>
    <xf numFmtId="0" fontId="32" fillId="30" borderId="0" applyNumberFormat="0" applyBorder="0" applyAlignment="0" applyProtection="0">
      <alignment vertical="center"/>
    </xf>
    <xf numFmtId="0" fontId="14" fillId="0" borderId="0"/>
    <xf numFmtId="0" fontId="41" fillId="31" borderId="0" applyNumberFormat="0" applyBorder="0" applyAlignment="0" applyProtection="0">
      <alignment vertical="center"/>
    </xf>
    <xf numFmtId="0" fontId="32" fillId="32" borderId="0" applyNumberFormat="0" applyBorder="0" applyAlignment="0" applyProtection="0">
      <alignment vertical="center"/>
    </xf>
    <xf numFmtId="0" fontId="14" fillId="0" borderId="0"/>
    <xf numFmtId="0" fontId="32" fillId="33" borderId="0" applyNumberFormat="0" applyBorder="0" applyAlignment="0" applyProtection="0">
      <alignment vertical="center"/>
    </xf>
    <xf numFmtId="0" fontId="31" fillId="4" borderId="0" applyNumberFormat="0" applyBorder="0" applyAlignment="0" applyProtection="0">
      <alignment vertical="center"/>
    </xf>
    <xf numFmtId="0" fontId="32" fillId="34" borderId="0" applyNumberFormat="0" applyBorder="0" applyAlignment="0" applyProtection="0">
      <alignment vertical="center"/>
    </xf>
    <xf numFmtId="0" fontId="14" fillId="0" borderId="0"/>
    <xf numFmtId="0" fontId="32" fillId="35" borderId="0" applyNumberFormat="0" applyBorder="0" applyAlignment="0" applyProtection="0">
      <alignment vertical="center"/>
    </xf>
    <xf numFmtId="43" fontId="14" fillId="0" borderId="0" applyFont="0" applyFill="0" applyBorder="0" applyAlignment="0" applyProtection="0"/>
    <xf numFmtId="0" fontId="35" fillId="7" borderId="0" applyNumberFormat="0" applyBorder="0" applyAlignment="0" applyProtection="0">
      <alignment vertical="center"/>
    </xf>
    <xf numFmtId="0" fontId="41" fillId="36" borderId="0" applyNumberFormat="0" applyBorder="0" applyAlignment="0" applyProtection="0">
      <alignment vertical="center"/>
    </xf>
    <xf numFmtId="0" fontId="35" fillId="7" borderId="0" applyNumberFormat="0" applyBorder="0" applyAlignment="0" applyProtection="0">
      <alignment vertical="center"/>
    </xf>
    <xf numFmtId="0" fontId="0" fillId="37"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41" fillId="38" borderId="0" applyNumberFormat="0" applyBorder="0" applyAlignment="0" applyProtection="0">
      <alignment vertical="center"/>
    </xf>
    <xf numFmtId="0" fontId="33" fillId="4" borderId="0" applyNumberFormat="0" applyBorder="0" applyAlignment="0" applyProtection="0">
      <alignment vertical="center"/>
    </xf>
    <xf numFmtId="0" fontId="32" fillId="39" borderId="0" applyNumberFormat="0" applyBorder="0" applyAlignment="0" applyProtection="0">
      <alignment vertical="center"/>
    </xf>
    <xf numFmtId="0" fontId="14" fillId="0" borderId="0"/>
    <xf numFmtId="0" fontId="14" fillId="0" borderId="0"/>
    <xf numFmtId="0" fontId="33" fillId="4" borderId="0" applyNumberFormat="0" applyBorder="0" applyAlignment="0" applyProtection="0">
      <alignment vertical="center"/>
    </xf>
    <xf numFmtId="0" fontId="32" fillId="40" borderId="0" applyNumberFormat="0" applyBorder="0" applyAlignment="0" applyProtection="0">
      <alignment vertical="center"/>
    </xf>
    <xf numFmtId="0" fontId="41" fillId="41" borderId="0" applyNumberFormat="0" applyBorder="0" applyAlignment="0" applyProtection="0">
      <alignment vertical="center"/>
    </xf>
    <xf numFmtId="0" fontId="14" fillId="0" borderId="0">
      <alignment vertical="center"/>
    </xf>
    <xf numFmtId="0" fontId="40" fillId="42"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2" fillId="43" borderId="0" applyNumberFormat="0" applyBorder="0" applyAlignment="0" applyProtection="0">
      <alignment vertical="center"/>
    </xf>
    <xf numFmtId="0" fontId="0" fillId="0" borderId="0">
      <alignment vertical="center"/>
    </xf>
    <xf numFmtId="0" fontId="40" fillId="44" borderId="0" applyNumberFormat="0" applyBorder="0" applyAlignment="0" applyProtection="0">
      <alignment vertical="center"/>
    </xf>
    <xf numFmtId="0" fontId="31" fillId="4" borderId="0" applyNumberFormat="0" applyBorder="0" applyAlignment="0" applyProtection="0">
      <alignment vertical="center"/>
    </xf>
    <xf numFmtId="0" fontId="41" fillId="45" borderId="0" applyNumberFormat="0" applyBorder="0" applyAlignment="0" applyProtection="0">
      <alignment vertical="center"/>
    </xf>
    <xf numFmtId="0" fontId="41" fillId="46" borderId="0" applyNumberFormat="0" applyBorder="0" applyAlignment="0" applyProtection="0">
      <alignment vertical="center"/>
    </xf>
    <xf numFmtId="0" fontId="32" fillId="47" borderId="0" applyNumberFormat="0" applyBorder="0" applyAlignment="0" applyProtection="0">
      <alignment vertical="center"/>
    </xf>
    <xf numFmtId="0" fontId="61" fillId="0" borderId="20" applyNumberFormat="0" applyFill="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63" fillId="48" borderId="0" applyNumberFormat="0" applyBorder="0" applyAlignment="0" applyProtection="0">
      <alignment vertical="center"/>
    </xf>
    <xf numFmtId="0" fontId="40" fillId="42" borderId="0" applyNumberFormat="0" applyBorder="0" applyAlignment="0" applyProtection="0">
      <alignment vertical="center"/>
    </xf>
    <xf numFmtId="0" fontId="14" fillId="0" borderId="0">
      <alignment vertical="center"/>
    </xf>
    <xf numFmtId="0" fontId="31" fillId="4" borderId="0" applyNumberFormat="0" applyBorder="0" applyAlignment="0" applyProtection="0">
      <alignment vertical="center"/>
    </xf>
    <xf numFmtId="0" fontId="41" fillId="49" borderId="0" applyNumberFormat="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31" fillId="4" borderId="0" applyNumberFormat="0" applyBorder="0" applyAlignment="0" applyProtection="0">
      <alignment vertical="center"/>
    </xf>
    <xf numFmtId="0" fontId="64" fillId="0" borderId="0"/>
    <xf numFmtId="0" fontId="65" fillId="0" borderId="21" applyNumberFormat="0" applyFill="0" applyAlignment="0" applyProtection="0">
      <alignment vertical="center"/>
    </xf>
    <xf numFmtId="0" fontId="0" fillId="0" borderId="0">
      <alignment vertical="center"/>
    </xf>
    <xf numFmtId="0" fontId="14" fillId="0" borderId="0"/>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66" fillId="0" borderId="22" applyNumberFormat="0" applyFill="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9" fontId="14" fillId="0" borderId="0" applyFont="0" applyFill="0" applyBorder="0" applyAlignment="0" applyProtection="0"/>
    <xf numFmtId="0" fontId="14" fillId="0" borderId="0"/>
    <xf numFmtId="0" fontId="65" fillId="0" borderId="21" applyNumberFormat="0" applyFill="0" applyAlignment="0" applyProtection="0">
      <alignment vertical="center"/>
    </xf>
    <xf numFmtId="0" fontId="35" fillId="7"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65" fillId="0" borderId="21" applyNumberFormat="0" applyFill="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14" fillId="0" borderId="0"/>
    <xf numFmtId="0" fontId="14" fillId="0" borderId="0">
      <alignment vertical="center"/>
    </xf>
    <xf numFmtId="0" fontId="44" fillId="0" borderId="0"/>
    <xf numFmtId="0" fontId="14" fillId="0" borderId="0"/>
    <xf numFmtId="0" fontId="35" fillId="7" borderId="0" applyNumberFormat="0" applyBorder="0" applyAlignment="0" applyProtection="0">
      <alignment vertical="center"/>
    </xf>
    <xf numFmtId="0" fontId="0" fillId="50"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65" fillId="0" borderId="21" applyNumberFormat="0" applyFill="0" applyAlignment="0" applyProtection="0">
      <alignment vertical="center"/>
    </xf>
    <xf numFmtId="0" fontId="33" fillId="4"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14" fillId="0" borderId="0"/>
    <xf numFmtId="0" fontId="31" fillId="4"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0" fillId="14" borderId="0" applyNumberFormat="0" applyBorder="0" applyAlignment="0" applyProtection="0">
      <alignment vertical="center"/>
    </xf>
    <xf numFmtId="0" fontId="14" fillId="0" borderId="0"/>
    <xf numFmtId="0" fontId="14" fillId="0" borderId="0"/>
    <xf numFmtId="0" fontId="31" fillId="4" borderId="0" applyNumberFormat="0" applyBorder="0" applyAlignment="0" applyProtection="0">
      <alignment vertical="center"/>
    </xf>
    <xf numFmtId="0" fontId="66" fillId="0" borderId="22" applyNumberFormat="0" applyFill="0" applyAlignment="0" applyProtection="0">
      <alignment vertical="center"/>
    </xf>
    <xf numFmtId="0" fontId="14" fillId="0" borderId="0"/>
    <xf numFmtId="0" fontId="35" fillId="7" borderId="0" applyNumberFormat="0" applyBorder="0" applyAlignment="0" applyProtection="0">
      <alignment vertical="center"/>
    </xf>
    <xf numFmtId="0" fontId="14" fillId="0" borderId="0"/>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7" borderId="0" applyNumberFormat="0" applyBorder="0" applyAlignment="0" applyProtection="0">
      <alignment vertical="center"/>
    </xf>
    <xf numFmtId="0" fontId="40" fillId="44" borderId="0" applyNumberFormat="0" applyBorder="0" applyAlignment="0" applyProtection="0">
      <alignment vertical="center"/>
    </xf>
    <xf numFmtId="0" fontId="0" fillId="51" borderId="0" applyNumberFormat="0" applyBorder="0" applyAlignment="0" applyProtection="0">
      <alignment vertical="center"/>
    </xf>
    <xf numFmtId="0" fontId="40" fillId="44" borderId="0" applyNumberFormat="0" applyBorder="0" applyAlignment="0" applyProtection="0">
      <alignment vertical="center"/>
    </xf>
    <xf numFmtId="0" fontId="0" fillId="51" borderId="0" applyNumberFormat="0" applyBorder="0" applyAlignment="0" applyProtection="0">
      <alignment vertical="center"/>
    </xf>
    <xf numFmtId="0" fontId="0" fillId="51"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0" fillId="51" borderId="0" applyNumberFormat="0" applyBorder="0" applyAlignment="0" applyProtection="0">
      <alignment vertical="center"/>
    </xf>
    <xf numFmtId="0" fontId="31" fillId="4" borderId="0" applyNumberFormat="0" applyBorder="0" applyAlignment="0" applyProtection="0">
      <alignment vertical="center"/>
    </xf>
    <xf numFmtId="0" fontId="40" fillId="52"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0" fillId="4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1" fillId="4" borderId="0" applyNumberFormat="0" applyBorder="0" applyAlignment="0" applyProtection="0">
      <alignment vertical="center"/>
    </xf>
    <xf numFmtId="0" fontId="40" fillId="52" borderId="0" applyNumberFormat="0" applyBorder="0" applyAlignment="0" applyProtection="0">
      <alignment vertical="center"/>
    </xf>
    <xf numFmtId="0" fontId="0" fillId="4" borderId="0" applyNumberFormat="0" applyBorder="0" applyAlignment="0" applyProtection="0">
      <alignment vertical="center"/>
    </xf>
    <xf numFmtId="0" fontId="40" fillId="18" borderId="0" applyNumberFormat="0" applyBorder="0" applyAlignment="0" applyProtection="0">
      <alignment vertical="center"/>
    </xf>
    <xf numFmtId="0" fontId="35" fillId="7" borderId="0" applyNumberFormat="0" applyBorder="0" applyAlignment="0" applyProtection="0">
      <alignment vertical="center"/>
    </xf>
    <xf numFmtId="0" fontId="40" fillId="52" borderId="0" applyNumberFormat="0" applyBorder="0" applyAlignment="0" applyProtection="0">
      <alignment vertical="center"/>
    </xf>
    <xf numFmtId="0" fontId="35" fillId="7" borderId="0" applyNumberFormat="0" applyBorder="0" applyAlignment="0" applyProtection="0">
      <alignment vertical="center"/>
    </xf>
    <xf numFmtId="0" fontId="40" fillId="52"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7" borderId="0" applyNumberFormat="0" applyBorder="0" applyAlignment="0" applyProtection="0">
      <alignment vertical="center"/>
    </xf>
    <xf numFmtId="0" fontId="67" fillId="4" borderId="0" applyNumberFormat="0" applyBorder="0" applyAlignment="0" applyProtection="0">
      <alignment vertical="center"/>
    </xf>
    <xf numFmtId="0" fontId="68" fillId="0" borderId="23" applyNumberFormat="0" applyFill="0" applyAlignment="0" applyProtection="0">
      <alignment vertical="center"/>
    </xf>
    <xf numFmtId="0" fontId="40" fillId="18" borderId="0" applyNumberFormat="0" applyBorder="0" applyAlignment="0" applyProtection="0">
      <alignment vertical="center"/>
    </xf>
    <xf numFmtId="0" fontId="35" fillId="7" borderId="0" applyNumberFormat="0" applyBorder="0" applyAlignment="0" applyProtection="0">
      <alignment vertical="center"/>
    </xf>
    <xf numFmtId="0" fontId="0" fillId="7" borderId="0" applyNumberFormat="0" applyBorder="0" applyAlignment="0" applyProtection="0">
      <alignment vertical="center"/>
    </xf>
    <xf numFmtId="0" fontId="47" fillId="0" borderId="0" applyNumberFormat="0" applyFill="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53" borderId="0" applyNumberFormat="0" applyBorder="0" applyAlignment="0" applyProtection="0">
      <alignment vertical="center"/>
    </xf>
    <xf numFmtId="0" fontId="0" fillId="14" borderId="0" applyNumberFormat="0" applyBorder="0" applyAlignment="0" applyProtection="0">
      <alignment vertical="center"/>
    </xf>
    <xf numFmtId="0" fontId="31" fillId="4" borderId="0" applyNumberFormat="0" applyBorder="0" applyAlignment="0" applyProtection="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38" fillId="10" borderId="11" applyNumberFormat="0" applyAlignment="0" applyProtection="0">
      <alignment vertical="center"/>
    </xf>
    <xf numFmtId="0" fontId="40" fillId="14" borderId="0" applyNumberFormat="0" applyBorder="0" applyAlignment="0" applyProtection="0">
      <alignment vertical="center"/>
    </xf>
    <xf numFmtId="0" fontId="0" fillId="53" borderId="0" applyNumberFormat="0" applyBorder="0" applyAlignment="0" applyProtection="0">
      <alignment vertical="center"/>
    </xf>
    <xf numFmtId="0" fontId="0" fillId="24" borderId="0" applyNumberFormat="0" applyBorder="0" applyAlignment="0" applyProtection="0">
      <alignment vertical="center"/>
    </xf>
    <xf numFmtId="0" fontId="31" fillId="4" borderId="0" applyNumberFormat="0" applyBorder="0" applyAlignment="0" applyProtection="0">
      <alignment vertical="center"/>
    </xf>
    <xf numFmtId="0" fontId="33" fillId="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40" fillId="54" borderId="0" applyNumberFormat="0" applyBorder="0" applyAlignment="0" applyProtection="0">
      <alignment vertical="center"/>
    </xf>
    <xf numFmtId="0" fontId="69" fillId="4" borderId="0" applyNumberFormat="0" applyBorder="0" applyAlignment="0" applyProtection="0">
      <alignment vertical="center"/>
    </xf>
    <xf numFmtId="0" fontId="0" fillId="51"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14" fillId="19" borderId="13" applyNumberFormat="0" applyFont="0" applyAlignment="0" applyProtection="0">
      <alignment vertical="center"/>
    </xf>
    <xf numFmtId="0" fontId="31" fillId="4" borderId="0" applyNumberFormat="0" applyBorder="0" applyAlignment="0" applyProtection="0">
      <alignment vertical="center"/>
    </xf>
    <xf numFmtId="0" fontId="14" fillId="0" borderId="0"/>
    <xf numFmtId="0" fontId="0" fillId="51" borderId="0" applyNumberFormat="0" applyBorder="0" applyAlignment="0" applyProtection="0">
      <alignment vertical="center"/>
    </xf>
    <xf numFmtId="0" fontId="70" fillId="0" borderId="0" applyNumberFormat="0" applyFill="0" applyBorder="0" applyAlignment="0" applyProtection="0">
      <alignment vertical="center"/>
    </xf>
    <xf numFmtId="0" fontId="0" fillId="51"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19" borderId="13" applyNumberFormat="0" applyFont="0" applyAlignment="0" applyProtection="0">
      <alignment vertical="center"/>
    </xf>
    <xf numFmtId="0" fontId="70" fillId="0" borderId="0" applyNumberFormat="0" applyFill="0" applyBorder="0" applyAlignment="0" applyProtection="0">
      <alignment vertical="center"/>
    </xf>
    <xf numFmtId="0" fontId="0" fillId="51"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19" borderId="13" applyNumberFormat="0" applyFont="0" applyAlignment="0" applyProtection="0">
      <alignment vertical="center"/>
    </xf>
    <xf numFmtId="0" fontId="61" fillId="0" borderId="20" applyNumberFormat="0" applyFill="0" applyAlignment="0" applyProtection="0">
      <alignment vertical="center"/>
    </xf>
    <xf numFmtId="0" fontId="0" fillId="51" borderId="0" applyNumberFormat="0" applyBorder="0" applyAlignment="0" applyProtection="0">
      <alignment vertical="center"/>
    </xf>
    <xf numFmtId="0" fontId="14" fillId="0" borderId="0"/>
    <xf numFmtId="0" fontId="0" fillId="14" borderId="0" applyNumberFormat="0" applyBorder="0" applyAlignment="0" applyProtection="0">
      <alignment vertical="center"/>
    </xf>
    <xf numFmtId="0" fontId="35" fillId="7" borderId="0" applyNumberFormat="0" applyBorder="0" applyAlignment="0" applyProtection="0">
      <alignment vertical="center"/>
    </xf>
    <xf numFmtId="0" fontId="70" fillId="0" borderId="0" applyNumberFormat="0" applyFill="0" applyBorder="0" applyAlignment="0" applyProtection="0">
      <alignment vertical="center"/>
    </xf>
    <xf numFmtId="0" fontId="0" fillId="51"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7" fillId="4" borderId="0" applyNumberFormat="0" applyBorder="0" applyAlignment="0" applyProtection="0">
      <alignment vertical="center"/>
    </xf>
    <xf numFmtId="0" fontId="0" fillId="51" borderId="0" applyNumberFormat="0" applyBorder="0" applyAlignment="0" applyProtection="0">
      <alignment vertical="center"/>
    </xf>
    <xf numFmtId="0" fontId="31"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8" fillId="10" borderId="11" applyNumberFormat="0" applyAlignment="0" applyProtection="0">
      <alignment vertical="center"/>
    </xf>
    <xf numFmtId="0" fontId="0"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5" fillId="7" borderId="0" applyNumberFormat="0" applyBorder="0" applyAlignment="0" applyProtection="0">
      <alignment vertical="center"/>
    </xf>
    <xf numFmtId="0" fontId="0" fillId="7" borderId="0" applyNumberFormat="0" applyBorder="0" applyAlignment="0" applyProtection="0">
      <alignment vertical="center"/>
    </xf>
    <xf numFmtId="0" fontId="31" fillId="4" borderId="0" applyNumberFormat="0" applyBorder="0" applyAlignment="0" applyProtection="0">
      <alignment vertical="center"/>
    </xf>
    <xf numFmtId="0" fontId="65" fillId="0" borderId="21" applyNumberFormat="0" applyFill="0" applyAlignment="0" applyProtection="0">
      <alignment vertical="center"/>
    </xf>
    <xf numFmtId="0" fontId="0" fillId="7" borderId="0" applyNumberFormat="0" applyBorder="0" applyAlignment="0" applyProtection="0">
      <alignment vertical="center"/>
    </xf>
    <xf numFmtId="0" fontId="40" fillId="12" borderId="0" applyNumberFormat="0" applyBorder="0" applyAlignment="0" applyProtection="0">
      <alignment vertical="center"/>
    </xf>
    <xf numFmtId="0" fontId="35" fillId="7" borderId="0" applyNumberFormat="0" applyBorder="0" applyAlignment="0" applyProtection="0">
      <alignment vertical="center"/>
    </xf>
    <xf numFmtId="0" fontId="65" fillId="0" borderId="21" applyNumberFormat="0" applyFill="0" applyAlignment="0" applyProtection="0">
      <alignment vertical="center"/>
    </xf>
    <xf numFmtId="0" fontId="0"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71" fillId="0" borderId="0" applyNumberFormat="0" applyFill="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0" fillId="24"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0" fillId="37"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9" fontId="0" fillId="0" borderId="0" applyFont="0" applyFill="0" applyBorder="0" applyAlignment="0" applyProtection="0">
      <alignment vertical="center"/>
    </xf>
    <xf numFmtId="0" fontId="35" fillId="7" borderId="0" applyNumberFormat="0" applyBorder="0" applyAlignment="0" applyProtection="0">
      <alignment vertical="center"/>
    </xf>
    <xf numFmtId="0" fontId="70" fillId="0" borderId="0" applyNumberFormat="0" applyFill="0" applyBorder="0" applyAlignment="0" applyProtection="0">
      <alignment vertical="center"/>
    </xf>
    <xf numFmtId="0" fontId="14" fillId="19" borderId="13" applyNumberFormat="0" applyFont="0" applyAlignment="0" applyProtection="0">
      <alignment vertical="center"/>
    </xf>
    <xf numFmtId="0" fontId="0" fillId="24"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0" fillId="2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31" fillId="4" borderId="0" applyNumberFormat="0" applyBorder="0" applyAlignment="0" applyProtection="0">
      <alignment vertical="center"/>
    </xf>
    <xf numFmtId="0" fontId="0" fillId="53" borderId="0" applyNumberFormat="0" applyBorder="0" applyAlignment="0" applyProtection="0">
      <alignment vertical="center"/>
    </xf>
    <xf numFmtId="0" fontId="0" fillId="5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0" fillId="53" borderId="0" applyNumberFormat="0" applyBorder="0" applyAlignment="0" applyProtection="0">
      <alignment vertical="center"/>
    </xf>
    <xf numFmtId="0" fontId="40" fillId="42"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0" fillId="53" borderId="0" applyNumberFormat="0" applyBorder="0" applyAlignment="0" applyProtection="0">
      <alignment vertical="center"/>
    </xf>
    <xf numFmtId="0" fontId="35" fillId="7" borderId="0" applyNumberFormat="0" applyBorder="0" applyAlignment="0" applyProtection="0">
      <alignment vertical="center"/>
    </xf>
    <xf numFmtId="9" fontId="14" fillId="0" borderId="0" applyFont="0" applyFill="0" applyBorder="0" applyAlignment="0" applyProtection="0"/>
    <xf numFmtId="0" fontId="31" fillId="4" borderId="0" applyNumberFormat="0" applyBorder="0" applyAlignment="0" applyProtection="0">
      <alignment vertical="center"/>
    </xf>
    <xf numFmtId="0" fontId="0" fillId="53"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40" fillId="42"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0" fillId="53" borderId="0" applyNumberFormat="0" applyBorder="0" applyAlignment="0" applyProtection="0">
      <alignment vertical="center"/>
    </xf>
    <xf numFmtId="0" fontId="35" fillId="7" borderId="0" applyNumberFormat="0" applyBorder="0" applyAlignment="0" applyProtection="0">
      <alignment vertical="center"/>
    </xf>
    <xf numFmtId="0" fontId="0" fillId="5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10"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0" fillId="10"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10" borderId="0" applyNumberFormat="0" applyBorder="0" applyAlignment="0" applyProtection="0">
      <alignment vertical="center"/>
    </xf>
    <xf numFmtId="0" fontId="0" fillId="0" borderId="0">
      <alignment vertical="center"/>
    </xf>
    <xf numFmtId="0" fontId="0" fillId="10"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0" fillId="10" borderId="0" applyNumberFormat="0" applyBorder="0" applyAlignment="0" applyProtection="0">
      <alignment vertical="center"/>
    </xf>
    <xf numFmtId="0" fontId="0" fillId="37" borderId="0" applyNumberFormat="0" applyBorder="0" applyAlignment="0" applyProtection="0">
      <alignment vertical="center"/>
    </xf>
    <xf numFmtId="0" fontId="38" fillId="10" borderId="11" applyNumberFormat="0" applyAlignment="0" applyProtection="0">
      <alignment vertical="center"/>
    </xf>
    <xf numFmtId="0" fontId="61" fillId="0" borderId="20" applyNumberFormat="0" applyFill="0" applyAlignment="0" applyProtection="0">
      <alignment vertical="center"/>
    </xf>
    <xf numFmtId="0" fontId="40" fillId="54" borderId="0" applyNumberFormat="0" applyBorder="0" applyAlignment="0" applyProtection="0">
      <alignment vertical="center"/>
    </xf>
    <xf numFmtId="0" fontId="31" fillId="4" borderId="0" applyNumberFormat="0" applyBorder="0" applyAlignment="0" applyProtection="0">
      <alignment vertical="center"/>
    </xf>
    <xf numFmtId="0" fontId="0" fillId="37"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31" fillId="4" borderId="0" applyNumberFormat="0" applyBorder="0" applyAlignment="0" applyProtection="0">
      <alignment vertical="center"/>
    </xf>
    <xf numFmtId="0" fontId="0" fillId="52"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0" fillId="52" borderId="0" applyNumberFormat="0" applyBorder="0" applyAlignment="0" applyProtection="0">
      <alignment vertical="center"/>
    </xf>
    <xf numFmtId="0" fontId="61" fillId="0" borderId="20" applyNumberFormat="0" applyFill="0" applyAlignment="0" applyProtection="0">
      <alignment vertical="center"/>
    </xf>
    <xf numFmtId="0" fontId="67" fillId="4" borderId="0" applyNumberFormat="0" applyBorder="0" applyAlignment="0" applyProtection="0">
      <alignment vertical="center"/>
    </xf>
    <xf numFmtId="0" fontId="0" fillId="52" borderId="0" applyNumberFormat="0" applyBorder="0" applyAlignment="0" applyProtection="0">
      <alignment vertical="center"/>
    </xf>
    <xf numFmtId="0" fontId="0" fillId="2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0" fillId="24" borderId="0" applyNumberFormat="0" applyBorder="0" applyAlignment="0" applyProtection="0">
      <alignment vertical="center"/>
    </xf>
    <xf numFmtId="0" fontId="71" fillId="0" borderId="0" applyNumberFormat="0" applyFill="0" applyBorder="0" applyAlignment="0" applyProtection="0">
      <alignment vertical="center"/>
    </xf>
    <xf numFmtId="0" fontId="0" fillId="37" borderId="0" applyNumberFormat="0" applyBorder="0" applyAlignment="0" applyProtection="0">
      <alignment vertical="center"/>
    </xf>
    <xf numFmtId="0" fontId="31" fillId="4" borderId="0" applyNumberFormat="0" applyBorder="0" applyAlignment="0" applyProtection="0">
      <alignment vertical="center"/>
    </xf>
    <xf numFmtId="0" fontId="71" fillId="0" borderId="0" applyNumberFormat="0" applyFill="0" applyBorder="0" applyAlignment="0" applyProtection="0">
      <alignment vertical="center"/>
    </xf>
    <xf numFmtId="0" fontId="0" fillId="37" borderId="0" applyNumberFormat="0" applyBorder="0" applyAlignment="0" applyProtection="0">
      <alignment vertical="center"/>
    </xf>
    <xf numFmtId="0" fontId="35" fillId="7" borderId="0" applyNumberFormat="0" applyBorder="0" applyAlignment="0" applyProtection="0">
      <alignment vertical="center"/>
    </xf>
    <xf numFmtId="0" fontId="0" fillId="37" borderId="0" applyNumberFormat="0" applyBorder="0" applyAlignment="0" applyProtection="0">
      <alignment vertical="center"/>
    </xf>
    <xf numFmtId="0" fontId="31" fillId="4" borderId="0" applyNumberFormat="0" applyBorder="0" applyAlignment="0" applyProtection="0">
      <alignment vertical="center"/>
    </xf>
    <xf numFmtId="0" fontId="71" fillId="0" borderId="0" applyNumberFormat="0" applyFill="0" applyBorder="0" applyAlignment="0" applyProtection="0">
      <alignment vertical="center"/>
    </xf>
    <xf numFmtId="0" fontId="31" fillId="4" borderId="0" applyNumberFormat="0" applyBorder="0" applyAlignment="0" applyProtection="0">
      <alignment vertical="center"/>
    </xf>
    <xf numFmtId="0" fontId="0" fillId="50" borderId="0" applyNumberFormat="0" applyBorder="0" applyAlignment="0" applyProtection="0">
      <alignment vertical="center"/>
    </xf>
    <xf numFmtId="0" fontId="40" fillId="12" borderId="0" applyNumberFormat="0" applyBorder="0" applyAlignment="0" applyProtection="0">
      <alignment vertical="center"/>
    </xf>
    <xf numFmtId="0" fontId="35" fillId="7" borderId="0" applyNumberFormat="0" applyBorder="0" applyAlignment="0" applyProtection="0">
      <alignment vertical="center"/>
    </xf>
    <xf numFmtId="0" fontId="0" fillId="50" borderId="0" applyNumberFormat="0" applyBorder="0" applyAlignment="0" applyProtection="0">
      <alignment vertical="center"/>
    </xf>
    <xf numFmtId="0" fontId="31" fillId="4" borderId="0" applyNumberFormat="0" applyBorder="0" applyAlignment="0" applyProtection="0">
      <alignment vertical="center"/>
    </xf>
    <xf numFmtId="0" fontId="70" fillId="0" borderId="0" applyNumberFormat="0" applyFill="0" applyBorder="0" applyAlignment="0" applyProtection="0">
      <alignment vertical="center"/>
    </xf>
    <xf numFmtId="0" fontId="40" fillId="17" borderId="0" applyNumberFormat="0" applyBorder="0" applyAlignment="0" applyProtection="0">
      <alignment vertical="center"/>
    </xf>
    <xf numFmtId="0" fontId="0" fillId="50" borderId="0" applyNumberFormat="0" applyBorder="0" applyAlignment="0" applyProtection="0">
      <alignment vertical="center"/>
    </xf>
    <xf numFmtId="0" fontId="14" fillId="0" borderId="0"/>
    <xf numFmtId="0" fontId="0" fillId="37" borderId="0" applyNumberFormat="0" applyBorder="0" applyAlignment="0" applyProtection="0">
      <alignment vertical="center"/>
    </xf>
    <xf numFmtId="0" fontId="0" fillId="37" borderId="0" applyNumberFormat="0" applyBorder="0" applyAlignment="0" applyProtection="0">
      <alignment vertical="center"/>
    </xf>
    <xf numFmtId="0" fontId="0" fillId="50" borderId="0" applyNumberFormat="0" applyBorder="0" applyAlignment="0" applyProtection="0">
      <alignment vertical="center"/>
    </xf>
    <xf numFmtId="0" fontId="31" fillId="4" borderId="0" applyNumberFormat="0" applyBorder="0" applyAlignment="0" applyProtection="0">
      <alignment vertical="center"/>
    </xf>
    <xf numFmtId="0" fontId="0" fillId="37" borderId="0" applyNumberFormat="0" applyBorder="0" applyAlignment="0" applyProtection="0">
      <alignment vertical="center"/>
    </xf>
    <xf numFmtId="0" fontId="0" fillId="3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0" fillId="37" borderId="0" applyNumberFormat="0" applyBorder="0" applyAlignment="0" applyProtection="0">
      <alignment vertical="center"/>
    </xf>
    <xf numFmtId="0" fontId="31" fillId="4" borderId="0" applyNumberFormat="0" applyBorder="0" applyAlignment="0" applyProtection="0">
      <alignment vertical="center"/>
    </xf>
    <xf numFmtId="0" fontId="0" fillId="37" borderId="0" applyNumberFormat="0" applyBorder="0" applyAlignment="0" applyProtection="0">
      <alignment vertical="center"/>
    </xf>
    <xf numFmtId="0" fontId="31" fillId="4" borderId="0" applyNumberFormat="0" applyBorder="0" applyAlignment="0" applyProtection="0">
      <alignment vertical="center"/>
    </xf>
    <xf numFmtId="0" fontId="0" fillId="37" borderId="0" applyNumberFormat="0" applyBorder="0" applyAlignment="0" applyProtection="0">
      <alignment vertical="center"/>
    </xf>
    <xf numFmtId="0" fontId="35" fillId="7" borderId="0" applyNumberFormat="0" applyBorder="0" applyAlignment="0" applyProtection="0">
      <alignment vertical="center"/>
    </xf>
    <xf numFmtId="0" fontId="40" fillId="18"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0" fillId="0" borderId="0">
      <alignment vertical="center"/>
    </xf>
    <xf numFmtId="0" fontId="0" fillId="3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0" fillId="42" borderId="0" applyNumberFormat="0" applyBorder="0" applyAlignment="0" applyProtection="0">
      <alignment vertical="center"/>
    </xf>
    <xf numFmtId="0" fontId="0" fillId="14" borderId="0" applyNumberFormat="0" applyBorder="0" applyAlignment="0" applyProtection="0">
      <alignment vertical="center"/>
    </xf>
    <xf numFmtId="0" fontId="31" fillId="4" borderId="0" applyNumberFormat="0" applyBorder="0" applyAlignment="0" applyProtection="0">
      <alignment vertical="center"/>
    </xf>
    <xf numFmtId="0" fontId="0" fillId="14" borderId="0" applyNumberFormat="0" applyBorder="0" applyAlignment="0" applyProtection="0">
      <alignment vertical="center"/>
    </xf>
    <xf numFmtId="0" fontId="71" fillId="0" borderId="0" applyNumberFormat="0" applyFill="0" applyBorder="0" applyAlignment="0" applyProtection="0">
      <alignment vertical="center"/>
    </xf>
    <xf numFmtId="0" fontId="35" fillId="7"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4" fillId="0" borderId="0"/>
    <xf numFmtId="0" fontId="14" fillId="0" borderId="0"/>
    <xf numFmtId="0" fontId="0" fillId="52" borderId="0" applyNumberFormat="0" applyBorder="0" applyAlignment="0" applyProtection="0">
      <alignment vertical="center"/>
    </xf>
    <xf numFmtId="0" fontId="14" fillId="0" borderId="0"/>
    <xf numFmtId="0" fontId="0" fillId="52" borderId="0" applyNumberFormat="0" applyBorder="0" applyAlignment="0" applyProtection="0">
      <alignment vertical="center"/>
    </xf>
    <xf numFmtId="0" fontId="0" fillId="52" borderId="0" applyNumberFormat="0" applyBorder="0" applyAlignment="0" applyProtection="0">
      <alignment vertical="center"/>
    </xf>
    <xf numFmtId="0" fontId="35" fillId="7" borderId="0" applyNumberFormat="0" applyBorder="0" applyAlignment="0" applyProtection="0">
      <alignment vertical="center"/>
    </xf>
    <xf numFmtId="0" fontId="0" fillId="52" borderId="0" applyNumberFormat="0" applyBorder="0" applyAlignment="0" applyProtection="0">
      <alignment vertical="center"/>
    </xf>
    <xf numFmtId="0" fontId="0" fillId="52" borderId="0" applyNumberFormat="0" applyBorder="0" applyAlignment="0" applyProtection="0">
      <alignment vertical="center"/>
    </xf>
    <xf numFmtId="0" fontId="0" fillId="52" borderId="0" applyNumberFormat="0" applyBorder="0" applyAlignment="0" applyProtection="0">
      <alignment vertical="center"/>
    </xf>
    <xf numFmtId="0" fontId="40" fillId="12" borderId="0" applyNumberFormat="0" applyBorder="0" applyAlignment="0" applyProtection="0">
      <alignment vertical="center"/>
    </xf>
    <xf numFmtId="0" fontId="63" fillId="48" borderId="0" applyNumberFormat="0" applyBorder="0" applyAlignment="0" applyProtection="0">
      <alignment vertical="center"/>
    </xf>
    <xf numFmtId="0" fontId="40" fillId="54" borderId="0" applyNumberFormat="0" applyBorder="0" applyAlignment="0" applyProtection="0">
      <alignment vertical="center"/>
    </xf>
    <xf numFmtId="0" fontId="33" fillId="4" borderId="0" applyNumberFormat="0" applyBorder="0" applyAlignment="0" applyProtection="0">
      <alignment vertical="center"/>
    </xf>
    <xf numFmtId="0" fontId="0" fillId="52" borderId="0" applyNumberFormat="0" applyBorder="0" applyAlignment="0" applyProtection="0">
      <alignment vertical="center"/>
    </xf>
    <xf numFmtId="0" fontId="14" fillId="0" borderId="0"/>
    <xf numFmtId="0" fontId="0" fillId="52" borderId="0" applyNumberFormat="0" applyBorder="0" applyAlignment="0" applyProtection="0">
      <alignment vertical="center"/>
    </xf>
    <xf numFmtId="0" fontId="68" fillId="0" borderId="23" applyNumberFormat="0" applyFill="0" applyAlignment="0" applyProtection="0">
      <alignment vertical="center"/>
    </xf>
    <xf numFmtId="0" fontId="31" fillId="4" borderId="0" applyNumberFormat="0" applyBorder="0" applyAlignment="0" applyProtection="0">
      <alignment vertical="center"/>
    </xf>
    <xf numFmtId="0" fontId="0" fillId="2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68" fillId="0" borderId="23" applyNumberFormat="0" applyFill="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70" fillId="0" borderId="0" applyNumberFormat="0" applyFill="0" applyBorder="0" applyAlignment="0" applyProtection="0">
      <alignment vertical="center"/>
    </xf>
    <xf numFmtId="0" fontId="31" fillId="4" borderId="0" applyNumberFormat="0" applyBorder="0" applyAlignment="0" applyProtection="0">
      <alignment vertical="center"/>
    </xf>
    <xf numFmtId="0" fontId="0" fillId="24" borderId="0" applyNumberFormat="0" applyBorder="0" applyAlignment="0" applyProtection="0">
      <alignment vertical="center"/>
    </xf>
    <xf numFmtId="0" fontId="26" fillId="0" borderId="24" applyNumberFormat="0" applyFill="0" applyAlignment="0" applyProtection="0">
      <alignment vertical="center"/>
    </xf>
    <xf numFmtId="0" fontId="0" fillId="2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0" fillId="37" borderId="0" applyNumberFormat="0" applyBorder="0" applyAlignment="0" applyProtection="0">
      <alignment vertical="center"/>
    </xf>
    <xf numFmtId="0" fontId="40" fillId="12"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0" fillId="37"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72" fillId="55" borderId="25" applyNumberFormat="0" applyAlignment="0" applyProtection="0">
      <alignment vertical="center"/>
    </xf>
    <xf numFmtId="0" fontId="14" fillId="0" borderId="0"/>
    <xf numFmtId="0" fontId="14" fillId="0" borderId="0"/>
    <xf numFmtId="0" fontId="0" fillId="3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0" fillId="3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0" fillId="37" borderId="0" applyNumberFormat="0" applyBorder="0" applyAlignment="0" applyProtection="0">
      <alignment vertical="center"/>
    </xf>
    <xf numFmtId="0" fontId="37" fillId="7" borderId="0" applyNumberFormat="0" applyBorder="0" applyAlignment="0" applyProtection="0">
      <alignment vertical="center"/>
    </xf>
    <xf numFmtId="9" fontId="0" fillId="0" borderId="0" applyFont="0" applyFill="0" applyBorder="0" applyAlignment="0" applyProtection="0">
      <alignment vertical="center"/>
    </xf>
    <xf numFmtId="0" fontId="0" fillId="3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0" fillId="37" borderId="0" applyNumberFormat="0" applyBorder="0" applyAlignment="0" applyProtection="0">
      <alignment vertical="center"/>
    </xf>
    <xf numFmtId="0" fontId="31" fillId="4" borderId="0" applyNumberFormat="0" applyBorder="0" applyAlignment="0" applyProtection="0">
      <alignment vertical="center"/>
    </xf>
    <xf numFmtId="0" fontId="63" fillId="48" borderId="0" applyNumberFormat="0" applyBorder="0" applyAlignment="0" applyProtection="0">
      <alignment vertical="center"/>
    </xf>
    <xf numFmtId="0" fontId="31" fillId="4"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40" fillId="56"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0" fillId="50" borderId="0" applyNumberFormat="0" applyBorder="0" applyAlignment="0" applyProtection="0">
      <alignment vertical="center"/>
    </xf>
    <xf numFmtId="0" fontId="35" fillId="7" borderId="0" applyNumberFormat="0" applyBorder="0" applyAlignment="0" applyProtection="0">
      <alignment vertical="center"/>
    </xf>
    <xf numFmtId="0" fontId="40" fillId="1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40" fillId="17" borderId="0" applyNumberFormat="0" applyBorder="0" applyAlignment="0" applyProtection="0">
      <alignment vertical="center"/>
    </xf>
    <xf numFmtId="0" fontId="40" fillId="14" borderId="0" applyNumberFormat="0" applyBorder="0" applyAlignment="0" applyProtection="0">
      <alignment vertical="center"/>
    </xf>
    <xf numFmtId="0" fontId="31" fillId="4" borderId="0" applyNumberFormat="0" applyBorder="0" applyAlignment="0" applyProtection="0">
      <alignment vertical="center"/>
    </xf>
    <xf numFmtId="0" fontId="70" fillId="0" borderId="0" applyNumberFormat="0" applyFill="0" applyBorder="0" applyAlignment="0" applyProtection="0">
      <alignment vertical="center"/>
    </xf>
    <xf numFmtId="0" fontId="35" fillId="7" borderId="0" applyNumberFormat="0" applyBorder="0" applyAlignment="0" applyProtection="0">
      <alignment vertical="center"/>
    </xf>
    <xf numFmtId="0" fontId="40" fillId="14" borderId="0" applyNumberFormat="0" applyBorder="0" applyAlignment="0" applyProtection="0">
      <alignment vertical="center"/>
    </xf>
    <xf numFmtId="0" fontId="40" fillId="52" borderId="0" applyNumberFormat="0" applyBorder="0" applyAlignment="0" applyProtection="0">
      <alignment vertical="center"/>
    </xf>
    <xf numFmtId="0" fontId="14" fillId="0" borderId="0"/>
    <xf numFmtId="0" fontId="26" fillId="0" borderId="24" applyNumberFormat="0" applyFill="0" applyAlignment="0" applyProtection="0">
      <alignment vertical="center"/>
    </xf>
    <xf numFmtId="0" fontId="31" fillId="4" borderId="0" applyNumberFormat="0" applyBorder="0" applyAlignment="0" applyProtection="0">
      <alignment vertical="center"/>
    </xf>
    <xf numFmtId="0" fontId="40" fillId="52" borderId="0" applyNumberFormat="0" applyBorder="0" applyAlignment="0" applyProtection="0">
      <alignment vertical="center"/>
    </xf>
    <xf numFmtId="0" fontId="14" fillId="0" borderId="0"/>
    <xf numFmtId="0" fontId="14" fillId="0" borderId="0"/>
    <xf numFmtId="0" fontId="40" fillId="52" borderId="0" applyNumberFormat="0" applyBorder="0" applyAlignment="0" applyProtection="0">
      <alignment vertical="center"/>
    </xf>
    <xf numFmtId="0" fontId="40" fillId="12"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31" fillId="4" borderId="0" applyNumberFormat="0" applyBorder="0" applyAlignment="0" applyProtection="0">
      <alignment vertical="center"/>
    </xf>
    <xf numFmtId="0" fontId="40" fillId="12" borderId="0" applyNumberFormat="0" applyBorder="0" applyAlignment="0" applyProtection="0">
      <alignment vertical="center"/>
    </xf>
    <xf numFmtId="0" fontId="40" fillId="42" borderId="0" applyNumberFormat="0" applyBorder="0" applyAlignment="0" applyProtection="0">
      <alignment vertical="center"/>
    </xf>
    <xf numFmtId="0" fontId="40" fillId="12" borderId="0" applyNumberFormat="0" applyBorder="0" applyAlignment="0" applyProtection="0">
      <alignment vertical="center"/>
    </xf>
    <xf numFmtId="0" fontId="73" fillId="0" borderId="0"/>
    <xf numFmtId="0" fontId="40" fillId="42" borderId="0" applyNumberFormat="0" applyBorder="0" applyAlignment="0" applyProtection="0">
      <alignment vertical="center"/>
    </xf>
    <xf numFmtId="0" fontId="40" fillId="1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40" fillId="42" borderId="0" applyNumberFormat="0" applyBorder="0" applyAlignment="0" applyProtection="0">
      <alignment vertical="center"/>
    </xf>
    <xf numFmtId="0" fontId="35" fillId="7" borderId="0" applyNumberFormat="0" applyBorder="0" applyAlignment="0" applyProtection="0">
      <alignment vertical="center"/>
    </xf>
    <xf numFmtId="0" fontId="40" fillId="14" borderId="0" applyNumberFormat="0" applyBorder="0" applyAlignment="0" applyProtection="0">
      <alignment vertical="center"/>
    </xf>
    <xf numFmtId="0" fontId="40" fillId="12" borderId="0" applyNumberFormat="0" applyBorder="0" applyAlignment="0" applyProtection="0">
      <alignment vertical="center"/>
    </xf>
    <xf numFmtId="0" fontId="40" fillId="56" borderId="0" applyNumberFormat="0" applyBorder="0" applyAlignment="0" applyProtection="0">
      <alignment vertical="center"/>
    </xf>
    <xf numFmtId="0" fontId="40" fillId="12" borderId="0" applyNumberFormat="0" applyBorder="0" applyAlignment="0" applyProtection="0">
      <alignment vertical="center"/>
    </xf>
    <xf numFmtId="0" fontId="40" fillId="56" borderId="0" applyNumberFormat="0" applyBorder="0" applyAlignment="0" applyProtection="0">
      <alignment vertical="center"/>
    </xf>
    <xf numFmtId="0" fontId="31" fillId="4" borderId="0" applyNumberFormat="0" applyBorder="0" applyAlignment="0" applyProtection="0">
      <alignment vertical="center"/>
    </xf>
    <xf numFmtId="0" fontId="61" fillId="0" borderId="0" applyNumberFormat="0" applyFill="0" applyBorder="0" applyAlignment="0" applyProtection="0">
      <alignment vertical="center"/>
    </xf>
    <xf numFmtId="0" fontId="35" fillId="7" borderId="0" applyNumberFormat="0" applyBorder="0" applyAlignment="0" applyProtection="0">
      <alignment vertical="center"/>
    </xf>
    <xf numFmtId="0" fontId="40" fillId="17" borderId="0" applyNumberFormat="0" applyBorder="0" applyAlignment="0" applyProtection="0">
      <alignment vertical="center"/>
    </xf>
    <xf numFmtId="0" fontId="35" fillId="7" borderId="0" applyNumberFormat="0" applyBorder="0" applyAlignment="0" applyProtection="0">
      <alignment vertical="center"/>
    </xf>
    <xf numFmtId="0" fontId="61" fillId="0" borderId="0" applyNumberFormat="0" applyFill="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40" fillId="1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40" fillId="1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40" fillId="17" borderId="0" applyNumberFormat="0" applyBorder="0" applyAlignment="0" applyProtection="0">
      <alignment vertical="center"/>
    </xf>
    <xf numFmtId="0" fontId="35" fillId="7" borderId="0" applyNumberFormat="0" applyBorder="0" applyAlignment="0" applyProtection="0">
      <alignment vertical="center"/>
    </xf>
    <xf numFmtId="0" fontId="40" fillId="17" borderId="0" applyNumberFormat="0" applyBorder="0" applyAlignment="0" applyProtection="0">
      <alignment vertical="center"/>
    </xf>
    <xf numFmtId="0" fontId="14" fillId="0" borderId="0"/>
    <xf numFmtId="0" fontId="40" fillId="17" borderId="0" applyNumberFormat="0" applyBorder="0" applyAlignment="0" applyProtection="0">
      <alignment vertical="center"/>
    </xf>
    <xf numFmtId="0" fontId="37" fillId="7" borderId="0" applyNumberFormat="0" applyBorder="0" applyAlignment="0" applyProtection="0">
      <alignment vertical="center"/>
    </xf>
    <xf numFmtId="0" fontId="31" fillId="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31" fillId="4" borderId="0" applyNumberFormat="0" applyBorder="0" applyAlignment="0" applyProtection="0">
      <alignment vertical="center"/>
    </xf>
    <xf numFmtId="0" fontId="40" fillId="52" borderId="0" applyNumberFormat="0" applyBorder="0" applyAlignment="0" applyProtection="0">
      <alignment vertical="center"/>
    </xf>
    <xf numFmtId="0" fontId="35" fillId="7" borderId="0" applyNumberFormat="0" applyBorder="0" applyAlignment="0" applyProtection="0">
      <alignment vertical="center"/>
    </xf>
    <xf numFmtId="0" fontId="69" fillId="4" borderId="0" applyNumberFormat="0" applyBorder="0" applyAlignment="0" applyProtection="0">
      <alignment vertical="center"/>
    </xf>
    <xf numFmtId="0" fontId="40" fillId="52"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52" borderId="0" applyNumberFormat="0" applyBorder="0" applyAlignment="0" applyProtection="0">
      <alignment vertical="center"/>
    </xf>
    <xf numFmtId="43" fontId="0" fillId="0" borderId="0" applyFont="0" applyFill="0" applyBorder="0" applyAlignment="0" applyProtection="0">
      <alignment vertical="center"/>
    </xf>
    <xf numFmtId="0" fontId="35" fillId="7" borderId="0" applyNumberFormat="0" applyBorder="0" applyAlignment="0" applyProtection="0">
      <alignment vertical="center"/>
    </xf>
    <xf numFmtId="0" fontId="61" fillId="0" borderId="0" applyNumberFormat="0" applyFill="0" applyBorder="0" applyAlignment="0" applyProtection="0">
      <alignment vertical="center"/>
    </xf>
    <xf numFmtId="0" fontId="40" fillId="52" borderId="0" applyNumberFormat="0" applyBorder="0" applyAlignment="0" applyProtection="0">
      <alignment vertical="center"/>
    </xf>
    <xf numFmtId="0" fontId="63" fillId="48"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19" borderId="13" applyNumberFormat="0" applyFont="0" applyAlignment="0" applyProtection="0">
      <alignment vertical="center"/>
    </xf>
    <xf numFmtId="0" fontId="40" fillId="12" borderId="0" applyNumberFormat="0" applyBorder="0" applyAlignment="0" applyProtection="0">
      <alignment vertical="center"/>
    </xf>
    <xf numFmtId="0" fontId="31" fillId="4" borderId="0" applyNumberFormat="0" applyBorder="0" applyAlignment="0" applyProtection="0">
      <alignment vertical="center"/>
    </xf>
    <xf numFmtId="0" fontId="66" fillId="0" borderId="22" applyNumberFormat="0" applyFill="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9" fontId="14" fillId="0" borderId="0" applyFont="0" applyFill="0" applyBorder="0" applyAlignment="0" applyProtection="0"/>
    <xf numFmtId="0" fontId="40" fillId="12"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14" fillId="0" borderId="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14" fillId="0" borderId="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31" fillId="4" borderId="0" applyNumberFormat="0" applyBorder="0" applyAlignment="0" applyProtection="0">
      <alignment vertical="center"/>
    </xf>
    <xf numFmtId="0" fontId="40" fillId="42" borderId="0" applyNumberFormat="0" applyBorder="0" applyAlignment="0" applyProtection="0">
      <alignment vertical="center"/>
    </xf>
    <xf numFmtId="0" fontId="14"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40" fillId="56"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14" fillId="0" borderId="0"/>
    <xf numFmtId="0" fontId="0" fillId="0" borderId="0">
      <alignment vertical="center"/>
    </xf>
    <xf numFmtId="0" fontId="40" fillId="56" borderId="0" applyNumberFormat="0" applyBorder="0" applyAlignment="0" applyProtection="0">
      <alignment vertical="center"/>
    </xf>
    <xf numFmtId="0" fontId="31" fillId="4" borderId="0" applyNumberFormat="0" applyBorder="0" applyAlignment="0" applyProtection="0">
      <alignment vertical="center"/>
    </xf>
    <xf numFmtId="0" fontId="40" fillId="56" borderId="0" applyNumberFormat="0" applyBorder="0" applyAlignment="0" applyProtection="0">
      <alignment vertical="center"/>
    </xf>
    <xf numFmtId="0" fontId="31" fillId="4" borderId="0" applyNumberFormat="0" applyBorder="0" applyAlignment="0" applyProtection="0">
      <alignment vertical="center"/>
    </xf>
    <xf numFmtId="0" fontId="40" fillId="56"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40" fillId="56" borderId="0" applyNumberFormat="0" applyBorder="0" applyAlignment="0" applyProtection="0">
      <alignment vertical="center"/>
    </xf>
    <xf numFmtId="0" fontId="35" fillId="7" borderId="0" applyNumberFormat="0" applyBorder="0" applyAlignment="0" applyProtection="0">
      <alignment vertical="center"/>
    </xf>
    <xf numFmtId="0" fontId="40" fillId="18" borderId="0" applyNumberFormat="0" applyBorder="0" applyAlignment="0" applyProtection="0">
      <alignment vertical="center"/>
    </xf>
    <xf numFmtId="0" fontId="0" fillId="0" borderId="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40" fillId="18" borderId="0" applyNumberFormat="0" applyBorder="0" applyAlignment="0" applyProtection="0">
      <alignment vertical="center"/>
    </xf>
    <xf numFmtId="0" fontId="31" fillId="4" borderId="0" applyNumberFormat="0" applyBorder="0" applyAlignment="0" applyProtection="0">
      <alignment vertical="center"/>
    </xf>
    <xf numFmtId="0" fontId="40" fillId="44" borderId="0" applyNumberFormat="0" applyBorder="0" applyAlignment="0" applyProtection="0">
      <alignment vertical="center"/>
    </xf>
    <xf numFmtId="0" fontId="0" fillId="0" borderId="0">
      <alignment vertical="center"/>
    </xf>
    <xf numFmtId="0" fontId="40" fillId="44" borderId="0" applyNumberFormat="0" applyBorder="0" applyAlignment="0" applyProtection="0">
      <alignment vertical="center"/>
    </xf>
    <xf numFmtId="0" fontId="14" fillId="0" borderId="0"/>
    <xf numFmtId="0" fontId="40" fillId="54" borderId="0" applyNumberFormat="0" applyBorder="0" applyAlignment="0" applyProtection="0">
      <alignment vertical="center"/>
    </xf>
    <xf numFmtId="0" fontId="31" fillId="4"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31" fillId="4" borderId="0" applyNumberFormat="0" applyBorder="0" applyAlignment="0" applyProtection="0">
      <alignment vertical="center"/>
    </xf>
    <xf numFmtId="0" fontId="40" fillId="21" borderId="0" applyNumberFormat="0" applyBorder="0" applyAlignment="0" applyProtection="0">
      <alignment vertical="center"/>
    </xf>
    <xf numFmtId="0" fontId="31" fillId="4" borderId="0" applyNumberFormat="0" applyBorder="0" applyAlignment="0" applyProtection="0">
      <alignment vertical="center"/>
    </xf>
    <xf numFmtId="0" fontId="40" fillId="42" borderId="0" applyNumberFormat="0" applyBorder="0" applyAlignment="0" applyProtection="0">
      <alignment vertical="center"/>
    </xf>
    <xf numFmtId="0" fontId="31" fillId="4" borderId="0" applyNumberFormat="0" applyBorder="0" applyAlignment="0" applyProtection="0">
      <alignment vertical="center"/>
    </xf>
    <xf numFmtId="0" fontId="40" fillId="42"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40" fillId="21" borderId="0" applyNumberFormat="0" applyBorder="0" applyAlignment="0" applyProtection="0">
      <alignment vertical="center"/>
    </xf>
    <xf numFmtId="0" fontId="40" fillId="18"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43" fillId="9" borderId="11" applyNumberFormat="0" applyAlignment="0" applyProtection="0">
      <alignment vertical="center"/>
    </xf>
    <xf numFmtId="37" fontId="74" fillId="0" borderId="0"/>
    <xf numFmtId="0" fontId="43" fillId="9" borderId="11" applyNumberFormat="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72" fillId="55" borderId="25" applyNumberFormat="0" applyAlignment="0" applyProtection="0">
      <alignment vertical="center"/>
    </xf>
    <xf numFmtId="0" fontId="14" fillId="0" borderId="0"/>
    <xf numFmtId="0" fontId="31" fillId="4"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72" fillId="55" borderId="25" applyNumberFormat="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47" fillId="0" borderId="0" applyNumberFormat="0" applyFill="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14" fillId="0" borderId="0"/>
    <xf numFmtId="0" fontId="14" fillId="0" borderId="0"/>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66" fillId="0" borderId="22" applyNumberFormat="0" applyFill="0" applyAlignment="0" applyProtection="0">
      <alignment vertical="center"/>
    </xf>
    <xf numFmtId="0" fontId="66" fillId="0" borderId="22" applyNumberFormat="0" applyFill="0" applyAlignment="0" applyProtection="0">
      <alignment vertical="center"/>
    </xf>
    <xf numFmtId="0" fontId="66" fillId="0" borderId="22" applyNumberFormat="0" applyFill="0" applyAlignment="0" applyProtection="0">
      <alignment vertical="center"/>
    </xf>
    <xf numFmtId="0" fontId="31" fillId="4" borderId="0" applyNumberFormat="0" applyBorder="0" applyAlignment="0" applyProtection="0">
      <alignment vertical="center"/>
    </xf>
    <xf numFmtId="0" fontId="65" fillId="0" borderId="21" applyNumberFormat="0" applyFill="0" applyAlignment="0" applyProtection="0">
      <alignment vertical="center"/>
    </xf>
    <xf numFmtId="0" fontId="35" fillId="7" borderId="0" applyNumberFormat="0" applyBorder="0" applyAlignment="0" applyProtection="0">
      <alignment vertical="center"/>
    </xf>
    <xf numFmtId="0" fontId="66" fillId="0" borderId="22" applyNumberFormat="0" applyFill="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1" fillId="0" borderId="20" applyNumberFormat="0" applyFill="0" applyAlignment="0" applyProtection="0">
      <alignment vertical="center"/>
    </xf>
    <xf numFmtId="0" fontId="63" fillId="48" borderId="0" applyNumberFormat="0" applyBorder="0" applyAlignment="0" applyProtection="0">
      <alignment vertical="center"/>
    </xf>
    <xf numFmtId="0" fontId="75" fillId="0" borderId="0"/>
    <xf numFmtId="9" fontId="76" fillId="0" borderId="0" applyFont="0" applyFill="0" applyBorder="0" applyAlignment="0" applyProtection="0">
      <alignment vertical="center"/>
    </xf>
    <xf numFmtId="0" fontId="36" fillId="9" borderId="10" applyNumberFormat="0" applyAlignment="0" applyProtection="0">
      <alignment vertical="center"/>
    </xf>
    <xf numFmtId="0" fontId="36" fillId="9" borderId="10" applyNumberFormat="0" applyAlignment="0" applyProtection="0">
      <alignment vertical="center"/>
    </xf>
    <xf numFmtId="0" fontId="36" fillId="9" borderId="10" applyNumberFormat="0" applyAlignment="0" applyProtection="0">
      <alignment vertical="center"/>
    </xf>
    <xf numFmtId="0" fontId="0" fillId="0" borderId="0">
      <alignment vertical="center"/>
    </xf>
    <xf numFmtId="0" fontId="36" fillId="9" borderId="10" applyNumberFormat="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6" fillId="9" borderId="10" applyNumberFormat="0" applyAlignment="0" applyProtection="0">
      <alignment vertical="center"/>
    </xf>
    <xf numFmtId="0" fontId="14" fillId="0" borderId="0"/>
    <xf numFmtId="0" fontId="70" fillId="0" borderId="0" applyNumberFormat="0" applyFill="0" applyBorder="0" applyAlignment="0" applyProtection="0">
      <alignment vertical="center"/>
    </xf>
    <xf numFmtId="0" fontId="26" fillId="0" borderId="24" applyNumberFormat="0" applyFill="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26" fillId="0" borderId="24" applyNumberFormat="0" applyFill="0" applyAlignment="0" applyProtection="0">
      <alignment vertical="center"/>
    </xf>
    <xf numFmtId="0" fontId="14" fillId="0" borderId="0"/>
    <xf numFmtId="0" fontId="26" fillId="0" borderId="24" applyNumberFormat="0" applyFill="0" applyAlignment="0" applyProtection="0">
      <alignment vertical="center"/>
    </xf>
    <xf numFmtId="0" fontId="71" fillId="0" borderId="0" applyNumberFormat="0" applyFill="0" applyBorder="0" applyAlignment="0" applyProtection="0">
      <alignment vertical="center"/>
    </xf>
    <xf numFmtId="0" fontId="69" fillId="4" borderId="0" applyNumberFormat="0" applyBorder="0" applyAlignment="0" applyProtection="0">
      <alignment vertical="center"/>
    </xf>
    <xf numFmtId="0" fontId="71" fillId="0" borderId="0" applyNumberFormat="0" applyFill="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7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xf numFmtId="0" fontId="14" fillId="0" borderId="0"/>
    <xf numFmtId="0" fontId="31" fillId="4" borderId="0" applyNumberFormat="0" applyBorder="0" applyAlignment="0" applyProtection="0">
      <alignment vertical="center"/>
    </xf>
    <xf numFmtId="0" fontId="35" fillId="7" borderId="0" applyNumberFormat="0" applyBorder="0" applyAlignment="0" applyProtection="0">
      <alignment vertical="center"/>
    </xf>
    <xf numFmtId="9" fontId="76" fillId="0" borderId="0" applyFont="0" applyFill="0" applyBorder="0" applyAlignment="0" applyProtection="0">
      <alignment vertical="center"/>
    </xf>
    <xf numFmtId="9" fontId="0" fillId="0" borderId="0" applyFont="0" applyFill="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61" fillId="0" borderId="20" applyNumberFormat="0" applyFill="0" applyAlignment="0" applyProtection="0">
      <alignment vertical="center"/>
    </xf>
    <xf numFmtId="0" fontId="72" fillId="55" borderId="25" applyNumberFormat="0" applyAlignment="0" applyProtection="0">
      <alignment vertical="center"/>
    </xf>
    <xf numFmtId="9" fontId="0" fillId="0" borderId="0" applyFont="0" applyFill="0" applyBorder="0" applyAlignment="0" applyProtection="0">
      <alignment vertical="center"/>
    </xf>
    <xf numFmtId="0" fontId="0" fillId="0" borderId="0"/>
    <xf numFmtId="0" fontId="61" fillId="0" borderId="20" applyNumberFormat="0" applyFill="0" applyAlignment="0" applyProtection="0">
      <alignment vertical="center"/>
    </xf>
    <xf numFmtId="0" fontId="47" fillId="0" borderId="0" applyNumberFormat="0" applyFill="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9" fontId="0" fillId="0" borderId="0" applyFont="0" applyFill="0" applyBorder="0" applyAlignment="0" applyProtection="0">
      <alignment vertical="center"/>
    </xf>
    <xf numFmtId="0" fontId="31" fillId="4" borderId="0" applyNumberFormat="0" applyBorder="0" applyAlignment="0" applyProtection="0">
      <alignment vertical="center"/>
    </xf>
    <xf numFmtId="0" fontId="66" fillId="0" borderId="22" applyNumberFormat="0" applyFill="0" applyAlignment="0" applyProtection="0">
      <alignment vertical="center"/>
    </xf>
    <xf numFmtId="0" fontId="66" fillId="0" borderId="22" applyNumberFormat="0" applyFill="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66" fillId="0" borderId="22" applyNumberFormat="0" applyFill="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65" fillId="0" borderId="21" applyNumberFormat="0" applyFill="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65" fillId="0" borderId="21" applyNumberFormat="0" applyFill="0" applyAlignment="0" applyProtection="0">
      <alignment vertical="center"/>
    </xf>
    <xf numFmtId="0" fontId="65" fillId="0" borderId="21" applyNumberFormat="0" applyFill="0" applyAlignment="0" applyProtection="0">
      <alignment vertical="center"/>
    </xf>
    <xf numFmtId="0" fontId="61" fillId="0" borderId="20" applyNumberFormat="0" applyFill="0" applyAlignment="0" applyProtection="0">
      <alignment vertical="center"/>
    </xf>
    <xf numFmtId="0" fontId="67" fillId="4" borderId="0" applyNumberFormat="0" applyBorder="0" applyAlignment="0" applyProtection="0">
      <alignment vertical="center"/>
    </xf>
    <xf numFmtId="0" fontId="61" fillId="0" borderId="20" applyNumberFormat="0" applyFill="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14" fillId="0" borderId="0"/>
    <xf numFmtId="0" fontId="35" fillId="7" borderId="0" applyNumberFormat="0" applyBorder="0" applyAlignment="0" applyProtection="0">
      <alignment vertical="center"/>
    </xf>
    <xf numFmtId="0" fontId="61" fillId="0" borderId="0" applyNumberFormat="0" applyFill="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3" fillId="9" borderId="11" applyNumberFormat="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77"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69" fillId="4" borderId="0" applyNumberFormat="0" applyBorder="0" applyAlignment="0" applyProtection="0">
      <alignment vertical="center"/>
    </xf>
    <xf numFmtId="0" fontId="14" fillId="0" borderId="0"/>
    <xf numFmtId="0" fontId="69"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14"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8" fillId="0" borderId="23" applyNumberFormat="0" applyFill="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14"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19" borderId="13" applyNumberFormat="0" applyFont="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0" fillId="21"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0" fillId="4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4" borderId="0" applyNumberFormat="0" applyBorder="0" applyAlignment="0" applyProtection="0">
      <alignment vertical="center"/>
    </xf>
    <xf numFmtId="0" fontId="26" fillId="0" borderId="24" applyNumberFormat="0" applyFill="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4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54" fillId="4" borderId="0" applyNumberFormat="0" applyBorder="0" applyAlignment="0" applyProtection="0">
      <alignment vertical="center"/>
    </xf>
    <xf numFmtId="0" fontId="0" fillId="0" borderId="0">
      <alignment vertical="center"/>
    </xf>
    <xf numFmtId="0" fontId="35" fillId="7"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4" fillId="0" borderId="0"/>
    <xf numFmtId="0" fontId="71" fillId="0" borderId="0" applyNumberFormat="0" applyFill="0" applyBorder="0" applyAlignment="0" applyProtection="0">
      <alignment vertical="center"/>
    </xf>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72" fillId="55" borderId="25" applyNumberFormat="0" applyAlignment="0" applyProtection="0">
      <alignment vertical="center"/>
    </xf>
    <xf numFmtId="0" fontId="14" fillId="0" borderId="0"/>
    <xf numFmtId="0" fontId="14" fillId="0" borderId="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37" fillId="7" borderId="0" applyNumberFormat="0" applyBorder="0" applyAlignment="0" applyProtection="0">
      <alignment vertical="center"/>
    </xf>
    <xf numFmtId="0" fontId="31" fillId="4" borderId="0" applyNumberFormat="0" applyBorder="0" applyAlignment="0" applyProtection="0">
      <alignment vertical="center"/>
    </xf>
    <xf numFmtId="0" fontId="40" fillId="4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14" fillId="0" borderId="0">
      <alignment vertical="center"/>
    </xf>
    <xf numFmtId="0" fontId="31" fillId="4" borderId="0" applyNumberFormat="0" applyBorder="0" applyAlignment="0" applyProtection="0">
      <alignment vertical="center"/>
    </xf>
    <xf numFmtId="0" fontId="44" fillId="0" borderId="0"/>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0" fillId="0" borderId="0"/>
    <xf numFmtId="0" fontId="31" fillId="4" borderId="0" applyNumberFormat="0" applyBorder="0" applyAlignment="0" applyProtection="0">
      <alignment vertical="center"/>
    </xf>
    <xf numFmtId="0" fontId="44" fillId="0" borderId="0"/>
    <xf numFmtId="0" fontId="14" fillId="0" borderId="0">
      <alignment vertical="center"/>
    </xf>
    <xf numFmtId="0" fontId="31" fillId="4" borderId="0" applyNumberFormat="0" applyBorder="0" applyAlignment="0" applyProtection="0">
      <alignment vertical="center"/>
    </xf>
    <xf numFmtId="0" fontId="33" fillId="4" borderId="0" applyNumberFormat="0" applyBorder="0" applyAlignment="0" applyProtection="0">
      <alignment vertical="center"/>
    </xf>
    <xf numFmtId="0" fontId="31" fillId="4" borderId="0" applyNumberFormat="0" applyBorder="0" applyAlignment="0" applyProtection="0">
      <alignment vertical="center"/>
    </xf>
    <xf numFmtId="0" fontId="67"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14" fillId="0" borderId="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43" fillId="9" borderId="11" applyNumberFormat="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38" fillId="10" borderId="11" applyNumberFormat="0" applyAlignment="0" applyProtection="0">
      <alignment vertical="center"/>
    </xf>
    <xf numFmtId="0" fontId="31" fillId="4" borderId="0" applyNumberFormat="0" applyBorder="0" applyAlignment="0" applyProtection="0">
      <alignment vertical="center"/>
    </xf>
    <xf numFmtId="0" fontId="36" fillId="9" borderId="10" applyNumberFormat="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8" fillId="10" borderId="11" applyNumberFormat="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178" fontId="14" fillId="0" borderId="0" applyFont="0" applyFill="0" applyBorder="0" applyAlignment="0" applyProtection="0"/>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4"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78"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7"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67"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19" borderId="13" applyNumberFormat="0" applyFont="0" applyAlignment="0" applyProtection="0">
      <alignment vertical="center"/>
    </xf>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14" fillId="0" borderId="0"/>
    <xf numFmtId="0" fontId="14" fillId="0" borderId="0"/>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14" fillId="0" borderId="0">
      <alignment vertical="center"/>
    </xf>
    <xf numFmtId="0" fontId="0"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alignment vertical="center"/>
    </xf>
    <xf numFmtId="0" fontId="14" fillId="0" borderId="0"/>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0" fillId="0" borderId="0"/>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26" fillId="0" borderId="24" applyNumberFormat="0" applyFill="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5" fillId="7" borderId="0" applyNumberFormat="0" applyBorder="0" applyAlignment="0" applyProtection="0">
      <alignment vertical="center"/>
    </xf>
    <xf numFmtId="0" fontId="4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43" fontId="14" fillId="0" borderId="0" applyFont="0" applyFill="0" applyBorder="0" applyAlignment="0" applyProtection="0"/>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67" fillId="4" borderId="0" applyNumberFormat="0" applyBorder="0" applyAlignment="0" applyProtection="0">
      <alignment vertical="center"/>
    </xf>
    <xf numFmtId="0" fontId="35" fillId="7"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180" fontId="14" fillId="0" borderId="0" applyFont="0" applyFill="0" applyBorder="0" applyAlignment="0" applyProtection="0"/>
    <xf numFmtId="0" fontId="35" fillId="7" borderId="0" applyNumberFormat="0" applyBorder="0" applyAlignment="0" applyProtection="0">
      <alignment vertical="center"/>
    </xf>
    <xf numFmtId="0" fontId="67" fillId="4" borderId="0" applyNumberFormat="0" applyBorder="0" applyAlignment="0" applyProtection="0">
      <alignment vertical="center"/>
    </xf>
    <xf numFmtId="0" fontId="35" fillId="7" borderId="0" applyNumberFormat="0" applyBorder="0" applyAlignment="0" applyProtection="0">
      <alignment vertical="center"/>
    </xf>
    <xf numFmtId="0" fontId="67" fillId="4" borderId="0" applyNumberFormat="0" applyBorder="0" applyAlignment="0" applyProtection="0">
      <alignment vertical="center"/>
    </xf>
    <xf numFmtId="0" fontId="35" fillId="7"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40" fillId="54" borderId="0" applyNumberFormat="0" applyBorder="0" applyAlignment="0" applyProtection="0">
      <alignment vertical="center"/>
    </xf>
    <xf numFmtId="0" fontId="35" fillId="7" borderId="0" applyNumberFormat="0" applyBorder="0" applyAlignment="0" applyProtection="0">
      <alignment vertical="center"/>
    </xf>
    <xf numFmtId="0" fontId="67"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1"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1" fillId="4" borderId="0" applyNumberFormat="0" applyBorder="0" applyAlignment="0" applyProtection="0">
      <alignment vertical="center"/>
    </xf>
    <xf numFmtId="0" fontId="33" fillId="4" borderId="0" applyNumberFormat="0" applyBorder="0" applyAlignment="0" applyProtection="0">
      <alignment vertical="center"/>
    </xf>
    <xf numFmtId="0" fontId="14" fillId="0" borderId="0"/>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40" fillId="18" borderId="0" applyNumberFormat="0" applyBorder="0" applyAlignment="0" applyProtection="0">
      <alignment vertical="center"/>
    </xf>
    <xf numFmtId="0" fontId="33"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4" fillId="4"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31" fillId="4" borderId="0" applyNumberFormat="0" applyBorder="0" applyAlignment="0" applyProtection="0">
      <alignment vertical="center"/>
    </xf>
    <xf numFmtId="0" fontId="44" fillId="0" borderId="0"/>
    <xf numFmtId="0" fontId="31" fillId="4" borderId="0" applyNumberFormat="0" applyBorder="0" applyAlignment="0" applyProtection="0">
      <alignment vertical="center"/>
    </xf>
    <xf numFmtId="0" fontId="0" fillId="0" borderId="0">
      <alignment vertical="center"/>
    </xf>
    <xf numFmtId="0" fontId="31" fillId="4" borderId="0" applyNumberFormat="0" applyBorder="0" applyAlignment="0" applyProtection="0">
      <alignment vertical="center"/>
    </xf>
    <xf numFmtId="0" fontId="0" fillId="0" borderId="0">
      <alignment vertical="center"/>
    </xf>
    <xf numFmtId="0" fontId="72" fillId="55" borderId="25" applyNumberFormat="0" applyAlignment="0" applyProtection="0">
      <alignment vertical="center"/>
    </xf>
    <xf numFmtId="0" fontId="14"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4"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35" fillId="7" borderId="0" applyNumberFormat="0" applyBorder="0" applyAlignment="0" applyProtection="0">
      <alignment vertical="center"/>
    </xf>
    <xf numFmtId="0" fontId="31" fillId="4" borderId="0" applyNumberFormat="0" applyBorder="0" applyAlignment="0" applyProtection="0">
      <alignment vertical="center"/>
    </xf>
    <xf numFmtId="0" fontId="14" fillId="0" borderId="0"/>
    <xf numFmtId="0" fontId="14" fillId="0" borderId="0"/>
    <xf numFmtId="0" fontId="40" fillId="4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0" fillId="0" borderId="0">
      <alignment vertical="center"/>
    </xf>
    <xf numFmtId="0" fontId="14" fillId="0" borderId="0"/>
    <xf numFmtId="0" fontId="0" fillId="0" borderId="0">
      <alignment vertical="center"/>
    </xf>
    <xf numFmtId="0" fontId="14" fillId="0" borderId="0"/>
    <xf numFmtId="0" fontId="14" fillId="0" borderId="0"/>
    <xf numFmtId="0" fontId="14" fillId="0" borderId="0"/>
    <xf numFmtId="0" fontId="35"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5"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26" fillId="0" borderId="24" applyNumberFormat="0" applyFill="0" applyAlignment="0" applyProtection="0">
      <alignment vertical="center"/>
    </xf>
    <xf numFmtId="0" fontId="14" fillId="0" borderId="0"/>
    <xf numFmtId="0" fontId="0" fillId="0" borderId="0">
      <alignment vertical="center"/>
    </xf>
    <xf numFmtId="0" fontId="0" fillId="0" borderId="0">
      <alignment vertical="center"/>
    </xf>
    <xf numFmtId="0" fontId="14" fillId="0" borderId="0"/>
    <xf numFmtId="0" fontId="14" fillId="0" borderId="0"/>
    <xf numFmtId="0" fontId="14" fillId="0" borderId="0"/>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40" fillId="42" borderId="0" applyNumberFormat="0" applyBorder="0" applyAlignment="0" applyProtection="0">
      <alignment vertical="center"/>
    </xf>
    <xf numFmtId="0" fontId="0" fillId="0" borderId="0"/>
    <xf numFmtId="0" fontId="14" fillId="0" borderId="0"/>
    <xf numFmtId="0" fontId="0" fillId="0" borderId="0">
      <alignment vertical="center"/>
    </xf>
    <xf numFmtId="0" fontId="0" fillId="0" borderId="0">
      <alignment vertical="center"/>
    </xf>
    <xf numFmtId="0" fontId="14" fillId="0" borderId="0"/>
    <xf numFmtId="0" fontId="72" fillId="55" borderId="25" applyNumberFormat="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44" fillId="0" borderId="0"/>
    <xf numFmtId="0" fontId="35" fillId="7" borderId="0" applyNumberFormat="0" applyBorder="0" applyAlignment="0" applyProtection="0">
      <alignment vertical="center"/>
    </xf>
    <xf numFmtId="0" fontId="44" fillId="0" borderId="0"/>
    <xf numFmtId="0" fontId="14" fillId="0" borderId="0">
      <alignment vertical="center"/>
    </xf>
    <xf numFmtId="0" fontId="44" fillId="0" borderId="0"/>
    <xf numFmtId="0" fontId="0"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35" fillId="7"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35" fillId="7"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14" fillId="0" borderId="0"/>
    <xf numFmtId="0" fontId="14" fillId="0" borderId="0"/>
    <xf numFmtId="0" fontId="14" fillId="0" borderId="0"/>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alignment vertical="center"/>
    </xf>
    <xf numFmtId="0" fontId="14" fillId="0" borderId="0"/>
    <xf numFmtId="0" fontId="14" fillId="0" borderId="0"/>
    <xf numFmtId="0" fontId="35" fillId="7"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14" fillId="0" borderId="0"/>
    <xf numFmtId="0" fontId="14" fillId="0" borderId="0">
      <alignment vertical="center"/>
    </xf>
    <xf numFmtId="0" fontId="14" fillId="0" borderId="0"/>
    <xf numFmtId="0" fontId="73" fillId="0" borderId="0"/>
    <xf numFmtId="0" fontId="71" fillId="0" borderId="0" applyNumberFormat="0" applyFill="0" applyBorder="0" applyAlignment="0" applyProtection="0">
      <alignment vertical="center"/>
    </xf>
    <xf numFmtId="0" fontId="0" fillId="0" borderId="0">
      <alignment vertical="center"/>
    </xf>
    <xf numFmtId="0" fontId="14" fillId="0" borderId="0">
      <alignment vertical="center"/>
    </xf>
    <xf numFmtId="0" fontId="35" fillId="7" borderId="0" applyNumberFormat="0" applyBorder="0" applyAlignment="0" applyProtection="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7" borderId="0" applyNumberFormat="0" applyBorder="0" applyAlignment="0" applyProtection="0">
      <alignment vertical="center"/>
    </xf>
    <xf numFmtId="0" fontId="14" fillId="0" borderId="0">
      <alignment vertical="center"/>
    </xf>
    <xf numFmtId="0" fontId="14" fillId="0" borderId="0"/>
    <xf numFmtId="0" fontId="14" fillId="0" borderId="0"/>
    <xf numFmtId="0" fontId="0" fillId="19" borderId="13" applyNumberFormat="0" applyFont="0" applyAlignment="0" applyProtection="0">
      <alignment vertical="center"/>
    </xf>
    <xf numFmtId="1" fontId="53" fillId="0" borderId="0"/>
    <xf numFmtId="0" fontId="0" fillId="0" borderId="0">
      <alignment vertical="center"/>
    </xf>
    <xf numFmtId="0" fontId="0" fillId="0" borderId="0">
      <alignment vertical="center"/>
    </xf>
    <xf numFmtId="0" fontId="35" fillId="7" borderId="0" applyNumberFormat="0" applyBorder="0" applyAlignment="0" applyProtection="0">
      <alignment vertical="center"/>
    </xf>
    <xf numFmtId="0" fontId="0" fillId="0" borderId="0">
      <alignment vertical="center"/>
    </xf>
    <xf numFmtId="0" fontId="0"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44" fillId="0" borderId="0"/>
    <xf numFmtId="0" fontId="14" fillId="0" borderId="0">
      <alignment vertical="center"/>
    </xf>
    <xf numFmtId="0" fontId="44" fillId="0" borderId="0"/>
    <xf numFmtId="0" fontId="14" fillId="0" borderId="0">
      <alignment vertical="center"/>
    </xf>
    <xf numFmtId="0" fontId="44" fillId="0" borderId="0"/>
    <xf numFmtId="0" fontId="14" fillId="0" borderId="0">
      <alignment vertical="center"/>
    </xf>
    <xf numFmtId="0" fontId="14" fillId="0" borderId="0">
      <alignment vertical="center"/>
    </xf>
    <xf numFmtId="0" fontId="14" fillId="0" borderId="0">
      <alignment vertical="center"/>
    </xf>
    <xf numFmtId="0" fontId="35" fillId="7" borderId="0" applyNumberFormat="0" applyBorder="0" applyAlignment="0" applyProtection="0">
      <alignment vertical="center"/>
    </xf>
    <xf numFmtId="0" fontId="14" fillId="0" borderId="0">
      <alignment vertical="center"/>
    </xf>
    <xf numFmtId="0" fontId="14" fillId="0" borderId="0">
      <alignment vertical="center"/>
    </xf>
    <xf numFmtId="0" fontId="73" fillId="0" borderId="0"/>
    <xf numFmtId="0" fontId="35" fillId="7" borderId="0" applyNumberFormat="0" applyBorder="0" applyAlignment="0" applyProtection="0">
      <alignment vertical="center"/>
    </xf>
    <xf numFmtId="0" fontId="14" fillId="0" borderId="0"/>
    <xf numFmtId="0" fontId="14" fillId="0" borderId="0"/>
    <xf numFmtId="0" fontId="35" fillId="7" borderId="0" applyNumberFormat="0" applyBorder="0" applyAlignment="0" applyProtection="0">
      <alignment vertical="center"/>
    </xf>
    <xf numFmtId="0" fontId="14" fillId="0" borderId="0"/>
    <xf numFmtId="0" fontId="14" fillId="0" borderId="0"/>
    <xf numFmtId="0" fontId="0" fillId="0" borderId="0">
      <alignment vertical="center"/>
    </xf>
    <xf numFmtId="0" fontId="44" fillId="0" borderId="0"/>
    <xf numFmtId="0" fontId="35" fillId="7" borderId="0" applyNumberFormat="0" applyBorder="0" applyAlignment="0" applyProtection="0">
      <alignment vertical="center"/>
    </xf>
    <xf numFmtId="0" fontId="14" fillId="0" borderId="0"/>
    <xf numFmtId="0" fontId="44" fillId="0" borderId="0"/>
    <xf numFmtId="0" fontId="44" fillId="0" borderId="0"/>
    <xf numFmtId="0" fontId="35" fillId="7" borderId="0" applyNumberFormat="0" applyBorder="0" applyAlignment="0" applyProtection="0">
      <alignment vertical="center"/>
    </xf>
    <xf numFmtId="0" fontId="44" fillId="0" borderId="0"/>
    <xf numFmtId="0" fontId="0" fillId="0" borderId="0">
      <alignment vertical="center"/>
    </xf>
    <xf numFmtId="0" fontId="44" fillId="0" borderId="0"/>
    <xf numFmtId="0" fontId="35" fillId="7" borderId="0" applyNumberFormat="0" applyBorder="0" applyAlignment="0" applyProtection="0">
      <alignment vertical="center"/>
    </xf>
    <xf numFmtId="0" fontId="44" fillId="0" borderId="0"/>
    <xf numFmtId="0" fontId="63" fillId="48"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35" fillId="7"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7" borderId="0" applyNumberFormat="0" applyBorder="0" applyAlignment="0" applyProtection="0">
      <alignment vertical="center"/>
    </xf>
    <xf numFmtId="0" fontId="14" fillId="0" borderId="0"/>
    <xf numFmtId="0" fontId="0" fillId="0" borderId="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14" fillId="0" borderId="0"/>
    <xf numFmtId="0" fontId="35" fillId="7" borderId="0" applyNumberFormat="0" applyBorder="0" applyAlignment="0" applyProtection="0">
      <alignment vertical="center"/>
    </xf>
    <xf numFmtId="0" fontId="14" fillId="0" borderId="0"/>
    <xf numFmtId="0" fontId="35" fillId="7" borderId="0" applyNumberFormat="0" applyBorder="0" applyAlignment="0" applyProtection="0">
      <alignment vertical="center"/>
    </xf>
    <xf numFmtId="0" fontId="0" fillId="0" borderId="0">
      <alignment vertical="center"/>
    </xf>
    <xf numFmtId="0" fontId="36" fillId="9" borderId="10" applyNumberFormat="0" applyAlignment="0" applyProtection="0">
      <alignment vertical="center"/>
    </xf>
    <xf numFmtId="0" fontId="44" fillId="0" borderId="0"/>
    <xf numFmtId="0" fontId="14" fillId="0" borderId="0"/>
    <xf numFmtId="0" fontId="14" fillId="0" borderId="0"/>
    <xf numFmtId="0" fontId="35"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0" fontId="14" fillId="0" borderId="0"/>
    <xf numFmtId="0" fontId="44" fillId="0" borderId="0"/>
    <xf numFmtId="0" fontId="0" fillId="0" borderId="0">
      <alignment vertical="center"/>
    </xf>
    <xf numFmtId="0" fontId="44" fillId="0" borderId="0"/>
    <xf numFmtId="0" fontId="0" fillId="0" borderId="0">
      <alignment vertical="center"/>
    </xf>
    <xf numFmtId="0" fontId="44" fillId="0" borderId="0"/>
    <xf numFmtId="0" fontId="35" fillId="7" borderId="0" applyNumberFormat="0" applyBorder="0" applyAlignment="0" applyProtection="0">
      <alignment vertical="center"/>
    </xf>
    <xf numFmtId="0" fontId="44" fillId="0" borderId="0"/>
    <xf numFmtId="0" fontId="14" fillId="0" borderId="0"/>
    <xf numFmtId="0" fontId="44" fillId="0" borderId="0"/>
    <xf numFmtId="0" fontId="0" fillId="0" borderId="0">
      <alignment vertical="center"/>
    </xf>
    <xf numFmtId="0" fontId="0" fillId="0" borderId="0">
      <alignment vertical="center"/>
    </xf>
    <xf numFmtId="0" fontId="35"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4" fillId="0" borderId="0"/>
    <xf numFmtId="0" fontId="35" fillId="7"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35" fillId="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14" fillId="0" borderId="0"/>
    <xf numFmtId="0" fontId="0"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40" fillId="1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7" borderId="0" applyNumberFormat="0" applyBorder="0" applyAlignment="0" applyProtection="0">
      <alignment vertical="center"/>
    </xf>
    <xf numFmtId="0" fontId="0" fillId="0" borderId="0"/>
    <xf numFmtId="0" fontId="14" fillId="0" borderId="0">
      <alignment vertical="center"/>
    </xf>
    <xf numFmtId="0" fontId="35" fillId="7" borderId="0" applyNumberFormat="0" applyBorder="0" applyAlignment="0" applyProtection="0">
      <alignment vertical="center"/>
    </xf>
    <xf numFmtId="0" fontId="0" fillId="0" borderId="0">
      <alignment vertical="center"/>
    </xf>
    <xf numFmtId="0" fontId="35"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73" fillId="0" borderId="0"/>
    <xf numFmtId="0" fontId="14" fillId="0" borderId="0"/>
    <xf numFmtId="0" fontId="35" fillId="7" borderId="0" applyNumberFormat="0" applyBorder="0" applyAlignment="0" applyProtection="0">
      <alignment vertical="center"/>
    </xf>
    <xf numFmtId="0" fontId="73" fillId="0" borderId="0"/>
    <xf numFmtId="0" fontId="0" fillId="0" borderId="0">
      <alignment vertical="center"/>
    </xf>
    <xf numFmtId="0" fontId="0" fillId="0" borderId="0">
      <alignment vertical="center"/>
    </xf>
    <xf numFmtId="0" fontId="35" fillId="7" borderId="0" applyNumberFormat="0" applyBorder="0" applyAlignment="0" applyProtection="0">
      <alignment vertical="center"/>
    </xf>
    <xf numFmtId="0" fontId="0" fillId="0" borderId="0">
      <alignment vertical="center"/>
    </xf>
    <xf numFmtId="0" fontId="0" fillId="0" borderId="0">
      <alignment vertical="center"/>
    </xf>
    <xf numFmtId="176" fontId="14" fillId="0" borderId="0" applyFont="0" applyFill="0" applyBorder="0" applyAlignment="0" applyProtection="0">
      <alignment vertical="center"/>
    </xf>
    <xf numFmtId="0" fontId="35"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79" fillId="0" borderId="0"/>
    <xf numFmtId="0" fontId="80" fillId="0" borderId="0"/>
    <xf numFmtId="0" fontId="35" fillId="7"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72" fillId="55" borderId="25" applyNumberFormat="0" applyAlignment="0" applyProtection="0">
      <alignment vertical="center"/>
    </xf>
    <xf numFmtId="0" fontId="26" fillId="0" borderId="24" applyNumberFormat="0" applyFill="0" applyAlignment="0" applyProtection="0">
      <alignment vertical="center"/>
    </xf>
    <xf numFmtId="0" fontId="14" fillId="0" borderId="0">
      <alignment vertical="center"/>
    </xf>
    <xf numFmtId="0" fontId="72" fillId="55" borderId="25" applyNumberFormat="0" applyAlignment="0" applyProtection="0">
      <alignment vertical="center"/>
    </xf>
    <xf numFmtId="0" fontId="26" fillId="0" borderId="24" applyNumberFormat="0" applyFill="0" applyAlignment="0" applyProtection="0">
      <alignment vertical="center"/>
    </xf>
    <xf numFmtId="0" fontId="14" fillId="0" borderId="0">
      <alignment vertical="center"/>
    </xf>
    <xf numFmtId="0" fontId="71" fillId="0" borderId="0" applyNumberFormat="0" applyFill="0" applyBorder="0" applyAlignment="0" applyProtection="0">
      <alignment vertical="center"/>
    </xf>
    <xf numFmtId="0" fontId="72" fillId="55" borderId="25" applyNumberFormat="0" applyAlignment="0" applyProtection="0">
      <alignment vertical="center"/>
    </xf>
    <xf numFmtId="0" fontId="14" fillId="0" borderId="0">
      <alignment vertical="center"/>
    </xf>
    <xf numFmtId="0" fontId="14" fillId="0" borderId="0"/>
    <xf numFmtId="0" fontId="36" fillId="9" borderId="10" applyNumberFormat="0" applyAlignment="0" applyProtection="0">
      <alignment vertical="center"/>
    </xf>
    <xf numFmtId="0" fontId="14" fillId="0" borderId="0"/>
    <xf numFmtId="0" fontId="79" fillId="0" borderId="0"/>
    <xf numFmtId="0" fontId="14" fillId="0" borderId="0"/>
    <xf numFmtId="0" fontId="14" fillId="0" borderId="0">
      <alignment vertical="center"/>
    </xf>
    <xf numFmtId="0" fontId="14" fillId="0" borderId="0">
      <alignment vertical="center"/>
    </xf>
    <xf numFmtId="0" fontId="35" fillId="7" borderId="0" applyNumberFormat="0" applyBorder="0" applyAlignment="0" applyProtection="0">
      <alignment vertical="center"/>
    </xf>
    <xf numFmtId="0" fontId="43" fillId="9" borderId="11" applyNumberFormat="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78" fillId="7" borderId="0" applyNumberFormat="0" applyBorder="0" applyAlignment="0" applyProtection="0">
      <alignment vertical="center"/>
    </xf>
    <xf numFmtId="0" fontId="37" fillId="7" borderId="0" applyNumberFormat="0" applyBorder="0" applyAlignment="0" applyProtection="0">
      <alignment vertical="center"/>
    </xf>
    <xf numFmtId="0" fontId="35" fillId="7" borderId="0" applyNumberFormat="0" applyBorder="0" applyAlignment="0" applyProtection="0">
      <alignment vertical="center"/>
    </xf>
    <xf numFmtId="0" fontId="0" fillId="19" borderId="13" applyNumberFormat="0" applyFont="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6" fillId="9" borderId="10" applyNumberFormat="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43" fillId="9" borderId="11" applyNumberFormat="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68" fillId="0" borderId="23" applyNumberFormat="0" applyFill="0" applyAlignment="0" applyProtection="0">
      <alignment vertical="center"/>
    </xf>
    <xf numFmtId="0" fontId="35" fillId="7" borderId="0" applyNumberFormat="0" applyBorder="0" applyAlignment="0" applyProtection="0">
      <alignment vertical="center"/>
    </xf>
    <xf numFmtId="0" fontId="40" fillId="12"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40" fillId="5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6" fillId="9" borderId="10" applyNumberFormat="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68" fillId="0" borderId="23" applyNumberFormat="0" applyFill="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6" fillId="9" borderId="10" applyNumberFormat="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78"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176" fontId="14" fillId="0" borderId="0" applyFont="0" applyFill="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47" fillId="0" borderId="0" applyNumberFormat="0" applyFill="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40" fillId="21"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63" fillId="48" borderId="0" applyNumberFormat="0" applyBorder="0" applyAlignment="0" applyProtection="0">
      <alignment vertical="center"/>
    </xf>
    <xf numFmtId="0" fontId="40" fillId="54"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78"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26" fillId="0" borderId="24" applyNumberFormat="0" applyFill="0" applyAlignment="0" applyProtection="0">
      <alignment vertical="center"/>
    </xf>
    <xf numFmtId="0" fontId="26" fillId="0" borderId="24" applyNumberFormat="0" applyFill="0" applyAlignment="0" applyProtection="0">
      <alignment vertical="center"/>
    </xf>
    <xf numFmtId="0" fontId="71" fillId="0" borderId="0" applyNumberFormat="0" applyFill="0" applyBorder="0" applyAlignment="0" applyProtection="0">
      <alignment vertical="center"/>
    </xf>
    <xf numFmtId="0" fontId="26" fillId="0" borderId="24" applyNumberFormat="0" applyFill="0" applyAlignment="0" applyProtection="0">
      <alignment vertical="center"/>
    </xf>
    <xf numFmtId="0" fontId="71" fillId="0" borderId="0" applyNumberFormat="0" applyFill="0" applyBorder="0" applyAlignment="0" applyProtection="0">
      <alignment vertical="center"/>
    </xf>
    <xf numFmtId="0" fontId="26" fillId="0" borderId="24" applyNumberFormat="0" applyFill="0" applyAlignment="0" applyProtection="0">
      <alignment vertical="center"/>
    </xf>
    <xf numFmtId="0" fontId="40" fillId="44" borderId="0" applyNumberFormat="0" applyBorder="0" applyAlignment="0" applyProtection="0">
      <alignment vertical="center"/>
    </xf>
    <xf numFmtId="0" fontId="71" fillId="0" borderId="0" applyNumberFormat="0" applyFill="0" applyBorder="0" applyAlignment="0" applyProtection="0">
      <alignment vertical="center"/>
    </xf>
    <xf numFmtId="0" fontId="26" fillId="0" borderId="24" applyNumberFormat="0" applyFill="0" applyAlignment="0" applyProtection="0">
      <alignment vertical="center"/>
    </xf>
    <xf numFmtId="0" fontId="72" fillId="55" borderId="25" applyNumberFormat="0" applyAlignment="0" applyProtection="0">
      <alignment vertical="center"/>
    </xf>
    <xf numFmtId="0" fontId="26" fillId="0" borderId="24" applyNumberFormat="0" applyFill="0" applyAlignment="0" applyProtection="0">
      <alignment vertical="center"/>
    </xf>
    <xf numFmtId="0" fontId="63" fillId="48" borderId="0" applyNumberFormat="0" applyBorder="0" applyAlignment="0" applyProtection="0">
      <alignment vertical="center"/>
    </xf>
    <xf numFmtId="0" fontId="26" fillId="0" borderId="24" applyNumberFormat="0" applyFill="0" applyAlignment="0" applyProtection="0">
      <alignment vertical="center"/>
    </xf>
    <xf numFmtId="0" fontId="26" fillId="0" borderId="24" applyNumberFormat="0" applyFill="0" applyAlignment="0" applyProtection="0">
      <alignment vertical="center"/>
    </xf>
    <xf numFmtId="0" fontId="43" fillId="9" borderId="11" applyNumberFormat="0" applyAlignment="0" applyProtection="0">
      <alignment vertical="center"/>
    </xf>
    <xf numFmtId="0" fontId="43" fillId="9" borderId="11" applyNumberFormat="0" applyAlignment="0" applyProtection="0">
      <alignment vertical="center"/>
    </xf>
    <xf numFmtId="0" fontId="43" fillId="9" borderId="11" applyNumberFormat="0" applyAlignment="0" applyProtection="0">
      <alignment vertical="center"/>
    </xf>
    <xf numFmtId="0" fontId="43" fillId="9" borderId="11" applyNumberFormat="0" applyAlignment="0" applyProtection="0">
      <alignment vertical="center"/>
    </xf>
    <xf numFmtId="0" fontId="47"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75" fillId="0" borderId="0"/>
    <xf numFmtId="181" fontId="14" fillId="0" borderId="0" applyFont="0" applyFill="0" applyBorder="0" applyAlignment="0" applyProtection="0"/>
    <xf numFmtId="4" fontId="75"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alignment vertical="center"/>
    </xf>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0" fillId="21" borderId="0" applyNumberFormat="0" applyBorder="0" applyAlignment="0" applyProtection="0">
      <alignment vertical="center"/>
    </xf>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6" fontId="14" fillId="0" borderId="0" applyFont="0" applyFill="0" applyBorder="0" applyAlignment="0" applyProtection="0">
      <alignment vertical="center"/>
    </xf>
    <xf numFmtId="176" fontId="14" fillId="0" borderId="0" applyFont="0" applyFill="0" applyBorder="0" applyAlignment="0" applyProtection="0">
      <alignment vertical="center"/>
    </xf>
    <xf numFmtId="176" fontId="14" fillId="0" borderId="0" applyFont="0" applyFill="0" applyBorder="0" applyAlignment="0" applyProtection="0">
      <alignment vertical="center"/>
    </xf>
    <xf numFmtId="176" fontId="14" fillId="0" borderId="0" applyFont="0" applyFill="0" applyBorder="0" applyAlignment="0" applyProtection="0">
      <alignment vertical="center"/>
    </xf>
    <xf numFmtId="176" fontId="14" fillId="0" borderId="0" applyFont="0" applyFill="0" applyBorder="0" applyAlignment="0" applyProtection="0">
      <alignment vertical="center"/>
    </xf>
    <xf numFmtId="176" fontId="14" fillId="0" borderId="0" applyFont="0" applyFill="0" applyBorder="0" applyAlignment="0" applyProtection="0">
      <alignment vertical="center"/>
    </xf>
    <xf numFmtId="176" fontId="14" fillId="0" borderId="0" applyFont="0" applyFill="0" applyBorder="0" applyAlignment="0" applyProtection="0">
      <alignment vertical="center"/>
    </xf>
    <xf numFmtId="43" fontId="0" fillId="0" borderId="0" applyFont="0" applyFill="0" applyBorder="0" applyAlignment="0" applyProtection="0">
      <alignment vertical="center"/>
    </xf>
    <xf numFmtId="180" fontId="14" fillId="0" borderId="0" applyFont="0" applyFill="0" applyBorder="0" applyAlignment="0" applyProtection="0"/>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40" fillId="21" borderId="0" applyNumberFormat="0" applyBorder="0" applyAlignment="0" applyProtection="0">
      <alignment vertical="center"/>
    </xf>
    <xf numFmtId="0" fontId="40" fillId="18" borderId="0" applyNumberFormat="0" applyBorder="0" applyAlignment="0" applyProtection="0">
      <alignment vertical="center"/>
    </xf>
    <xf numFmtId="0" fontId="40" fillId="4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54"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63" fillId="48" borderId="0" applyNumberFormat="0" applyBorder="0" applyAlignment="0" applyProtection="0">
      <alignment vertical="center"/>
    </xf>
    <xf numFmtId="0" fontId="63" fillId="48" borderId="0" applyNumberFormat="0" applyBorder="0" applyAlignment="0" applyProtection="0">
      <alignment vertical="center"/>
    </xf>
    <xf numFmtId="0" fontId="63" fillId="48" borderId="0" applyNumberFormat="0" applyBorder="0" applyAlignment="0" applyProtection="0">
      <alignment vertical="center"/>
    </xf>
    <xf numFmtId="0" fontId="36" fillId="9" borderId="10" applyNumberFormat="0" applyAlignment="0" applyProtection="0">
      <alignment vertical="center"/>
    </xf>
    <xf numFmtId="0" fontId="36" fillId="9" borderId="10" applyNumberFormat="0" applyAlignment="0" applyProtection="0">
      <alignment vertical="center"/>
    </xf>
    <xf numFmtId="0" fontId="36" fillId="9" borderId="10" applyNumberFormat="0" applyAlignment="0" applyProtection="0">
      <alignment vertical="center"/>
    </xf>
    <xf numFmtId="0" fontId="36" fillId="9" borderId="10" applyNumberFormat="0" applyAlignment="0" applyProtection="0">
      <alignment vertical="center"/>
    </xf>
    <xf numFmtId="0" fontId="36" fillId="9" borderId="10" applyNumberFormat="0" applyAlignment="0" applyProtection="0">
      <alignment vertical="center"/>
    </xf>
    <xf numFmtId="0" fontId="36" fillId="9" borderId="10" applyNumberFormat="0" applyAlignment="0" applyProtection="0">
      <alignment vertical="center"/>
    </xf>
    <xf numFmtId="0" fontId="38" fillId="10" borderId="11" applyNumberFormat="0" applyAlignment="0" applyProtection="0">
      <alignment vertical="center"/>
    </xf>
    <xf numFmtId="0" fontId="38" fillId="10" borderId="11" applyNumberFormat="0" applyAlignment="0" applyProtection="0">
      <alignment vertical="center"/>
    </xf>
    <xf numFmtId="0" fontId="38" fillId="10" borderId="11" applyNumberFormat="0" applyAlignment="0" applyProtection="0">
      <alignment vertical="center"/>
    </xf>
    <xf numFmtId="0" fontId="38" fillId="10" borderId="11" applyNumberFormat="0" applyAlignment="0" applyProtection="0">
      <alignment vertical="center"/>
    </xf>
    <xf numFmtId="0" fontId="77" fillId="0" borderId="0"/>
    <xf numFmtId="0" fontId="64" fillId="0" borderId="0"/>
    <xf numFmtId="0" fontId="0" fillId="19" borderId="13" applyNumberFormat="0" applyFont="0" applyAlignment="0" applyProtection="0">
      <alignment vertical="center"/>
    </xf>
    <xf numFmtId="0" fontId="0" fillId="19" borderId="13" applyNumberFormat="0" applyFont="0" applyAlignment="0" applyProtection="0">
      <alignment vertical="center"/>
    </xf>
    <xf numFmtId="0" fontId="0" fillId="19" borderId="13" applyNumberFormat="0" applyFont="0" applyAlignment="0" applyProtection="0">
      <alignment vertical="center"/>
    </xf>
  </cellStyleXfs>
  <cellXfs count="547">
    <xf numFmtId="0" fontId="0" fillId="0" borderId="0" xfId="0">
      <alignment vertical="center"/>
    </xf>
    <xf numFmtId="0" fontId="1" fillId="0" borderId="0" xfId="1595"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justify" vertical="center"/>
    </xf>
    <xf numFmtId="0" fontId="1" fillId="0" borderId="0" xfId="1595"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right" vertical="center" wrapText="1"/>
    </xf>
    <xf numFmtId="182" fontId="3" fillId="0" borderId="0" xfId="0" applyNumberFormat="1" applyFont="1" applyAlignment="1">
      <alignment horizontal="right" vertical="center" wrapText="1"/>
    </xf>
    <xf numFmtId="182" fontId="3" fillId="0" borderId="0" xfId="0" applyNumberFormat="1"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83" fontId="5" fillId="0" borderId="1" xfId="0" applyNumberFormat="1" applyFont="1" applyBorder="1" applyAlignment="1">
      <alignment horizontal="center" vertical="center" wrapText="1"/>
    </xf>
    <xf numFmtId="0" fontId="6" fillId="0" borderId="1" xfId="0" applyFont="1" applyFill="1" applyBorder="1" applyAlignment="1">
      <alignment horizontal="left" vertical="center"/>
    </xf>
    <xf numFmtId="0" fontId="5" fillId="0" borderId="1" xfId="0" applyFont="1" applyBorder="1" applyAlignment="1">
      <alignment horizontal="center" vertical="center" wrapText="1"/>
    </xf>
    <xf numFmtId="182" fontId="6" fillId="0" borderId="1" xfId="0" applyNumberFormat="1" applyFont="1" applyFill="1" applyBorder="1" applyAlignment="1">
      <alignment horizontal="left" vertical="center"/>
    </xf>
    <xf numFmtId="57" fontId="6" fillId="0" borderId="1" xfId="0" applyNumberFormat="1" applyFont="1" applyFill="1" applyBorder="1" applyAlignment="1">
      <alignment horizontal="left" vertical="center"/>
    </xf>
    <xf numFmtId="0" fontId="6" fillId="0" borderId="2" xfId="0" applyFont="1" applyBorder="1" applyAlignment="1">
      <alignment horizontal="justify" vertical="center" wrapText="1"/>
    </xf>
    <xf numFmtId="0" fontId="8" fillId="0" borderId="0" xfId="0" applyFont="1" applyAlignment="1">
      <alignment horizontal="center" vertical="center"/>
    </xf>
    <xf numFmtId="0" fontId="9" fillId="0" borderId="0" xfId="0" applyFont="1" applyAlignment="1">
      <alignment horizontal="right" vertical="center"/>
    </xf>
    <xf numFmtId="0" fontId="10" fillId="0" borderId="0" xfId="0" applyFont="1">
      <alignment vertical="center"/>
    </xf>
    <xf numFmtId="0" fontId="8" fillId="0" borderId="0" xfId="0" applyFont="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justify" vertical="center"/>
    </xf>
    <xf numFmtId="184" fontId="7" fillId="0" borderId="1" xfId="0" applyNumberFormat="1" applyFont="1" applyBorder="1" applyAlignment="1">
      <alignment horizontal="center" vertical="center"/>
    </xf>
    <xf numFmtId="0" fontId="10" fillId="0" borderId="1" xfId="0" applyFont="1" applyFill="1" applyBorder="1" applyAlignment="1">
      <alignment horizontal="justify" vertical="center"/>
    </xf>
    <xf numFmtId="184" fontId="7" fillId="0" borderId="1" xfId="0" applyNumberFormat="1" applyFont="1" applyFill="1" applyBorder="1" applyAlignment="1">
      <alignment horizontal="center" vertical="center"/>
    </xf>
    <xf numFmtId="0" fontId="7" fillId="0" borderId="1" xfId="0" applyFont="1" applyFill="1" applyBorder="1" applyAlignment="1">
      <alignment horizontal="justify" vertical="center"/>
    </xf>
    <xf numFmtId="184" fontId="5" fillId="0" borderId="1" xfId="0" applyNumberFormat="1" applyFont="1" applyFill="1" applyBorder="1" applyAlignment="1">
      <alignment horizontal="center" vertical="center"/>
    </xf>
    <xf numFmtId="0" fontId="6" fillId="0" borderId="0" xfId="0" applyFont="1" applyAlignment="1">
      <alignment horizontal="justify" vertical="center" wrapText="1"/>
    </xf>
    <xf numFmtId="0" fontId="6" fillId="0" borderId="0" xfId="0" applyFont="1" applyAlignment="1">
      <alignment vertical="center" wrapText="1"/>
    </xf>
    <xf numFmtId="0" fontId="11" fillId="0" borderId="0" xfId="0" applyFont="1" applyAlignment="1">
      <alignment horizontal="center" vertical="center"/>
    </xf>
    <xf numFmtId="0" fontId="12" fillId="0" borderId="0" xfId="0" applyFont="1" applyAlignment="1">
      <alignment horizontal="right" vertical="center"/>
    </xf>
    <xf numFmtId="0" fontId="13" fillId="0" borderId="0" xfId="0" applyFont="1">
      <alignment vertical="center"/>
    </xf>
    <xf numFmtId="0" fontId="6" fillId="2" borderId="0" xfId="0" applyFont="1" applyFill="1">
      <alignment vertical="center"/>
    </xf>
    <xf numFmtId="0" fontId="13" fillId="0" borderId="1" xfId="499" applyFont="1" applyBorder="1" applyAlignment="1">
      <alignment horizontal="center" vertical="center" wrapText="1"/>
    </xf>
    <xf numFmtId="185" fontId="13" fillId="0" borderId="1" xfId="499" applyNumberFormat="1" applyFont="1" applyBorder="1" applyAlignment="1">
      <alignment horizontal="center" vertical="center" wrapText="1"/>
    </xf>
    <xf numFmtId="0" fontId="13" fillId="0" borderId="1" xfId="499" applyFont="1" applyBorder="1" applyAlignment="1">
      <alignment horizontal="left" vertical="center"/>
    </xf>
    <xf numFmtId="179" fontId="7" fillId="0" borderId="1" xfId="499" applyNumberFormat="1" applyFont="1" applyBorder="1">
      <alignment vertical="center"/>
    </xf>
    <xf numFmtId="184" fontId="7" fillId="0" borderId="1" xfId="499" applyNumberFormat="1" applyFont="1" applyBorder="1" applyAlignment="1">
      <alignment horizontal="center" vertical="center"/>
    </xf>
    <xf numFmtId="0" fontId="6" fillId="0" borderId="1" xfId="499" applyFont="1" applyBorder="1" applyAlignment="1">
      <alignment horizontal="left" vertical="center"/>
    </xf>
    <xf numFmtId="179" fontId="5" fillId="0" borderId="1" xfId="1142" applyNumberFormat="1" applyFont="1" applyBorder="1" applyAlignment="1">
      <alignment horizontal="right" vertical="center" wrapText="1"/>
    </xf>
    <xf numFmtId="184" fontId="5" fillId="0" borderId="1" xfId="1142" applyNumberFormat="1" applyFont="1" applyBorder="1" applyAlignment="1">
      <alignment horizontal="center" vertical="center" wrapText="1"/>
    </xf>
    <xf numFmtId="0" fontId="6" fillId="0" borderId="1" xfId="499" applyFont="1" applyFill="1" applyBorder="1" applyAlignment="1">
      <alignment horizontal="left" vertical="center"/>
    </xf>
    <xf numFmtId="179" fontId="5" fillId="0" borderId="1" xfId="1142" applyNumberFormat="1" applyFont="1" applyFill="1" applyBorder="1" applyAlignment="1">
      <alignment horizontal="right" vertical="center" wrapText="1"/>
    </xf>
    <xf numFmtId="184" fontId="5" fillId="0" borderId="1" xfId="1142" applyNumberFormat="1" applyFont="1" applyFill="1" applyBorder="1" applyAlignment="1">
      <alignment horizontal="center" vertical="center" wrapText="1"/>
    </xf>
    <xf numFmtId="0" fontId="13" fillId="0" borderId="1" xfId="499" applyFont="1" applyFill="1" applyBorder="1" applyAlignment="1">
      <alignment horizontal="left" vertical="center"/>
    </xf>
    <xf numFmtId="184" fontId="5" fillId="0" borderId="1" xfId="499" applyNumberFormat="1" applyFont="1" applyBorder="1" applyAlignment="1">
      <alignment horizontal="center" vertical="center" wrapText="1"/>
    </xf>
    <xf numFmtId="179" fontId="5" fillId="0" borderId="1" xfId="0" applyNumberFormat="1" applyFont="1" applyBorder="1" applyAlignment="1">
      <alignment vertical="center" wrapText="1"/>
    </xf>
    <xf numFmtId="184" fontId="5" fillId="0" borderId="1" xfId="0" applyNumberFormat="1" applyFont="1" applyBorder="1" applyAlignment="1">
      <alignment horizontal="center" vertical="center" wrapText="1"/>
    </xf>
    <xf numFmtId="183" fontId="5" fillId="0" borderId="1" xfId="0" applyNumberFormat="1" applyFont="1" applyFill="1" applyBorder="1" applyAlignment="1">
      <alignment vertical="center" wrapText="1"/>
    </xf>
    <xf numFmtId="184" fontId="5" fillId="0" borderId="1" xfId="0" applyNumberFormat="1" applyFont="1" applyFill="1" applyBorder="1" applyAlignment="1">
      <alignment horizontal="center" vertical="center" wrapText="1"/>
    </xf>
    <xf numFmtId="0" fontId="5" fillId="0" borderId="1" xfId="0" applyFont="1" applyBorder="1" applyAlignment="1">
      <alignment vertical="center" wrapText="1"/>
    </xf>
    <xf numFmtId="186" fontId="5" fillId="0" borderId="1" xfId="0" applyNumberFormat="1" applyFont="1" applyBorder="1" applyAlignment="1">
      <alignment vertical="center" wrapText="1"/>
    </xf>
    <xf numFmtId="187" fontId="5" fillId="0" borderId="1" xfId="0" applyNumberFormat="1" applyFont="1" applyBorder="1" applyAlignment="1">
      <alignment vertical="center" wrapText="1"/>
    </xf>
    <xf numFmtId="186" fontId="5" fillId="0" borderId="1" xfId="0" applyNumberFormat="1" applyFont="1" applyBorder="1" applyAlignment="1">
      <alignment horizontal="center" vertical="center" wrapText="1"/>
    </xf>
    <xf numFmtId="187" fontId="5" fillId="0" borderId="1" xfId="0" applyNumberFormat="1" applyFont="1" applyBorder="1" applyAlignment="1">
      <alignment horizontal="center" vertical="center" wrapText="1"/>
    </xf>
    <xf numFmtId="0" fontId="2" fillId="0" borderId="0" xfId="1611" applyFont="1" applyAlignment="1">
      <alignment horizontal="center" vertical="center"/>
    </xf>
    <xf numFmtId="0" fontId="3" fillId="0" borderId="0" xfId="1611" applyFont="1" applyAlignment="1">
      <alignment horizontal="right" vertical="center"/>
    </xf>
    <xf numFmtId="0" fontId="4" fillId="0" borderId="0" xfId="1611" applyFont="1">
      <alignment vertical="center"/>
    </xf>
    <xf numFmtId="0" fontId="6" fillId="0" borderId="0" xfId="1611" applyFont="1">
      <alignment vertical="center"/>
    </xf>
    <xf numFmtId="0" fontId="5" fillId="0" borderId="0" xfId="1611" applyFont="1">
      <alignment vertical="center"/>
    </xf>
    <xf numFmtId="0" fontId="14" fillId="0" borderId="0" xfId="1611">
      <alignment vertical="center"/>
    </xf>
    <xf numFmtId="0" fontId="2" fillId="0" borderId="0" xfId="1611" applyFont="1" applyAlignment="1">
      <alignment horizontal="center" vertical="center" wrapText="1"/>
    </xf>
    <xf numFmtId="0" fontId="12" fillId="0" borderId="0" xfId="1611" applyFont="1" applyAlignment="1">
      <alignment horizontal="right" vertical="center"/>
    </xf>
    <xf numFmtId="0" fontId="4" fillId="0" borderId="3" xfId="461" applyFont="1" applyBorder="1" applyAlignment="1">
      <alignment horizontal="center" vertical="center"/>
    </xf>
    <xf numFmtId="0" fontId="4" fillId="0" borderId="2" xfId="461" applyFont="1" applyBorder="1" applyAlignment="1">
      <alignment horizontal="center" vertical="center"/>
    </xf>
    <xf numFmtId="0" fontId="4" fillId="0" borderId="1" xfId="461" applyFont="1" applyBorder="1" applyAlignment="1">
      <alignment horizontal="center" vertical="center"/>
    </xf>
    <xf numFmtId="0" fontId="4" fillId="0" borderId="1" xfId="0" applyFont="1" applyBorder="1">
      <alignment vertical="center"/>
    </xf>
    <xf numFmtId="0" fontId="5" fillId="0" borderId="1" xfId="0" applyFont="1" applyBorder="1" applyAlignment="1">
      <alignment horizontal="left" vertical="center" indent="1"/>
    </xf>
    <xf numFmtId="0" fontId="5" fillId="0" borderId="1" xfId="0" applyFont="1" applyBorder="1">
      <alignment vertical="center"/>
    </xf>
    <xf numFmtId="0" fontId="7" fillId="0" borderId="1" xfId="1610" applyFont="1" applyBorder="1" applyAlignment="1">
      <alignment horizontal="left" vertical="center" wrapText="1" indent="2"/>
    </xf>
    <xf numFmtId="0" fontId="5" fillId="0" borderId="1" xfId="0" applyFont="1" applyBorder="1" applyAlignment="1">
      <alignment horizontal="left" vertical="center" indent="2"/>
    </xf>
    <xf numFmtId="0" fontId="7" fillId="0" borderId="1" xfId="1610" applyFont="1" applyBorder="1" applyAlignment="1">
      <alignment vertical="center" wrapText="1"/>
    </xf>
    <xf numFmtId="183" fontId="4" fillId="0" borderId="1" xfId="0" applyNumberFormat="1" applyFont="1" applyBorder="1" applyAlignment="1">
      <alignment horizontal="center" vertical="center"/>
    </xf>
    <xf numFmtId="0" fontId="6" fillId="0" borderId="0" xfId="1611" applyFont="1" applyAlignment="1">
      <alignment horizontal="left" vertical="center" wrapText="1"/>
    </xf>
    <xf numFmtId="0" fontId="13" fillId="0" borderId="0" xfId="0" applyFont="1" applyProtection="1">
      <alignment vertical="center"/>
      <protection locked="0"/>
    </xf>
    <xf numFmtId="0" fontId="15" fillId="0" borderId="0" xfId="1611" applyFont="1">
      <alignment vertical="center"/>
    </xf>
    <xf numFmtId="0" fontId="11" fillId="0" borderId="0" xfId="1611" applyFont="1" applyAlignment="1">
      <alignment horizontal="center" vertical="center" wrapText="1"/>
    </xf>
    <xf numFmtId="184" fontId="13" fillId="0" borderId="1" xfId="1167" applyNumberFormat="1" applyFont="1" applyBorder="1" applyAlignment="1">
      <alignment horizontal="center" vertical="center"/>
    </xf>
    <xf numFmtId="184" fontId="13" fillId="0" borderId="1" xfId="1167" applyNumberFormat="1" applyFont="1" applyBorder="1" applyAlignment="1">
      <alignment horizontal="center" vertical="center" wrapText="1"/>
    </xf>
    <xf numFmtId="0" fontId="13" fillId="0" borderId="1" xfId="1611" applyFont="1" applyBorder="1" applyAlignment="1">
      <alignment horizontal="center" vertical="center" wrapText="1"/>
    </xf>
    <xf numFmtId="0" fontId="4" fillId="0" borderId="1" xfId="1610" applyFont="1" applyBorder="1" applyAlignment="1">
      <alignment horizontal="justify" vertical="center" wrapText="1"/>
    </xf>
    <xf numFmtId="0" fontId="4" fillId="0" borderId="1" xfId="0" applyFont="1" applyBorder="1" applyAlignment="1">
      <alignment horizontal="right" vertical="center" wrapText="1"/>
    </xf>
    <xf numFmtId="0" fontId="5" fillId="0" borderId="1" xfId="0" applyFont="1" applyBorder="1" applyAlignment="1">
      <alignment horizontal="right" vertical="center" wrapText="1"/>
    </xf>
    <xf numFmtId="0" fontId="5" fillId="0" borderId="1" xfId="0" applyFont="1" applyBorder="1" applyAlignment="1">
      <alignment horizontal="left" vertical="center"/>
    </xf>
    <xf numFmtId="0" fontId="4" fillId="0" borderId="1" xfId="1610" applyFont="1" applyBorder="1" applyAlignment="1">
      <alignment horizontal="center" vertical="center" wrapText="1"/>
    </xf>
    <xf numFmtId="0" fontId="6" fillId="0" borderId="0" xfId="1611" applyFont="1" applyProtection="1">
      <alignment vertical="center"/>
      <protection locked="0"/>
    </xf>
    <xf numFmtId="0" fontId="13" fillId="0" borderId="0" xfId="1611" applyFont="1">
      <alignment vertical="center"/>
    </xf>
    <xf numFmtId="0" fontId="11" fillId="0" borderId="0" xfId="0" applyFont="1" applyAlignment="1">
      <alignment horizontal="center" vertical="center" wrapText="1"/>
    </xf>
    <xf numFmtId="0" fontId="1" fillId="0" borderId="0" xfId="1595" applyFont="1" applyAlignment="1" applyProtection="1">
      <alignment horizontal="left" vertical="center"/>
      <protection locked="0"/>
    </xf>
    <xf numFmtId="0" fontId="11" fillId="0" borderId="0" xfId="1611" applyFont="1" applyAlignment="1">
      <alignment horizontal="center" vertical="center"/>
    </xf>
    <xf numFmtId="0" fontId="11" fillId="0" borderId="0" xfId="1498" applyFont="1" applyAlignment="1">
      <alignment horizontal="center" vertical="center"/>
    </xf>
    <xf numFmtId="0" fontId="12" fillId="0" borderId="0" xfId="1498" applyFont="1" applyAlignment="1">
      <alignment horizontal="right" vertical="center"/>
    </xf>
    <xf numFmtId="0" fontId="13" fillId="0" borderId="0" xfId="1498" applyFont="1" applyAlignment="1">
      <alignment vertical="center"/>
    </xf>
    <xf numFmtId="0" fontId="6" fillId="0" borderId="0" xfId="1498" applyFont="1" applyAlignment="1">
      <alignment vertical="center"/>
    </xf>
    <xf numFmtId="0" fontId="0" fillId="0" borderId="0" xfId="1498" applyFont="1" applyAlignment="1">
      <alignment vertical="center"/>
    </xf>
    <xf numFmtId="0" fontId="2" fillId="0" borderId="0" xfId="1593" applyFont="1" applyAlignment="1">
      <alignment horizontal="center" vertical="center" wrapText="1"/>
    </xf>
    <xf numFmtId="0" fontId="2" fillId="0" borderId="0" xfId="1593" applyFont="1" applyAlignment="1">
      <alignment horizontal="center" vertical="center"/>
    </xf>
    <xf numFmtId="0" fontId="3" fillId="0" borderId="0" xfId="1604" applyFont="1" applyAlignment="1">
      <alignment horizontal="right" vertical="center"/>
    </xf>
    <xf numFmtId="0" fontId="4" fillId="0" borderId="1" xfId="1604" applyFont="1" applyBorder="1" applyAlignment="1">
      <alignment horizontal="center" vertical="center"/>
    </xf>
    <xf numFmtId="0" fontId="4" fillId="0" borderId="1" xfId="1604" applyFont="1" applyBorder="1" applyAlignment="1">
      <alignment horizontal="center" vertical="center" wrapText="1"/>
    </xf>
    <xf numFmtId="0" fontId="4" fillId="0" borderId="1" xfId="1593" applyFont="1" applyBorder="1" applyAlignment="1">
      <alignment vertical="center"/>
    </xf>
    <xf numFmtId="0" fontId="6" fillId="0" borderId="1" xfId="1498" applyFont="1" applyBorder="1" applyAlignment="1">
      <alignment vertical="center"/>
    </xf>
    <xf numFmtId="0" fontId="5" fillId="0" borderId="1" xfId="1593" applyFont="1" applyBorder="1" applyAlignment="1">
      <alignment vertical="center"/>
    </xf>
    <xf numFmtId="0" fontId="5" fillId="0" borderId="1" xfId="1593" applyFont="1" applyBorder="1" applyAlignment="1">
      <alignment horizontal="left" vertical="center" indent="2"/>
    </xf>
    <xf numFmtId="0" fontId="5" fillId="0" borderId="1" xfId="1593" applyFont="1" applyBorder="1" applyAlignment="1">
      <alignment horizontal="right" vertical="center" wrapText="1"/>
    </xf>
    <xf numFmtId="0" fontId="5" fillId="0" borderId="1" xfId="1593" applyFont="1" applyBorder="1" applyAlignment="1">
      <alignment horizontal="right" vertical="center"/>
    </xf>
    <xf numFmtId="186" fontId="4" fillId="0" borderId="1" xfId="1607" applyNumberFormat="1" applyFont="1" applyBorder="1" applyAlignment="1">
      <alignment horizontal="right" vertical="center" wrapText="1"/>
    </xf>
    <xf numFmtId="0" fontId="4" fillId="0" borderId="4" xfId="1593" applyFont="1" applyBorder="1" applyAlignment="1">
      <alignment horizontal="center" vertical="center"/>
    </xf>
    <xf numFmtId="0" fontId="4" fillId="0" borderId="1" xfId="1593" applyFont="1" applyBorder="1" applyAlignment="1">
      <alignment horizontal="right" vertical="center" wrapText="1"/>
    </xf>
    <xf numFmtId="0" fontId="2" fillId="0" borderId="0" xfId="1457" applyFont="1" applyAlignment="1">
      <alignment horizontal="center" vertical="center"/>
    </xf>
    <xf numFmtId="0" fontId="3" fillId="0" borderId="0" xfId="1457" applyFont="1" applyAlignment="1">
      <alignment horizontal="right" vertical="center"/>
    </xf>
    <xf numFmtId="0" fontId="4" fillId="0" borderId="0" xfId="1457" applyFont="1"/>
    <xf numFmtId="0" fontId="5" fillId="0" borderId="0" xfId="1457" applyFont="1"/>
    <xf numFmtId="0" fontId="14" fillId="0" borderId="0" xfId="1457"/>
    <xf numFmtId="0" fontId="2" fillId="0" borderId="0" xfId="1457" applyFont="1" applyAlignment="1">
      <alignment horizontal="center" vertical="center" wrapText="1"/>
    </xf>
    <xf numFmtId="0" fontId="3" fillId="0" borderId="5" xfId="1457" applyFont="1" applyBorder="1" applyAlignment="1">
      <alignment horizontal="right" vertical="center"/>
    </xf>
    <xf numFmtId="183" fontId="4" fillId="0" borderId="1" xfId="1611" applyNumberFormat="1" applyFont="1" applyBorder="1" applyAlignment="1">
      <alignment horizontal="center" vertical="center" wrapText="1"/>
    </xf>
    <xf numFmtId="0" fontId="4" fillId="0" borderId="1" xfId="932" applyFont="1" applyBorder="1" applyAlignment="1">
      <alignment horizontal="left" vertical="center"/>
    </xf>
    <xf numFmtId="183" fontId="4" fillId="0" borderId="1" xfId="1156" applyNumberFormat="1" applyFont="1" applyBorder="1" applyAlignment="1">
      <alignment horizontal="right" vertical="center" wrapText="1"/>
    </xf>
    <xf numFmtId="0" fontId="4" fillId="0" borderId="4" xfId="1592" applyFont="1" applyBorder="1" applyAlignment="1">
      <alignment horizontal="left" vertical="center"/>
    </xf>
    <xf numFmtId="0" fontId="4" fillId="0" borderId="1" xfId="932" applyFont="1" applyBorder="1" applyAlignment="1">
      <alignment vertical="center"/>
    </xf>
    <xf numFmtId="0" fontId="5" fillId="0" borderId="1" xfId="932" applyFont="1" applyBorder="1" applyAlignment="1">
      <alignment vertical="center"/>
    </xf>
    <xf numFmtId="183" fontId="5" fillId="0" borderId="1" xfId="932" applyNumberFormat="1" applyFont="1" applyBorder="1" applyAlignment="1">
      <alignment horizontal="right" vertical="center" wrapText="1"/>
    </xf>
    <xf numFmtId="0" fontId="5" fillId="0" borderId="4" xfId="1592" applyFont="1" applyBorder="1" applyAlignment="1">
      <alignment vertical="center"/>
    </xf>
    <xf numFmtId="183" fontId="5" fillId="0" borderId="1" xfId="1156" applyNumberFormat="1" applyFont="1" applyBorder="1" applyAlignment="1">
      <alignment horizontal="right" vertical="center" wrapText="1"/>
    </xf>
    <xf numFmtId="0" fontId="4" fillId="0" borderId="1" xfId="1592" applyFont="1" applyBorder="1" applyAlignment="1">
      <alignment horizontal="right" vertical="center"/>
    </xf>
    <xf numFmtId="1" fontId="5" fillId="0" borderId="0" xfId="1457" applyNumberFormat="1" applyFont="1"/>
    <xf numFmtId="183" fontId="4" fillId="0" borderId="1" xfId="932" applyNumberFormat="1" applyFont="1" applyBorder="1" applyAlignment="1">
      <alignment horizontal="right" vertical="center" wrapText="1"/>
    </xf>
    <xf numFmtId="0" fontId="4" fillId="0" borderId="1" xfId="1305" applyFont="1" applyBorder="1" applyAlignment="1">
      <alignment horizontal="center" vertical="center"/>
    </xf>
    <xf numFmtId="0" fontId="5" fillId="0" borderId="1" xfId="1457" applyFont="1" applyBorder="1"/>
    <xf numFmtId="183" fontId="4" fillId="0" borderId="1" xfId="1305" applyNumberFormat="1" applyFont="1" applyBorder="1" applyAlignment="1">
      <alignment horizontal="left" vertical="center"/>
    </xf>
    <xf numFmtId="0" fontId="4" fillId="0" borderId="1" xfId="1457" applyFont="1" applyBorder="1" applyAlignment="1">
      <alignment vertical="center"/>
    </xf>
    <xf numFmtId="0" fontId="5" fillId="0" borderId="0" xfId="1457" applyFont="1" applyProtection="1">
      <protection locked="0"/>
    </xf>
    <xf numFmtId="0" fontId="2" fillId="0" borderId="0" xfId="1601" applyFont="1" applyAlignment="1">
      <alignment horizontal="center" vertical="center"/>
    </xf>
    <xf numFmtId="0" fontId="3" fillId="0" borderId="0" xfId="1601" applyFont="1" applyAlignment="1">
      <alignment horizontal="right" vertical="center"/>
    </xf>
    <xf numFmtId="0" fontId="4" fillId="0" borderId="0" xfId="1601" applyFont="1">
      <alignment vertical="center"/>
    </xf>
    <xf numFmtId="0" fontId="7" fillId="0" borderId="0" xfId="1598" applyFont="1">
      <alignment vertical="center"/>
    </xf>
    <xf numFmtId="0" fontId="5" fillId="0" borderId="0" xfId="1598" applyFont="1">
      <alignment vertical="center"/>
    </xf>
    <xf numFmtId="0" fontId="16" fillId="0" borderId="0" xfId="1598" applyFont="1">
      <alignment vertical="center"/>
    </xf>
    <xf numFmtId="0" fontId="14" fillId="0" borderId="0" xfId="1598">
      <alignment vertical="center"/>
    </xf>
    <xf numFmtId="0" fontId="2" fillId="0" borderId="0" xfId="768" applyFont="1" applyAlignment="1">
      <alignment horizontal="center" vertical="center" wrapText="1"/>
    </xf>
    <xf numFmtId="0" fontId="2" fillId="0" borderId="0" xfId="768" applyFont="1" applyAlignment="1">
      <alignment horizontal="center" vertical="center"/>
    </xf>
    <xf numFmtId="0" fontId="3" fillId="0" borderId="5" xfId="1601" applyFont="1" applyBorder="1" applyAlignment="1">
      <alignment horizontal="right" vertical="center"/>
    </xf>
    <xf numFmtId="0" fontId="4" fillId="0" borderId="1" xfId="1588" applyFont="1" applyBorder="1" applyAlignment="1">
      <alignment horizontal="center" vertical="center"/>
    </xf>
    <xf numFmtId="0" fontId="4" fillId="0" borderId="1" xfId="1601" applyFont="1" applyBorder="1" applyAlignment="1">
      <alignment horizontal="center" vertical="center" wrapText="1"/>
    </xf>
    <xf numFmtId="0" fontId="4" fillId="0" borderId="4" xfId="1592" applyFont="1" applyBorder="1" applyAlignment="1">
      <alignment vertical="center"/>
    </xf>
    <xf numFmtId="0" fontId="5" fillId="0" borderId="1" xfId="768" applyFont="1" applyBorder="1" applyAlignment="1">
      <alignment vertical="center"/>
    </xf>
    <xf numFmtId="0" fontId="5" fillId="0" borderId="1" xfId="768" applyFont="1" applyBorder="1" applyAlignment="1">
      <alignment horizontal="right" vertical="center"/>
    </xf>
    <xf numFmtId="9" fontId="4" fillId="0" borderId="1" xfId="1605" applyNumberFormat="1" applyFont="1" applyBorder="1" applyAlignment="1">
      <alignment horizontal="right" vertical="center" wrapText="1"/>
    </xf>
    <xf numFmtId="186" fontId="5" fillId="0" borderId="1" xfId="1605" applyNumberFormat="1" applyFont="1" applyBorder="1" applyAlignment="1">
      <alignment horizontal="right" vertical="center" wrapText="1"/>
    </xf>
    <xf numFmtId="0" fontId="5" fillId="0" borderId="4" xfId="1592" applyFont="1" applyBorder="1" applyAlignment="1">
      <alignment horizontal="left" vertical="center"/>
    </xf>
    <xf numFmtId="0" fontId="4" fillId="0" borderId="1" xfId="768" applyFont="1" applyBorder="1" applyAlignment="1">
      <alignment horizontal="left" vertical="center"/>
    </xf>
    <xf numFmtId="0" fontId="5" fillId="0" borderId="1" xfId="768" applyFont="1" applyBorder="1" applyAlignment="1">
      <alignment horizontal="left" vertical="center"/>
    </xf>
    <xf numFmtId="0" fontId="4" fillId="0" borderId="1" xfId="768" applyFont="1" applyBorder="1" applyAlignment="1">
      <alignment vertical="center"/>
    </xf>
    <xf numFmtId="186" fontId="4" fillId="0" borderId="1" xfId="1605" applyNumberFormat="1" applyFont="1" applyBorder="1" applyAlignment="1">
      <alignment horizontal="right" vertical="center" wrapText="1"/>
    </xf>
    <xf numFmtId="0" fontId="5" fillId="0" borderId="1" xfId="1592" applyFont="1" applyBorder="1" applyAlignment="1">
      <alignment horizontal="left" vertical="center" indent="2"/>
    </xf>
    <xf numFmtId="0" fontId="5" fillId="0" borderId="1" xfId="1592" applyFont="1" applyBorder="1" applyAlignment="1">
      <alignment horizontal="left" vertical="center"/>
    </xf>
    <xf numFmtId="0" fontId="4" fillId="0" borderId="1" xfId="768" applyFont="1" applyBorder="1" applyAlignment="1">
      <alignment horizontal="center" vertical="center"/>
    </xf>
    <xf numFmtId="183" fontId="4" fillId="0" borderId="1" xfId="1605" applyNumberFormat="1" applyFont="1" applyBorder="1" applyAlignment="1">
      <alignment horizontal="right" vertical="center" wrapText="1"/>
    </xf>
    <xf numFmtId="9" fontId="4" fillId="0" borderId="1" xfId="29" applyFont="1" applyBorder="1" applyAlignment="1">
      <alignment horizontal="right" vertical="center" wrapText="1"/>
    </xf>
    <xf numFmtId="0" fontId="5" fillId="0" borderId="0" xfId="1598" applyFont="1" applyAlignment="1">
      <alignment horizontal="center" vertical="center"/>
    </xf>
    <xf numFmtId="0" fontId="4" fillId="0" borderId="0" xfId="1598" applyFont="1" applyAlignment="1">
      <alignment horizontal="center" vertical="center"/>
    </xf>
    <xf numFmtId="0" fontId="4" fillId="0" borderId="0" xfId="1598" applyFont="1">
      <alignment vertical="center"/>
    </xf>
    <xf numFmtId="0" fontId="16" fillId="0" borderId="0" xfId="1598" applyFont="1" applyProtection="1">
      <alignment vertical="center"/>
      <protection locked="0"/>
    </xf>
    <xf numFmtId="0" fontId="5" fillId="0" borderId="0" xfId="1601" applyFont="1">
      <alignment vertical="center"/>
    </xf>
    <xf numFmtId="0" fontId="16" fillId="0" borderId="0" xfId="1601" applyFont="1">
      <alignment vertical="center"/>
    </xf>
    <xf numFmtId="0" fontId="2" fillId="0" borderId="0" xfId="1601" applyFont="1" applyAlignment="1">
      <alignment horizontal="center" vertical="center" wrapText="1"/>
    </xf>
    <xf numFmtId="0" fontId="4" fillId="0" borderId="1" xfId="1594" applyFont="1" applyBorder="1" applyAlignment="1">
      <alignment vertical="center"/>
    </xf>
    <xf numFmtId="0" fontId="4" fillId="0" borderId="1" xfId="768" applyFont="1" applyBorder="1" applyAlignment="1">
      <alignment horizontal="right" vertical="center"/>
    </xf>
    <xf numFmtId="0" fontId="5" fillId="0" borderId="1" xfId="1594" applyFont="1" applyBorder="1" applyAlignment="1">
      <alignment vertical="center"/>
    </xf>
    <xf numFmtId="0" fontId="5" fillId="0" borderId="1" xfId="1595" applyFont="1" applyBorder="1" applyAlignment="1">
      <alignment horizontal="right" vertical="center"/>
    </xf>
    <xf numFmtId="0" fontId="5" fillId="0" borderId="1" xfId="1594" applyFont="1" applyBorder="1" applyAlignment="1">
      <alignment horizontal="right" vertical="center" wrapText="1"/>
    </xf>
    <xf numFmtId="9" fontId="5" fillId="0" borderId="1" xfId="1605" applyNumberFormat="1" applyFont="1" applyBorder="1" applyAlignment="1">
      <alignment horizontal="right" vertical="center" wrapText="1"/>
    </xf>
    <xf numFmtId="0" fontId="5" fillId="0" borderId="1" xfId="1594" applyFont="1" applyBorder="1" applyAlignment="1">
      <alignment vertical="center" wrapText="1"/>
    </xf>
    <xf numFmtId="0" fontId="16" fillId="0" borderId="0" xfId="1601" applyFont="1" applyProtection="1">
      <alignment vertical="center"/>
      <protection locked="0"/>
    </xf>
    <xf numFmtId="0" fontId="4" fillId="0" borderId="1" xfId="1594" applyFont="1" applyBorder="1" applyAlignment="1">
      <alignment horizontal="center" vertical="center"/>
    </xf>
    <xf numFmtId="0" fontId="4" fillId="0" borderId="1" xfId="1595" applyFont="1" applyBorder="1" applyAlignment="1">
      <alignment horizontal="right" vertical="center"/>
    </xf>
    <xf numFmtId="0" fontId="4" fillId="0" borderId="1" xfId="1594" applyFont="1" applyBorder="1" applyAlignment="1">
      <alignment horizontal="right" vertical="center" wrapText="1"/>
    </xf>
    <xf numFmtId="0" fontId="5" fillId="0" borderId="0" xfId="1601" applyFont="1" applyProtection="1">
      <alignment vertical="center"/>
      <protection locked="0"/>
    </xf>
    <xf numFmtId="0" fontId="4" fillId="0" borderId="0" xfId="1595" applyFont="1">
      <alignment vertical="center"/>
    </xf>
    <xf numFmtId="0" fontId="5" fillId="0" borderId="0" xfId="1595" applyFont="1">
      <alignment vertical="center"/>
    </xf>
    <xf numFmtId="0" fontId="16" fillId="0" borderId="0" xfId="1595" applyFont="1">
      <alignment vertical="center"/>
    </xf>
    <xf numFmtId="0" fontId="17" fillId="0" borderId="0" xfId="1595" applyFont="1">
      <alignment vertical="center"/>
    </xf>
    <xf numFmtId="0" fontId="14" fillId="0" borderId="0" xfId="1595">
      <alignment vertical="center"/>
    </xf>
    <xf numFmtId="0" fontId="2" fillId="0" borderId="0" xfId="720" applyFont="1" applyAlignment="1">
      <alignment horizontal="center" vertical="center"/>
    </xf>
    <xf numFmtId="0" fontId="5" fillId="0" borderId="0" xfId="1595" applyFont="1" applyAlignment="1">
      <alignment horizontal="center" vertical="center"/>
    </xf>
    <xf numFmtId="0" fontId="4" fillId="0" borderId="0" xfId="1595" applyFont="1" applyAlignment="1">
      <alignment horizontal="center" vertical="center"/>
    </xf>
    <xf numFmtId="0" fontId="5" fillId="0" borderId="0" xfId="1595" applyFont="1" applyProtection="1">
      <alignment vertical="center"/>
      <protection locked="0"/>
    </xf>
    <xf numFmtId="0" fontId="16" fillId="0" borderId="0" xfId="1595" applyFont="1" applyProtection="1">
      <alignment vertical="center"/>
      <protection locked="0"/>
    </xf>
    <xf numFmtId="0" fontId="2" fillId="0" borderId="0" xfId="1595" applyFont="1" applyAlignment="1">
      <alignment horizontal="center" vertical="center"/>
    </xf>
    <xf numFmtId="179" fontId="3" fillId="0" borderId="5" xfId="720" applyNumberFormat="1" applyFont="1" applyBorder="1" applyAlignment="1">
      <alignment horizontal="right" vertical="center" wrapText="1"/>
    </xf>
    <xf numFmtId="0" fontId="18" fillId="0" borderId="0" xfId="17" applyFont="1" applyAlignment="1">
      <alignment horizontal="left" vertical="center"/>
    </xf>
    <xf numFmtId="0" fontId="2" fillId="0" borderId="0" xfId="17" applyFont="1" applyAlignment="1">
      <alignment horizontal="center" vertical="center"/>
    </xf>
    <xf numFmtId="0" fontId="3" fillId="0" borderId="0" xfId="17" applyFont="1" applyAlignment="1">
      <alignment horizontal="right" vertical="center"/>
    </xf>
    <xf numFmtId="0" fontId="4" fillId="0" borderId="0" xfId="17" applyFont="1"/>
    <xf numFmtId="0" fontId="5" fillId="0" borderId="0" xfId="461" applyFont="1"/>
    <xf numFmtId="0" fontId="5" fillId="0" borderId="0" xfId="17" applyFont="1"/>
    <xf numFmtId="0" fontId="14" fillId="0" borderId="0" xfId="17"/>
    <xf numFmtId="0" fontId="1" fillId="0" borderId="0" xfId="1458" applyFont="1" applyAlignment="1">
      <alignment horizontal="left" vertical="center"/>
    </xf>
    <xf numFmtId="0" fontId="2" fillId="0" borderId="0" xfId="461" applyFont="1" applyAlignment="1">
      <alignment horizontal="center" vertical="center" wrapText="1"/>
    </xf>
    <xf numFmtId="0" fontId="2" fillId="0" borderId="0" xfId="461" applyFont="1" applyAlignment="1">
      <alignment horizontal="center" vertical="center"/>
    </xf>
    <xf numFmtId="0" fontId="3" fillId="0" borderId="5" xfId="17" applyFont="1" applyBorder="1" applyAlignment="1">
      <alignment horizontal="right" vertical="center"/>
    </xf>
    <xf numFmtId="0" fontId="4" fillId="0" borderId="1" xfId="17" applyFont="1" applyBorder="1" applyAlignment="1">
      <alignment horizontal="center" vertical="center"/>
    </xf>
    <xf numFmtId="3" fontId="4" fillId="0" borderId="1" xfId="461" applyNumberFormat="1" applyFont="1" applyBorder="1" applyAlignment="1">
      <alignment horizontal="left" vertical="center"/>
    </xf>
    <xf numFmtId="1" fontId="5" fillId="0" borderId="1" xfId="461" applyNumberFormat="1" applyFont="1" applyBorder="1" applyAlignment="1">
      <alignment horizontal="right" vertical="center"/>
    </xf>
    <xf numFmtId="0" fontId="5" fillId="0" borderId="1" xfId="1142" applyFont="1" applyBorder="1" applyAlignment="1">
      <alignment horizontal="left" vertical="center"/>
    </xf>
    <xf numFmtId="0" fontId="5" fillId="0" borderId="1" xfId="1142" applyFont="1" applyBorder="1" applyAlignment="1">
      <alignment vertical="center"/>
    </xf>
    <xf numFmtId="0" fontId="5" fillId="0" borderId="1" xfId="17" applyFont="1" applyBorder="1"/>
    <xf numFmtId="0" fontId="5" fillId="0" borderId="1" xfId="1142" applyFont="1" applyBorder="1" applyAlignment="1">
      <alignment horizontal="center" vertical="center"/>
    </xf>
    <xf numFmtId="0" fontId="5" fillId="0" borderId="0" xfId="461" applyFont="1" applyProtection="1">
      <protection locked="0"/>
    </xf>
    <xf numFmtId="0" fontId="18" fillId="0" borderId="0" xfId="544" applyFont="1" applyAlignment="1">
      <alignment horizontal="left" vertical="center"/>
    </xf>
    <xf numFmtId="0" fontId="3" fillId="0" borderId="0" xfId="461" applyFont="1" applyAlignment="1">
      <alignment horizontal="right" vertical="center"/>
    </xf>
    <xf numFmtId="0" fontId="4" fillId="0" borderId="0" xfId="461" applyFont="1"/>
    <xf numFmtId="0" fontId="14" fillId="0" borderId="0" xfId="461"/>
    <xf numFmtId="185" fontId="14" fillId="0" borderId="0" xfId="461" applyNumberFormat="1" applyAlignment="1">
      <alignment horizontal="center"/>
    </xf>
    <xf numFmtId="0" fontId="1" fillId="0" borderId="0" xfId="544" applyFont="1" applyAlignment="1">
      <alignment horizontal="left" vertical="center"/>
    </xf>
    <xf numFmtId="183" fontId="18" fillId="0" borderId="0" xfId="544" applyNumberFormat="1" applyFont="1" applyAlignment="1">
      <alignment horizontal="left" vertical="center"/>
    </xf>
    <xf numFmtId="0" fontId="2" fillId="0" borderId="0" xfId="1393" applyFont="1" applyAlignment="1">
      <alignment horizontal="center" vertical="center" wrapText="1"/>
    </xf>
    <xf numFmtId="0" fontId="2" fillId="0" borderId="0" xfId="1393" applyFont="1" applyAlignment="1">
      <alignment horizontal="center" vertical="center"/>
    </xf>
    <xf numFmtId="0" fontId="3" fillId="0" borderId="0" xfId="1393" applyFont="1" applyAlignment="1">
      <alignment horizontal="right" vertical="center"/>
    </xf>
    <xf numFmtId="185" fontId="3" fillId="0" borderId="0" xfId="1393" applyNumberFormat="1" applyFont="1" applyAlignment="1">
      <alignment horizontal="right" vertical="center"/>
    </xf>
    <xf numFmtId="184" fontId="3" fillId="0" borderId="5" xfId="1142" applyNumberFormat="1" applyFont="1" applyBorder="1" applyAlignment="1">
      <alignment horizontal="right" vertical="center" wrapText="1"/>
    </xf>
    <xf numFmtId="0" fontId="4" fillId="0" borderId="1" xfId="1534" applyFont="1" applyBorder="1" applyAlignment="1">
      <alignment horizontal="center" vertical="center"/>
    </xf>
    <xf numFmtId="185" fontId="4" fillId="0" borderId="1" xfId="1534" applyNumberFormat="1" applyFont="1" applyBorder="1" applyAlignment="1">
      <alignment horizontal="center" vertical="center"/>
    </xf>
    <xf numFmtId="0" fontId="4" fillId="0" borderId="1" xfId="1393" applyFont="1" applyBorder="1" applyAlignment="1">
      <alignment horizontal="left" vertical="center"/>
    </xf>
    <xf numFmtId="185" fontId="4" fillId="0" borderId="1" xfId="1521" applyNumberFormat="1" applyFont="1" applyBorder="1" applyAlignment="1">
      <alignment horizontal="right" vertical="center" wrapText="1"/>
    </xf>
    <xf numFmtId="188" fontId="5" fillId="0" borderId="1" xfId="1393" applyNumberFormat="1" applyFont="1" applyBorder="1" applyAlignment="1">
      <alignment horizontal="left" vertical="center"/>
    </xf>
    <xf numFmtId="185" fontId="5" fillId="0" borderId="1" xfId="1393" applyNumberFormat="1" applyFont="1" applyBorder="1" applyAlignment="1">
      <alignment horizontal="right" vertical="center" wrapText="1"/>
    </xf>
    <xf numFmtId="185" fontId="4" fillId="0" borderId="1" xfId="1393" applyNumberFormat="1" applyFont="1" applyBorder="1" applyAlignment="1">
      <alignment horizontal="right" vertical="center" wrapText="1"/>
    </xf>
    <xf numFmtId="183"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1393" applyFont="1" applyBorder="1" applyAlignment="1">
      <alignment horizontal="left" vertical="center"/>
    </xf>
    <xf numFmtId="1" fontId="5" fillId="0" borderId="1" xfId="1305" applyNumberFormat="1" applyFont="1" applyBorder="1" applyAlignment="1">
      <alignment horizontal="right" vertical="center"/>
    </xf>
    <xf numFmtId="183" fontId="5" fillId="0" borderId="1" xfId="1505" applyNumberFormat="1" applyFont="1" applyBorder="1" applyAlignment="1">
      <alignment horizontal="left" vertical="center"/>
    </xf>
    <xf numFmtId="189" fontId="5" fillId="0" borderId="1" xfId="1530" applyNumberFormat="1" applyFont="1" applyBorder="1" applyAlignment="1">
      <alignment horizontal="right" vertical="center" wrapText="1"/>
    </xf>
    <xf numFmtId="185" fontId="5" fillId="0" borderId="0" xfId="461" applyNumberFormat="1" applyFont="1"/>
    <xf numFmtId="0" fontId="4" fillId="0" borderId="1" xfId="1393" applyFont="1" applyBorder="1" applyAlignment="1">
      <alignment horizontal="center" vertical="center"/>
    </xf>
    <xf numFmtId="0" fontId="5" fillId="0" borderId="1" xfId="461" applyFont="1" applyBorder="1"/>
    <xf numFmtId="185" fontId="5" fillId="0" borderId="1" xfId="461" applyNumberFormat="1" applyFont="1" applyBorder="1" applyAlignment="1">
      <alignment horizontal="center"/>
    </xf>
    <xf numFmtId="185" fontId="4" fillId="0" borderId="1" xfId="461" applyNumberFormat="1" applyFont="1" applyBorder="1" applyAlignment="1">
      <alignment horizontal="right"/>
    </xf>
    <xf numFmtId="185" fontId="5" fillId="0" borderId="0" xfId="461" applyNumberFormat="1" applyFont="1" applyAlignment="1">
      <alignment horizontal="center"/>
    </xf>
    <xf numFmtId="0" fontId="18" fillId="0" borderId="0" xfId="1588" applyFont="1" applyAlignment="1">
      <alignment horizontal="left" vertical="center"/>
    </xf>
    <xf numFmtId="184" fontId="4" fillId="0" borderId="0" xfId="1142" applyNumberFormat="1" applyFont="1" applyAlignment="1">
      <alignment vertical="center"/>
    </xf>
    <xf numFmtId="184" fontId="5" fillId="0" borderId="0" xfId="1142" applyNumberFormat="1" applyFont="1" applyAlignment="1">
      <alignment vertical="center"/>
    </xf>
    <xf numFmtId="0" fontId="5" fillId="0" borderId="0" xfId="0" applyFont="1" applyAlignment="1"/>
    <xf numFmtId="0" fontId="14" fillId="0" borderId="0" xfId="0" applyFont="1" applyAlignment="1">
      <alignment wrapText="1"/>
    </xf>
    <xf numFmtId="0" fontId="14" fillId="0" borderId="0" xfId="0" applyFont="1" applyAlignment="1"/>
    <xf numFmtId="183" fontId="14" fillId="0" borderId="0" xfId="0" applyNumberFormat="1" applyFont="1" applyAlignment="1"/>
    <xf numFmtId="183" fontId="18" fillId="0" borderId="0" xfId="1588" applyNumberFormat="1" applyFont="1" applyAlignment="1">
      <alignment horizontal="left" vertical="center"/>
    </xf>
    <xf numFmtId="190" fontId="2" fillId="0" borderId="0" xfId="0" applyNumberFormat="1" applyFont="1" applyAlignment="1">
      <alignment horizontal="center" vertical="center" wrapText="1"/>
    </xf>
    <xf numFmtId="190" fontId="2" fillId="0" borderId="0" xfId="0" applyNumberFormat="1" applyFont="1" applyAlignment="1">
      <alignment horizontal="center" vertical="center"/>
    </xf>
    <xf numFmtId="183" fontId="3" fillId="0" borderId="0" xfId="0" applyNumberFormat="1" applyFont="1" applyAlignment="1">
      <alignment horizontal="right" vertical="center"/>
    </xf>
    <xf numFmtId="179" fontId="3" fillId="0" borderId="5" xfId="0" applyNumberFormat="1" applyFont="1" applyBorder="1" applyAlignment="1">
      <alignment horizontal="right" vertical="center" wrapText="1"/>
    </xf>
    <xf numFmtId="0" fontId="4" fillId="0" borderId="1" xfId="1142" applyFont="1" applyBorder="1" applyAlignment="1">
      <alignment horizontal="center" vertical="center"/>
    </xf>
    <xf numFmtId="185" fontId="10" fillId="0" borderId="1" xfId="1588" applyNumberFormat="1" applyFont="1" applyBorder="1" applyAlignment="1">
      <alignment horizontal="center" vertical="center" wrapText="1"/>
    </xf>
    <xf numFmtId="185" fontId="10" fillId="0" borderId="1" xfId="651" applyNumberFormat="1" applyFont="1" applyBorder="1" applyAlignment="1">
      <alignment horizontal="center" vertical="center" wrapText="1"/>
    </xf>
    <xf numFmtId="185" fontId="10" fillId="0" borderId="1" xfId="838" applyNumberFormat="1" applyFont="1" applyBorder="1" applyAlignment="1">
      <alignment horizontal="center" vertical="center" wrapText="1"/>
    </xf>
    <xf numFmtId="0" fontId="10" fillId="0" borderId="1" xfId="1588" applyFont="1" applyBorder="1" applyAlignment="1">
      <alignment horizontal="center" vertical="center" wrapText="1"/>
    </xf>
    <xf numFmtId="0" fontId="10" fillId="0" borderId="1" xfId="1588" applyFont="1" applyFill="1" applyBorder="1" applyAlignment="1">
      <alignment horizontal="center" vertical="center" wrapText="1"/>
    </xf>
    <xf numFmtId="184" fontId="4" fillId="0" borderId="0" xfId="1142" applyNumberFormat="1" applyFont="1" applyBorder="1"/>
    <xf numFmtId="184" fontId="4" fillId="0" borderId="0" xfId="1142" applyNumberFormat="1" applyFont="1"/>
    <xf numFmtId="0" fontId="19" fillId="3" borderId="1" xfId="0" applyFont="1" applyFill="1" applyBorder="1">
      <alignment vertical="center"/>
    </xf>
    <xf numFmtId="3" fontId="20" fillId="3" borderId="1" xfId="0" applyNumberFormat="1" applyFont="1" applyFill="1" applyBorder="1" applyAlignment="1">
      <alignment horizontal="center" vertical="center"/>
    </xf>
    <xf numFmtId="9" fontId="5" fillId="0" borderId="1" xfId="0" applyNumberFormat="1" applyFont="1" applyBorder="1" applyAlignment="1">
      <alignment horizontal="left" vertical="center" indent="2"/>
    </xf>
    <xf numFmtId="9" fontId="4" fillId="0" borderId="1" xfId="29" applyFont="1" applyFill="1" applyBorder="1" applyAlignment="1">
      <alignment horizontal="right" vertical="center"/>
    </xf>
    <xf numFmtId="0" fontId="4" fillId="0" borderId="0" xfId="1393" applyFont="1" applyBorder="1">
      <alignment vertical="center"/>
    </xf>
    <xf numFmtId="184" fontId="5" fillId="0" borderId="0" xfId="1142" applyNumberFormat="1" applyFont="1"/>
    <xf numFmtId="0" fontId="21" fillId="3" borderId="1" xfId="0" applyFont="1" applyFill="1" applyBorder="1">
      <alignment vertical="center"/>
    </xf>
    <xf numFmtId="0" fontId="5" fillId="0" borderId="0" xfId="0" applyFont="1" applyBorder="1">
      <alignment vertical="center"/>
    </xf>
    <xf numFmtId="9" fontId="5" fillId="0" borderId="1" xfId="29" applyFont="1" applyFill="1" applyBorder="1" applyAlignment="1">
      <alignment horizontal="right" vertical="center"/>
    </xf>
    <xf numFmtId="184" fontId="22" fillId="0" borderId="1" xfId="0" applyNumberFormat="1" applyFont="1" applyFill="1" applyBorder="1" applyAlignment="1">
      <alignment horizontal="center" vertical="center"/>
    </xf>
    <xf numFmtId="10" fontId="5" fillId="0" borderId="1" xfId="0" applyNumberFormat="1" applyFont="1" applyBorder="1" applyAlignment="1">
      <alignment horizontal="left" vertical="center" indent="2"/>
    </xf>
    <xf numFmtId="10" fontId="5" fillId="0" borderId="1" xfId="29" applyNumberFormat="1" applyFont="1" applyFill="1" applyBorder="1" applyAlignment="1">
      <alignment horizontal="right" vertical="center"/>
    </xf>
    <xf numFmtId="184" fontId="21" fillId="0" borderId="1" xfId="0" applyNumberFormat="1" applyFont="1" applyFill="1" applyBorder="1" applyAlignment="1">
      <alignment horizontal="center" vertical="center"/>
    </xf>
    <xf numFmtId="0" fontId="4" fillId="0" borderId="0" xfId="1142" applyFont="1" applyBorder="1" applyAlignment="1">
      <alignment vertical="center"/>
    </xf>
    <xf numFmtId="184" fontId="5" fillId="0" borderId="0" xfId="1142" applyNumberFormat="1" applyFont="1" applyBorder="1"/>
    <xf numFmtId="3" fontId="21" fillId="0" borderId="1" xfId="0" applyNumberFormat="1" applyFont="1" applyFill="1" applyBorder="1" applyAlignment="1" applyProtection="1">
      <alignment vertical="center"/>
    </xf>
    <xf numFmtId="3" fontId="21" fillId="0" borderId="1" xfId="0" applyNumberFormat="1" applyFont="1" applyFill="1" applyBorder="1" applyAlignment="1" applyProtection="1">
      <alignment horizontal="left" vertical="center"/>
    </xf>
    <xf numFmtId="0" fontId="19" fillId="3" borderId="1" xfId="0" applyFont="1" applyFill="1" applyBorder="1" applyAlignment="1">
      <alignment horizontal="left" vertical="center"/>
    </xf>
    <xf numFmtId="0" fontId="21" fillId="3" borderId="1" xfId="0" applyFont="1" applyFill="1" applyBorder="1" applyAlignment="1">
      <alignment horizontal="left" vertical="center"/>
    </xf>
    <xf numFmtId="184" fontId="4" fillId="0" borderId="1" xfId="1142" applyNumberFormat="1" applyFont="1" applyBorder="1" applyAlignment="1">
      <alignment horizontal="center" vertical="center"/>
    </xf>
    <xf numFmtId="10" fontId="4" fillId="0" borderId="1" xfId="0" applyNumberFormat="1" applyFont="1" applyBorder="1" applyAlignment="1">
      <alignment horizontal="left" vertical="center" indent="2"/>
    </xf>
    <xf numFmtId="10" fontId="4" fillId="0" borderId="1" xfId="29" applyNumberFormat="1" applyFont="1" applyFill="1" applyBorder="1" applyAlignment="1">
      <alignment horizontal="right" vertical="center"/>
    </xf>
    <xf numFmtId="0" fontId="5" fillId="0" borderId="0" xfId="0" applyFont="1" applyAlignment="1">
      <alignment wrapText="1"/>
    </xf>
    <xf numFmtId="183" fontId="5" fillId="0" borderId="0" xfId="0" applyNumberFormat="1" applyFont="1" applyAlignment="1"/>
    <xf numFmtId="184" fontId="2" fillId="0" borderId="0" xfId="1142" applyNumberFormat="1" applyFont="1" applyAlignment="1">
      <alignment horizontal="center" vertical="center"/>
    </xf>
    <xf numFmtId="184" fontId="3" fillId="0" borderId="0" xfId="1142" applyNumberFormat="1" applyFont="1" applyAlignment="1">
      <alignment horizontal="right" vertical="center"/>
    </xf>
    <xf numFmtId="184" fontId="14" fillId="0" borderId="0" xfId="1142" applyNumberFormat="1"/>
    <xf numFmtId="184" fontId="14" fillId="0" borderId="0" xfId="1142" applyNumberFormat="1" applyAlignment="1">
      <alignment horizontal="center"/>
    </xf>
    <xf numFmtId="0" fontId="1" fillId="0" borderId="0" xfId="1588" applyFont="1" applyAlignment="1">
      <alignment horizontal="left" vertical="center"/>
    </xf>
    <xf numFmtId="0" fontId="1" fillId="0" borderId="0" xfId="1588" applyFont="1" applyAlignment="1">
      <alignment horizontal="center" vertical="center"/>
    </xf>
    <xf numFmtId="184" fontId="1" fillId="0" borderId="0" xfId="1142" applyNumberFormat="1" applyFont="1" applyAlignment="1">
      <alignment horizontal="left" vertical="center"/>
    </xf>
    <xf numFmtId="184" fontId="2" fillId="0" borderId="0" xfId="1608" applyNumberFormat="1" applyFont="1" applyAlignment="1">
      <alignment horizontal="center" vertical="center" wrapText="1"/>
    </xf>
    <xf numFmtId="184" fontId="2" fillId="0" borderId="0" xfId="1608" applyNumberFormat="1" applyFont="1" applyAlignment="1">
      <alignment horizontal="center" vertical="center"/>
    </xf>
    <xf numFmtId="184" fontId="3" fillId="0" borderId="0" xfId="1142" applyNumberFormat="1" applyFont="1" applyAlignment="1">
      <alignment horizontal="center" vertical="center"/>
    </xf>
    <xf numFmtId="184" fontId="3" fillId="0" borderId="0" xfId="1142" applyNumberFormat="1" applyFont="1" applyAlignment="1">
      <alignment horizontal="right" vertical="center" wrapText="1"/>
    </xf>
    <xf numFmtId="184" fontId="4" fillId="0" borderId="1" xfId="720" applyNumberFormat="1" applyFont="1" applyBorder="1" applyAlignment="1">
      <alignment horizontal="left" vertical="center"/>
    </xf>
    <xf numFmtId="184" fontId="4" fillId="0" borderId="1" xfId="720" applyNumberFormat="1" applyFont="1" applyBorder="1" applyAlignment="1">
      <alignment horizontal="center" vertical="center"/>
    </xf>
    <xf numFmtId="10" fontId="4" fillId="0" borderId="1" xfId="720" applyNumberFormat="1" applyFont="1" applyBorder="1" applyAlignment="1">
      <alignment horizontal="right" vertical="center"/>
    </xf>
    <xf numFmtId="10" fontId="4" fillId="0" borderId="1" xfId="29" applyNumberFormat="1" applyFont="1" applyBorder="1" applyAlignment="1">
      <alignment horizontal="right" vertical="center"/>
    </xf>
    <xf numFmtId="0" fontId="5" fillId="0" borderId="1" xfId="720" applyFont="1" applyBorder="1" applyAlignment="1">
      <alignment horizontal="left" vertical="center" indent="2"/>
    </xf>
    <xf numFmtId="0" fontId="5" fillId="0" borderId="1" xfId="720" applyFont="1" applyBorder="1" applyAlignment="1">
      <alignment horizontal="center" vertical="center"/>
    </xf>
    <xf numFmtId="10" fontId="5" fillId="0" borderId="1" xfId="720" applyNumberFormat="1" applyFont="1" applyBorder="1" applyAlignment="1">
      <alignment horizontal="right" vertical="center" indent="2"/>
    </xf>
    <xf numFmtId="184" fontId="14" fillId="0" borderId="1" xfId="0" applyNumberFormat="1" applyFont="1" applyFill="1" applyBorder="1" applyAlignment="1">
      <alignment horizontal="center" vertical="center"/>
    </xf>
    <xf numFmtId="0" fontId="5" fillId="0" borderId="1" xfId="720" applyFont="1" applyBorder="1" applyAlignment="1">
      <alignment horizontal="left" vertical="center"/>
    </xf>
    <xf numFmtId="184" fontId="5" fillId="0" borderId="0" xfId="1142" applyNumberFormat="1" applyFont="1" applyAlignment="1">
      <alignment horizontal="center"/>
    </xf>
    <xf numFmtId="184" fontId="5" fillId="0" borderId="0" xfId="1142" applyNumberFormat="1" applyFont="1" applyAlignment="1" applyProtection="1">
      <alignment vertical="center"/>
      <protection locked="0"/>
    </xf>
    <xf numFmtId="185" fontId="14" fillId="0" borderId="0" xfId="461" applyNumberFormat="1"/>
    <xf numFmtId="185" fontId="1" fillId="0" borderId="0" xfId="461" applyNumberFormat="1" applyFont="1" applyAlignment="1">
      <alignment horizontal="left" vertical="center"/>
    </xf>
    <xf numFmtId="0" fontId="1" fillId="0" borderId="0" xfId="461" applyFont="1" applyAlignment="1">
      <alignment horizontal="left" vertical="center"/>
    </xf>
    <xf numFmtId="184" fontId="14" fillId="0" borderId="0" xfId="1142" applyNumberFormat="1" applyBorder="1"/>
    <xf numFmtId="184" fontId="1" fillId="0" borderId="0" xfId="1142" applyNumberFormat="1" applyFont="1" applyBorder="1" applyAlignment="1">
      <alignment horizontal="left" vertical="center"/>
    </xf>
    <xf numFmtId="184" fontId="2" fillId="0" borderId="0" xfId="1142" applyNumberFormat="1" applyFont="1" applyBorder="1" applyAlignment="1">
      <alignment horizontal="center" vertical="center"/>
    </xf>
    <xf numFmtId="184" fontId="3" fillId="0" borderId="0" xfId="1142" applyNumberFormat="1" applyFont="1" applyBorder="1" applyAlignment="1">
      <alignment horizontal="right" vertical="center"/>
    </xf>
    <xf numFmtId="183" fontId="18" fillId="0" borderId="0" xfId="1588" applyNumberFormat="1" applyFont="1" applyAlignment="1">
      <alignment horizontal="center" vertical="center"/>
    </xf>
    <xf numFmtId="0" fontId="3" fillId="0" borderId="5" xfId="461" applyFont="1" applyBorder="1" applyAlignment="1">
      <alignment horizontal="right" vertical="center"/>
    </xf>
    <xf numFmtId="10" fontId="4" fillId="0" borderId="1" xfId="720" applyNumberFormat="1" applyFont="1" applyBorder="1" applyAlignment="1">
      <alignment horizontal="center" vertical="center"/>
    </xf>
    <xf numFmtId="10" fontId="4" fillId="0" borderId="1" xfId="29" applyNumberFormat="1" applyFont="1" applyBorder="1" applyAlignment="1">
      <alignment horizontal="center" vertical="center"/>
    </xf>
    <xf numFmtId="184" fontId="4" fillId="3" borderId="0" xfId="720" applyNumberFormat="1" applyFont="1" applyFill="1" applyBorder="1" applyAlignment="1">
      <alignment vertical="center"/>
    </xf>
    <xf numFmtId="10" fontId="5" fillId="0" borderId="1" xfId="720" applyNumberFormat="1" applyFont="1" applyBorder="1" applyAlignment="1">
      <alignment horizontal="center" vertical="center"/>
    </xf>
    <xf numFmtId="0" fontId="5" fillId="3" borderId="0" xfId="720" applyFont="1" applyFill="1" applyBorder="1" applyAlignment="1">
      <alignment vertical="center"/>
    </xf>
    <xf numFmtId="184" fontId="5" fillId="0" borderId="1" xfId="720" applyNumberFormat="1" applyFont="1" applyBorder="1" applyAlignment="1">
      <alignment horizontal="center" vertical="center"/>
    </xf>
    <xf numFmtId="0" fontId="4" fillId="3" borderId="0" xfId="1142" applyFont="1" applyFill="1" applyBorder="1" applyAlignment="1">
      <alignment vertical="center"/>
    </xf>
    <xf numFmtId="0" fontId="18" fillId="0" borderId="0" xfId="1530" applyFont="1" applyAlignment="1">
      <alignment horizontal="left" vertical="center"/>
    </xf>
    <xf numFmtId="0" fontId="2" fillId="0" borderId="0" xfId="1530" applyFont="1" applyAlignment="1">
      <alignment horizontal="center" vertical="center"/>
    </xf>
    <xf numFmtId="0" fontId="3" fillId="0" borderId="0" xfId="1530" applyFont="1" applyAlignment="1">
      <alignment horizontal="right" vertical="center"/>
    </xf>
    <xf numFmtId="0" fontId="10" fillId="0" borderId="0" xfId="544" applyFont="1" applyAlignment="1">
      <alignment vertical="center"/>
    </xf>
    <xf numFmtId="0" fontId="7" fillId="0" borderId="0" xfId="544" applyFont="1" applyAlignment="1">
      <alignment vertical="center"/>
    </xf>
    <xf numFmtId="0" fontId="7" fillId="0" borderId="0" xfId="544" applyFont="1"/>
    <xf numFmtId="0" fontId="4" fillId="0" borderId="0" xfId="1530" applyFont="1" applyAlignment="1">
      <alignment vertical="center"/>
    </xf>
    <xf numFmtId="0" fontId="5" fillId="0" borderId="0" xfId="1530" applyFont="1"/>
    <xf numFmtId="0" fontId="14" fillId="0" borderId="0" xfId="1530"/>
    <xf numFmtId="0" fontId="14" fillId="0" borderId="0" xfId="1530" applyAlignment="1">
      <alignment horizontal="center"/>
    </xf>
    <xf numFmtId="183" fontId="18" fillId="0" borderId="0" xfId="1530" applyNumberFormat="1" applyFont="1" applyAlignment="1">
      <alignment horizontal="left" vertical="center"/>
    </xf>
    <xf numFmtId="190" fontId="2" fillId="0" borderId="0" xfId="1530" applyNumberFormat="1" applyFont="1" applyAlignment="1">
      <alignment horizontal="center" vertical="center" wrapText="1"/>
    </xf>
    <xf numFmtId="190" fontId="2" fillId="0" borderId="0" xfId="1530" applyNumberFormat="1" applyFont="1" applyAlignment="1">
      <alignment horizontal="center" vertical="center"/>
    </xf>
    <xf numFmtId="0" fontId="4" fillId="0" borderId="1" xfId="544" applyFont="1" applyBorder="1" applyAlignment="1">
      <alignment horizontal="center" vertical="center"/>
    </xf>
    <xf numFmtId="0" fontId="4" fillId="0" borderId="1" xfId="1588" applyFont="1" applyBorder="1" applyAlignment="1">
      <alignment horizontal="center" vertical="center" wrapText="1"/>
    </xf>
    <xf numFmtId="183" fontId="4" fillId="0" borderId="1" xfId="1588" applyNumberFormat="1" applyFont="1" applyBorder="1" applyAlignment="1">
      <alignment horizontal="center" vertical="center" wrapText="1"/>
    </xf>
    <xf numFmtId="0" fontId="4" fillId="0" borderId="1" xfId="544"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right" vertical="center" wrapText="1"/>
    </xf>
    <xf numFmtId="185" fontId="7" fillId="0" borderId="1" xfId="0" applyNumberFormat="1" applyFont="1" applyBorder="1" applyAlignment="1">
      <alignment horizontal="center" vertical="center" wrapText="1"/>
    </xf>
    <xf numFmtId="191"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85" fontId="7" fillId="0" borderId="1" xfId="0" applyNumberFormat="1" applyFont="1" applyBorder="1" applyAlignment="1">
      <alignment vertical="center" wrapText="1"/>
    </xf>
    <xf numFmtId="0" fontId="4" fillId="0" borderId="1" xfId="1530" applyFont="1" applyBorder="1" applyAlignment="1">
      <alignment horizontal="center" vertical="center"/>
    </xf>
    <xf numFmtId="0" fontId="10" fillId="0" borderId="1" xfId="0" applyFont="1" applyBorder="1" applyAlignment="1">
      <alignment horizontal="right" vertical="center" wrapText="1"/>
    </xf>
    <xf numFmtId="0" fontId="10" fillId="0" borderId="1" xfId="0" applyFont="1" applyBorder="1" applyAlignment="1">
      <alignment horizontal="center" vertical="center" wrapText="1"/>
    </xf>
    <xf numFmtId="0" fontId="5" fillId="0" borderId="0" xfId="1530" applyFont="1" applyAlignment="1">
      <alignment horizontal="center"/>
    </xf>
    <xf numFmtId="0" fontId="7" fillId="0" borderId="0" xfId="544" applyFont="1" applyProtection="1">
      <protection locked="0"/>
    </xf>
    <xf numFmtId="0" fontId="10" fillId="0" borderId="0" xfId="0" applyFont="1" applyAlignment="1">
      <alignment horizontal="center" vertical="center"/>
    </xf>
    <xf numFmtId="185" fontId="14" fillId="0" borderId="0" xfId="1530" applyNumberFormat="1"/>
    <xf numFmtId="185" fontId="18" fillId="0" borderId="0" xfId="1530" applyNumberFormat="1" applyFont="1" applyAlignment="1">
      <alignment horizontal="left" vertical="center"/>
    </xf>
    <xf numFmtId="185" fontId="2" fillId="0" borderId="0" xfId="1530" applyNumberFormat="1" applyFont="1" applyAlignment="1">
      <alignment horizontal="center" vertical="center"/>
    </xf>
    <xf numFmtId="185" fontId="3" fillId="0" borderId="0" xfId="1530" applyNumberFormat="1" applyFont="1" applyAlignment="1">
      <alignment horizontal="right" vertical="center"/>
    </xf>
    <xf numFmtId="185"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85" fontId="10" fillId="0" borderId="1" xfId="0" applyNumberFormat="1" applyFont="1" applyBorder="1" applyAlignment="1">
      <alignment horizontal="right" vertical="center" wrapText="1"/>
    </xf>
    <xf numFmtId="186" fontId="10" fillId="0" borderId="1" xfId="0" applyNumberFormat="1" applyFont="1" applyBorder="1" applyAlignment="1">
      <alignment horizontal="right" vertical="center" wrapText="1"/>
    </xf>
    <xf numFmtId="0" fontId="10"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185" fontId="7" fillId="0" borderId="1" xfId="0" applyNumberFormat="1" applyFont="1" applyBorder="1" applyAlignment="1">
      <alignment horizontal="right" vertical="center" wrapText="1"/>
    </xf>
    <xf numFmtId="186" fontId="7" fillId="0" borderId="1" xfId="0" applyNumberFormat="1" applyFont="1" applyBorder="1" applyAlignment="1">
      <alignment horizontal="right" vertical="center" wrapText="1"/>
    </xf>
    <xf numFmtId="0" fontId="7" fillId="0" borderId="1" xfId="0" applyFont="1" applyBorder="1" applyAlignment="1">
      <alignment horizontal="left" vertical="center" wrapText="1" indent="4"/>
    </xf>
    <xf numFmtId="185" fontId="10" fillId="0" borderId="1" xfId="0" applyNumberFormat="1" applyFont="1" applyBorder="1" applyAlignment="1">
      <alignment vertical="center" wrapText="1"/>
    </xf>
    <xf numFmtId="185" fontId="23" fillId="0" borderId="1" xfId="0" applyNumberFormat="1" applyFont="1" applyBorder="1" applyAlignment="1">
      <alignment vertical="center" wrapText="1"/>
    </xf>
    <xf numFmtId="186" fontId="10" fillId="0" borderId="1" xfId="0" applyNumberFormat="1" applyFont="1" applyBorder="1" applyAlignment="1">
      <alignment vertical="center" wrapText="1"/>
    </xf>
    <xf numFmtId="10" fontId="10" fillId="0" borderId="1" xfId="0" applyNumberFormat="1" applyFont="1" applyBorder="1" applyAlignment="1">
      <alignment vertical="center" wrapText="1"/>
    </xf>
    <xf numFmtId="0" fontId="1" fillId="0" borderId="0" xfId="1456" applyFont="1" applyAlignment="1">
      <alignment horizontal="left" vertical="center"/>
    </xf>
    <xf numFmtId="184" fontId="1" fillId="0" borderId="0" xfId="1456" applyNumberFormat="1" applyFont="1" applyAlignment="1">
      <alignment horizontal="left" vertical="center"/>
    </xf>
    <xf numFmtId="0" fontId="2" fillId="0" borderId="0" xfId="0" applyFont="1" applyAlignment="1" applyProtection="1">
      <alignment horizontal="center" vertical="center" wrapText="1"/>
      <protection locked="0"/>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7" fillId="0" borderId="1" xfId="0" applyFont="1" applyBorder="1">
      <alignment vertical="center"/>
    </xf>
    <xf numFmtId="0" fontId="10" fillId="0" borderId="1" xfId="0" applyFont="1" applyBorder="1" applyAlignment="1">
      <alignment horizontal="right" vertical="center"/>
    </xf>
    <xf numFmtId="0" fontId="4" fillId="0" borderId="0" xfId="0" applyFont="1">
      <alignment vertical="center"/>
    </xf>
    <xf numFmtId="0" fontId="1" fillId="0" borderId="0" xfId="17" applyFont="1" applyAlignment="1">
      <alignment horizontal="left" vertical="center"/>
    </xf>
    <xf numFmtId="0" fontId="2" fillId="0" borderId="0" xfId="17" applyFont="1" applyAlignment="1">
      <alignment horizontal="center" vertical="center" wrapText="1"/>
    </xf>
    <xf numFmtId="0" fontId="4" fillId="0" borderId="4" xfId="544" applyFont="1" applyBorder="1" applyAlignment="1">
      <alignment horizontal="center" vertical="center"/>
    </xf>
    <xf numFmtId="0" fontId="4" fillId="0" borderId="1" xfId="461" applyFont="1" applyBorder="1" applyAlignment="1">
      <alignment horizontal="center" vertical="center" wrapText="1"/>
    </xf>
    <xf numFmtId="0" fontId="4" fillId="0" borderId="0" xfId="461" applyFont="1" applyAlignment="1">
      <alignment horizontal="center"/>
    </xf>
    <xf numFmtId="0" fontId="4" fillId="0" borderId="6" xfId="0" applyFont="1" applyBorder="1" applyAlignment="1">
      <alignment horizontal="center" vertical="center" wrapText="1"/>
    </xf>
    <xf numFmtId="0" fontId="13" fillId="0" borderId="1" xfId="0" applyFont="1" applyBorder="1" applyAlignment="1">
      <alignment horizontal="right" vertical="center" wrapText="1"/>
    </xf>
    <xf numFmtId="0" fontId="5" fillId="0" borderId="0" xfId="461" applyFont="1" applyAlignment="1">
      <alignment horizontal="center"/>
    </xf>
    <xf numFmtId="0" fontId="4" fillId="0" borderId="1" xfId="0" applyFont="1" applyBorder="1" applyAlignment="1" applyProtection="1">
      <alignment horizontal="left" vertical="center" wrapText="1"/>
      <protection locked="0"/>
    </xf>
    <xf numFmtId="49" fontId="5" fillId="0" borderId="1" xfId="0" applyNumberFormat="1" applyFont="1" applyBorder="1" applyAlignment="1">
      <alignment horizontal="left" vertical="center" wrapText="1" indent="2"/>
    </xf>
    <xf numFmtId="0" fontId="6" fillId="0" borderId="1" xfId="0" applyFont="1" applyBorder="1" applyAlignment="1">
      <alignment horizontal="right" vertical="center" wrapText="1"/>
    </xf>
    <xf numFmtId="49" fontId="5" fillId="0" borderId="1" xfId="0" applyNumberFormat="1" applyFont="1" applyBorder="1" applyAlignment="1">
      <alignment horizontal="left" vertical="center" wrapText="1" indent="4"/>
    </xf>
    <xf numFmtId="0" fontId="5" fillId="0" borderId="0" xfId="0" applyFont="1" applyProtection="1">
      <alignment vertical="center"/>
      <protection locked="0"/>
    </xf>
    <xf numFmtId="49" fontId="4" fillId="0" borderId="1" xfId="0" applyNumberFormat="1" applyFont="1" applyBorder="1" applyAlignment="1">
      <alignment horizontal="left" vertical="center" wrapText="1" indent="2"/>
    </xf>
    <xf numFmtId="185" fontId="5" fillId="0" borderId="1" xfId="0" applyNumberFormat="1" applyFont="1" applyBorder="1" applyAlignment="1">
      <alignment vertical="center" wrapText="1"/>
    </xf>
    <xf numFmtId="185" fontId="6" fillId="0" borderId="1" xfId="0" applyNumberFormat="1" applyFont="1" applyBorder="1" applyAlignment="1">
      <alignment horizontal="right" vertical="center" wrapText="1"/>
    </xf>
    <xf numFmtId="0" fontId="4"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8" fillId="0" borderId="0" xfId="440" applyFont="1" applyAlignment="1">
      <alignment horizontal="center" vertical="center"/>
    </xf>
    <xf numFmtId="0" fontId="9" fillId="0" borderId="0" xfId="440" applyFont="1" applyAlignment="1">
      <alignment horizontal="right" vertical="center"/>
    </xf>
    <xf numFmtId="0" fontId="4" fillId="0" borderId="0" xfId="1588" applyFont="1" applyAlignment="1">
      <alignment vertical="center"/>
    </xf>
    <xf numFmtId="0" fontId="6" fillId="0" borderId="0" xfId="1588" applyFont="1" applyAlignment="1">
      <alignment vertical="center"/>
    </xf>
    <xf numFmtId="0" fontId="16" fillId="0" borderId="0" xfId="1588" applyFont="1" applyAlignment="1">
      <alignment vertical="center"/>
    </xf>
    <xf numFmtId="0" fontId="7" fillId="0" borderId="0" xfId="440" applyFont="1" applyAlignment="1">
      <alignment horizontal="left" vertical="center"/>
    </xf>
    <xf numFmtId="0" fontId="7" fillId="0" borderId="0" xfId="440" applyFont="1" applyAlignment="1">
      <alignment vertical="center" wrapText="1"/>
    </xf>
    <xf numFmtId="0" fontId="7" fillId="0" borderId="0" xfId="440" applyFont="1">
      <alignment vertical="center"/>
    </xf>
    <xf numFmtId="0" fontId="1" fillId="0" borderId="0" xfId="1492" applyFont="1" applyAlignment="1">
      <alignment horizontal="left" vertical="center"/>
    </xf>
    <xf numFmtId="0" fontId="24" fillId="0" borderId="0" xfId="0" applyFont="1" applyAlignment="1">
      <alignment horizontal="left" vertical="center" wrapText="1"/>
    </xf>
    <xf numFmtId="0" fontId="24" fillId="0" borderId="0" xfId="440" applyFont="1" applyAlignment="1">
      <alignment horizontal="left" vertical="center"/>
    </xf>
    <xf numFmtId="0" fontId="4" fillId="0" borderId="3" xfId="1142" applyFont="1" applyBorder="1" applyAlignment="1">
      <alignment horizontal="center" vertical="center"/>
    </xf>
    <xf numFmtId="0" fontId="13" fillId="0" borderId="1" xfId="0" applyFont="1" applyBorder="1" applyAlignment="1">
      <alignment horizontal="center" vertical="center" wrapText="1"/>
    </xf>
    <xf numFmtId="0" fontId="10" fillId="0" borderId="0" xfId="440" applyFont="1">
      <alignment vertical="center"/>
    </xf>
    <xf numFmtId="0" fontId="25" fillId="0" borderId="1" xfId="0" applyFont="1" applyFill="1" applyBorder="1">
      <alignment vertical="center"/>
    </xf>
    <xf numFmtId="177" fontId="0" fillId="0" borderId="1" xfId="21" applyNumberFormat="1" applyFont="1" applyBorder="1" applyAlignment="1"/>
    <xf numFmtId="0" fontId="20" fillId="0" borderId="1" xfId="0" applyFont="1" applyFill="1" applyBorder="1">
      <alignment vertical="center"/>
    </xf>
    <xf numFmtId="0" fontId="13" fillId="0" borderId="1" xfId="0" applyFont="1" applyBorder="1" applyAlignment="1">
      <alignment horizontal="center" vertical="center"/>
    </xf>
    <xf numFmtId="177" fontId="26" fillId="0" borderId="1" xfId="21" applyNumberFormat="1" applyFont="1" applyBorder="1" applyAlignment="1">
      <alignment vertical="center"/>
    </xf>
    <xf numFmtId="0" fontId="20" fillId="0" borderId="4" xfId="0" applyFont="1" applyFill="1" applyBorder="1">
      <alignment vertical="center"/>
    </xf>
    <xf numFmtId="0" fontId="18" fillId="0" borderId="0" xfId="1457" applyFont="1" applyAlignment="1">
      <alignment horizontal="left" vertical="center"/>
    </xf>
    <xf numFmtId="0" fontId="1" fillId="0" borderId="0" xfId="1457" applyFont="1" applyAlignment="1">
      <alignment horizontal="left" vertical="center"/>
    </xf>
    <xf numFmtId="0" fontId="4" fillId="0" borderId="3" xfId="1457" applyFont="1" applyBorder="1" applyAlignment="1">
      <alignment horizontal="center" vertical="center"/>
    </xf>
    <xf numFmtId="0" fontId="4" fillId="0" borderId="2" xfId="1457" applyFont="1" applyBorder="1" applyAlignment="1">
      <alignment horizontal="center" vertical="center"/>
    </xf>
    <xf numFmtId="0" fontId="4" fillId="0" borderId="1" xfId="1457" applyFont="1" applyBorder="1" applyAlignment="1">
      <alignment horizontal="center" vertical="center"/>
    </xf>
    <xf numFmtId="0" fontId="4" fillId="0" borderId="7" xfId="1457" applyFont="1" applyBorder="1" applyAlignment="1">
      <alignment horizontal="center" vertical="center"/>
    </xf>
    <xf numFmtId="0" fontId="4" fillId="0" borderId="1" xfId="1305" applyFont="1" applyBorder="1" applyAlignment="1">
      <alignment horizontal="left" vertical="center"/>
    </xf>
    <xf numFmtId="1" fontId="4" fillId="0" borderId="1" xfId="1305" applyNumberFormat="1" applyFont="1" applyBorder="1" applyAlignment="1">
      <alignment horizontal="right" vertical="center"/>
    </xf>
    <xf numFmtId="0" fontId="5" fillId="0" borderId="1" xfId="1305" applyFont="1" applyBorder="1" applyAlignment="1">
      <alignment horizontal="left" vertical="center" indent="1"/>
    </xf>
    <xf numFmtId="0" fontId="5" fillId="0" borderId="1" xfId="1305" applyFont="1" applyBorder="1" applyAlignment="1">
      <alignment horizontal="left" vertical="center" indent="2"/>
    </xf>
    <xf numFmtId="189" fontId="4" fillId="0" borderId="1" xfId="1588" applyNumberFormat="1" applyFont="1" applyBorder="1" applyAlignment="1">
      <alignment horizontal="right" vertical="center" wrapText="1"/>
    </xf>
    <xf numFmtId="189" fontId="5" fillId="0" borderId="1" xfId="1588" applyNumberFormat="1" applyFont="1" applyBorder="1" applyAlignment="1">
      <alignment horizontal="right" vertical="center" wrapText="1"/>
    </xf>
    <xf numFmtId="0" fontId="5" fillId="0" borderId="0" xfId="0" applyFont="1" applyAlignment="1">
      <alignment horizontal="left" vertical="center" indent="1"/>
    </xf>
    <xf numFmtId="189" fontId="5" fillId="0" borderId="0" xfId="1588" applyNumberFormat="1" applyFont="1" applyAlignment="1">
      <alignment horizontal="right" vertical="center" wrapText="1"/>
    </xf>
    <xf numFmtId="0" fontId="5" fillId="0" borderId="0" xfId="0" applyFont="1" applyAlignment="1">
      <alignment horizontal="left" vertical="center" indent="2"/>
    </xf>
    <xf numFmtId="189" fontId="5" fillId="0" borderId="1" xfId="544" applyNumberFormat="1" applyFont="1" applyBorder="1" applyAlignment="1">
      <alignment horizontal="right" vertical="center" wrapText="1"/>
    </xf>
    <xf numFmtId="183" fontId="4" fillId="0" borderId="1" xfId="1505" applyNumberFormat="1" applyFont="1" applyBorder="1" applyAlignment="1">
      <alignment vertical="center"/>
    </xf>
    <xf numFmtId="0" fontId="5" fillId="0" borderId="1" xfId="1305" applyFont="1" applyBorder="1" applyAlignment="1">
      <alignment horizontal="center" vertical="center"/>
    </xf>
    <xf numFmtId="183" fontId="4" fillId="0" borderId="1" xfId="1305" applyNumberFormat="1" applyFont="1" applyBorder="1" applyAlignment="1">
      <alignment horizontal="left" vertical="center" indent="1"/>
    </xf>
    <xf numFmtId="0" fontId="27" fillId="0" borderId="0" xfId="0" applyFont="1" applyAlignment="1">
      <alignment horizontal="left" vertical="center"/>
    </xf>
    <xf numFmtId="0" fontId="13" fillId="0" borderId="0" xfId="0" applyFont="1" applyAlignment="1">
      <alignment horizontal="center" vertical="center"/>
    </xf>
    <xf numFmtId="18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29" applyNumberFormat="1" applyFont="1">
      <alignment vertical="center"/>
    </xf>
    <xf numFmtId="0" fontId="28" fillId="0" borderId="0" xfId="1588" applyFont="1" applyAlignment="1">
      <alignment horizontal="left" vertical="center"/>
    </xf>
    <xf numFmtId="184" fontId="24" fillId="0" borderId="0" xfId="1588" applyNumberFormat="1" applyFont="1" applyAlignment="1">
      <alignment horizontal="center" vertical="center"/>
    </xf>
    <xf numFmtId="0" fontId="24" fillId="0" borderId="0" xfId="1588" applyFont="1" applyAlignment="1">
      <alignment horizontal="center" vertical="center"/>
    </xf>
    <xf numFmtId="0" fontId="24" fillId="0" borderId="0" xfId="1588" applyFont="1" applyBorder="1" applyAlignment="1">
      <alignment horizontal="center" vertical="center"/>
    </xf>
    <xf numFmtId="0" fontId="27" fillId="0" borderId="0" xfId="29" applyNumberFormat="1" applyFont="1" applyAlignment="1">
      <alignment horizontal="left" vertical="center"/>
    </xf>
    <xf numFmtId="0" fontId="8" fillId="0" borderId="0" xfId="0" applyFont="1" applyFill="1" applyAlignment="1">
      <alignment horizontal="center" vertical="center"/>
    </xf>
    <xf numFmtId="184" fontId="8" fillId="0" borderId="0" xfId="0" applyNumberFormat="1" applyFont="1" applyFill="1" applyAlignment="1">
      <alignment horizontal="center" vertical="center"/>
    </xf>
    <xf numFmtId="0" fontId="8" fillId="0" borderId="0" xfId="0" applyFont="1" applyFill="1" applyBorder="1" applyAlignment="1">
      <alignment horizontal="center" vertical="center"/>
    </xf>
    <xf numFmtId="0" fontId="11" fillId="0" borderId="0" xfId="29" applyNumberFormat="1" applyFont="1" applyAlignment="1">
      <alignment horizontal="center" vertical="center"/>
    </xf>
    <xf numFmtId="0" fontId="9" fillId="0" borderId="0" xfId="0" applyFont="1" applyAlignment="1">
      <alignment horizontal="right" vertical="center" wrapText="1"/>
    </xf>
    <xf numFmtId="184" fontId="9" fillId="0" borderId="0" xfId="0" applyNumberFormat="1" applyFont="1" applyAlignment="1">
      <alignment horizontal="center" vertical="center" wrapText="1"/>
    </xf>
    <xf numFmtId="184" fontId="9" fillId="0" borderId="0" xfId="0" applyNumberFormat="1" applyFont="1" applyAlignment="1">
      <alignment horizontal="center" vertical="center"/>
    </xf>
    <xf numFmtId="184" fontId="9" fillId="0" borderId="0" xfId="1588" applyNumberFormat="1" applyFont="1" applyAlignment="1">
      <alignment horizontal="center" vertical="center"/>
    </xf>
    <xf numFmtId="0" fontId="9" fillId="0" borderId="0" xfId="1588" applyFont="1" applyAlignment="1">
      <alignment horizontal="center" vertical="center"/>
    </xf>
    <xf numFmtId="0" fontId="9" fillId="0" borderId="0" xfId="1588" applyFont="1" applyBorder="1" applyAlignment="1">
      <alignment horizontal="center" vertical="center"/>
    </xf>
    <xf numFmtId="0" fontId="12" fillId="0" borderId="0" xfId="29" applyNumberFormat="1" applyFont="1" applyAlignment="1">
      <alignment horizontal="right" vertical="center"/>
    </xf>
    <xf numFmtId="184" fontId="10" fillId="0" borderId="1" xfId="1588" applyNumberFormat="1" applyFont="1" applyBorder="1" applyAlignment="1">
      <alignment horizontal="center" vertical="center" wrapText="1"/>
    </xf>
    <xf numFmtId="184" fontId="10" fillId="0" borderId="1" xfId="651" applyNumberFormat="1" applyFont="1" applyBorder="1" applyAlignment="1">
      <alignment horizontal="center" vertical="center" wrapText="1"/>
    </xf>
    <xf numFmtId="184" fontId="10" fillId="0" borderId="1" xfId="838" applyNumberFormat="1" applyFont="1" applyBorder="1" applyAlignment="1">
      <alignment horizontal="center" vertical="center" wrapText="1"/>
    </xf>
    <xf numFmtId="0" fontId="13" fillId="0" borderId="0" xfId="29" applyNumberFormat="1" applyFont="1" applyAlignment="1">
      <alignment horizontal="center" vertical="center"/>
    </xf>
    <xf numFmtId="0" fontId="4" fillId="0" borderId="1" xfId="0" applyFont="1" applyBorder="1" applyAlignment="1">
      <alignment horizontal="left" vertical="center"/>
    </xf>
    <xf numFmtId="184" fontId="4" fillId="0" borderId="1" xfId="1588" applyNumberFormat="1" applyFont="1" applyBorder="1" applyAlignment="1">
      <alignment horizontal="center" vertical="center" wrapText="1"/>
    </xf>
    <xf numFmtId="10" fontId="7" fillId="0" borderId="1" xfId="0" applyNumberFormat="1" applyFont="1" applyBorder="1" applyAlignment="1">
      <alignment horizontal="center" vertical="center"/>
    </xf>
    <xf numFmtId="10" fontId="6" fillId="0" borderId="1" xfId="29" applyNumberFormat="1" applyFont="1" applyBorder="1" applyAlignment="1">
      <alignment horizontal="center" vertical="center"/>
    </xf>
    <xf numFmtId="0" fontId="6" fillId="0" borderId="0" xfId="29" applyNumberFormat="1" applyFont="1">
      <alignment vertical="center"/>
    </xf>
    <xf numFmtId="184" fontId="4" fillId="0" borderId="1" xfId="0" applyNumberFormat="1" applyFont="1" applyFill="1" applyBorder="1" applyAlignment="1">
      <alignment horizontal="center" vertical="center" wrapText="1"/>
    </xf>
    <xf numFmtId="183" fontId="4" fillId="0" borderId="0" xfId="1588" applyNumberFormat="1" applyFont="1" applyAlignment="1">
      <alignment horizontal="right" vertical="center" wrapText="1"/>
    </xf>
    <xf numFmtId="184" fontId="14" fillId="0" borderId="1" xfId="318" applyNumberFormat="1" applyFont="1" applyFill="1" applyBorder="1" applyAlignment="1">
      <alignment horizontal="center" vertical="center" wrapText="1"/>
    </xf>
    <xf numFmtId="184" fontId="5" fillId="0" borderId="1" xfId="1588" applyNumberFormat="1" applyFont="1" applyBorder="1" applyAlignment="1">
      <alignment horizontal="center" vertical="center" wrapText="1"/>
    </xf>
    <xf numFmtId="183" fontId="5" fillId="0" borderId="0" xfId="1588" applyNumberFormat="1" applyFont="1" applyAlignment="1">
      <alignment horizontal="right" vertical="center" wrapText="1"/>
    </xf>
    <xf numFmtId="0" fontId="5" fillId="0" borderId="1" xfId="0" applyFont="1" applyBorder="1" applyAlignment="1">
      <alignment horizontal="left" vertical="center" indent="4"/>
    </xf>
    <xf numFmtId="0" fontId="4" fillId="0" borderId="1" xfId="0" applyFont="1" applyBorder="1" applyAlignment="1">
      <alignment horizontal="left" vertical="center" indent="4"/>
    </xf>
    <xf numFmtId="184" fontId="6" fillId="0" borderId="1" xfId="0" applyNumberFormat="1" applyFont="1" applyBorder="1" applyAlignment="1">
      <alignment horizontal="center" vertical="center"/>
    </xf>
    <xf numFmtId="184" fontId="13" fillId="0" borderId="1" xfId="0" applyNumberFormat="1" applyFont="1" applyBorder="1" applyAlignment="1">
      <alignment horizontal="center" vertical="center"/>
    </xf>
    <xf numFmtId="184" fontId="14" fillId="0" borderId="1" xfId="1589" applyNumberFormat="1" applyFont="1" applyFill="1" applyBorder="1" applyAlignment="1">
      <alignment horizontal="center" vertical="center" wrapText="1"/>
    </xf>
    <xf numFmtId="0" fontId="4" fillId="0" borderId="1" xfId="0" applyFont="1" applyFill="1" applyBorder="1" applyAlignment="1">
      <alignment horizontal="justify" vertical="center"/>
    </xf>
    <xf numFmtId="0" fontId="5" fillId="0" borderId="1" xfId="0" applyFont="1" applyFill="1" applyBorder="1" applyAlignment="1">
      <alignment horizontal="left" vertical="center" indent="4"/>
    </xf>
    <xf numFmtId="184" fontId="15" fillId="0" borderId="8" xfId="0" applyNumberFormat="1" applyFont="1" applyFill="1" applyBorder="1" applyAlignment="1">
      <alignment horizontal="center" vertical="center"/>
    </xf>
    <xf numFmtId="184" fontId="29" fillId="0" borderId="1" xfId="0" applyNumberFormat="1" applyFont="1" applyFill="1" applyBorder="1" applyAlignment="1">
      <alignment horizontal="center" vertical="center"/>
    </xf>
    <xf numFmtId="184" fontId="13" fillId="0" borderId="1" xfId="0" applyNumberFormat="1" applyFont="1" applyFill="1" applyBorder="1" applyAlignment="1">
      <alignment horizontal="center" vertical="center"/>
    </xf>
    <xf numFmtId="184" fontId="4" fillId="0" borderId="1" xfId="0" applyNumberFormat="1" applyFont="1" applyFill="1" applyBorder="1" applyAlignment="1">
      <alignment horizontal="center" vertical="center"/>
    </xf>
    <xf numFmtId="0" fontId="2" fillId="0" borderId="0" xfId="1142" applyFont="1" applyAlignment="1">
      <alignment horizontal="center" vertical="center"/>
    </xf>
    <xf numFmtId="0" fontId="3" fillId="0" borderId="0" xfId="1142" applyFont="1" applyAlignment="1">
      <alignment horizontal="right" vertical="center"/>
    </xf>
    <xf numFmtId="0" fontId="4" fillId="0" borderId="0" xfId="1142" applyFont="1" applyAlignment="1">
      <alignment vertical="center"/>
    </xf>
    <xf numFmtId="0" fontId="5" fillId="0" borderId="0" xfId="1142" applyFont="1" applyAlignment="1">
      <alignment vertical="center"/>
    </xf>
    <xf numFmtId="0" fontId="5" fillId="0" borderId="0" xfId="1590" applyFont="1"/>
    <xf numFmtId="0" fontId="5" fillId="0" borderId="0" xfId="1142" applyFont="1"/>
    <xf numFmtId="0" fontId="14" fillId="0" borderId="0" xfId="1142"/>
    <xf numFmtId="0" fontId="14" fillId="0" borderId="0" xfId="1142" applyAlignment="1">
      <alignment horizontal="center"/>
    </xf>
    <xf numFmtId="0" fontId="2" fillId="0" borderId="0" xfId="1142" applyFont="1" applyAlignment="1">
      <alignment horizontal="center" vertical="center" wrapText="1"/>
    </xf>
    <xf numFmtId="0" fontId="3" fillId="0" borderId="0" xfId="1142" applyFont="1" applyAlignment="1">
      <alignment horizontal="center" vertical="center"/>
    </xf>
    <xf numFmtId="0" fontId="4" fillId="0" borderId="1" xfId="1142" applyFont="1" applyBorder="1" applyAlignment="1">
      <alignment vertical="center"/>
    </xf>
    <xf numFmtId="192" fontId="4" fillId="0" borderId="1" xfId="651" applyNumberFormat="1" applyFont="1" applyBorder="1" applyAlignment="1">
      <alignment horizontal="center" vertical="center"/>
    </xf>
    <xf numFmtId="192" fontId="4" fillId="0" borderId="1" xfId="1142" applyNumberFormat="1" applyFont="1" applyBorder="1" applyAlignment="1">
      <alignment horizontal="center" vertical="center"/>
    </xf>
    <xf numFmtId="10" fontId="4" fillId="0" borderId="1" xfId="1142" applyNumberFormat="1" applyFont="1" applyBorder="1" applyAlignment="1">
      <alignment horizontal="center" vertical="center"/>
    </xf>
    <xf numFmtId="10" fontId="4" fillId="0" borderId="1" xfId="29" applyNumberFormat="1" applyFont="1" applyBorder="1" applyAlignment="1">
      <alignment horizontal="center" vertical="center" wrapText="1"/>
    </xf>
    <xf numFmtId="0" fontId="5" fillId="0" borderId="1" xfId="651" applyFont="1" applyBorder="1" applyAlignment="1">
      <alignment horizontal="left" vertical="center" indent="1"/>
    </xf>
    <xf numFmtId="192" fontId="5" fillId="0" borderId="1" xfId="651" applyNumberFormat="1" applyFont="1" applyBorder="1" applyAlignment="1">
      <alignment horizontal="center" vertical="center"/>
    </xf>
    <xf numFmtId="10" fontId="5" fillId="0" borderId="1" xfId="651" applyNumberFormat="1" applyFont="1" applyBorder="1" applyAlignment="1">
      <alignment horizontal="center" vertical="center"/>
    </xf>
    <xf numFmtId="0" fontId="5" fillId="0" borderId="1" xfId="651" applyFont="1" applyBorder="1" applyAlignment="1">
      <alignment vertical="center"/>
    </xf>
    <xf numFmtId="0" fontId="4" fillId="0" borderId="2" xfId="1588" applyFont="1" applyBorder="1" applyAlignment="1">
      <alignment horizontal="left"/>
    </xf>
    <xf numFmtId="0" fontId="4" fillId="0" borderId="0" xfId="1588" applyFont="1" applyAlignment="1">
      <alignment horizontal="center"/>
    </xf>
    <xf numFmtId="0" fontId="5" fillId="0" borderId="0" xfId="1142" applyFont="1" applyAlignment="1">
      <alignment horizontal="center"/>
    </xf>
    <xf numFmtId="185" fontId="5" fillId="0" borderId="0" xfId="1142" applyNumberFormat="1" applyFont="1" applyAlignment="1">
      <alignment horizontal="center"/>
    </xf>
    <xf numFmtId="0" fontId="5" fillId="0" borderId="0" xfId="1142" applyFont="1" applyAlignment="1" applyProtection="1">
      <alignment vertical="center"/>
      <protection locked="0"/>
    </xf>
    <xf numFmtId="0" fontId="18" fillId="0" borderId="0" xfId="461" applyFont="1" applyAlignment="1">
      <alignment horizontal="left" vertical="center"/>
    </xf>
    <xf numFmtId="183" fontId="4" fillId="0" borderId="1" xfId="0" applyNumberFormat="1" applyFont="1" applyBorder="1" applyAlignment="1">
      <alignment horizontal="left" vertical="center"/>
    </xf>
    <xf numFmtId="189" fontId="4" fillId="0" borderId="1" xfId="1530" applyNumberFormat="1" applyFont="1" applyBorder="1" applyAlignment="1">
      <alignment horizontal="right" vertical="center" wrapText="1"/>
    </xf>
    <xf numFmtId="189" fontId="4" fillId="0" borderId="1" xfId="1588" applyNumberFormat="1" applyFont="1" applyFill="1" applyBorder="1" applyAlignment="1">
      <alignment horizontal="right" vertical="center" wrapText="1"/>
    </xf>
    <xf numFmtId="183" fontId="5" fillId="0" borderId="1" xfId="714" applyNumberFormat="1" applyFont="1" applyBorder="1" applyAlignment="1">
      <alignment horizontal="left" vertical="center"/>
    </xf>
    <xf numFmtId="189" fontId="5" fillId="0" borderId="1" xfId="461" applyNumberFormat="1" applyFont="1" applyBorder="1"/>
    <xf numFmtId="0" fontId="21" fillId="0" borderId="0" xfId="0" applyFont="1">
      <alignment vertical="center"/>
    </xf>
    <xf numFmtId="0" fontId="5" fillId="0" borderId="1" xfId="1142" applyFont="1" applyBorder="1" applyAlignment="1" applyProtection="1">
      <alignment vertical="center"/>
      <protection locked="0"/>
    </xf>
    <xf numFmtId="185" fontId="5" fillId="0" borderId="1" xfId="1142" applyNumberFormat="1" applyFont="1" applyBorder="1" applyAlignment="1">
      <alignment horizontal="center" vertical="center" wrapText="1"/>
    </xf>
    <xf numFmtId="10" fontId="5" fillId="0" borderId="1" xfId="1142" applyNumberFormat="1" applyFont="1" applyBorder="1" applyAlignment="1">
      <alignment horizontal="center" vertical="center" wrapText="1"/>
    </xf>
    <xf numFmtId="10" fontId="5" fillId="0" borderId="1" xfId="29" applyNumberFormat="1" applyFont="1" applyBorder="1" applyAlignment="1">
      <alignment horizontal="center" vertical="center" wrapText="1"/>
    </xf>
    <xf numFmtId="185" fontId="5" fillId="0" borderId="0" xfId="1142" applyNumberFormat="1" applyFont="1" applyAlignment="1">
      <alignment horizontal="right" vertical="center" wrapText="1"/>
    </xf>
    <xf numFmtId="185" fontId="5" fillId="0" borderId="1" xfId="1142" applyNumberFormat="1" applyFont="1" applyBorder="1" applyAlignment="1" applyProtection="1">
      <alignment vertical="center"/>
      <protection locked="0"/>
    </xf>
    <xf numFmtId="0" fontId="5" fillId="0" borderId="1" xfId="1609" applyFont="1" applyBorder="1" applyAlignment="1">
      <alignment vertical="center"/>
    </xf>
    <xf numFmtId="185" fontId="4" fillId="0" borderId="1" xfId="1142" applyNumberFormat="1" applyFont="1" applyBorder="1" applyAlignment="1">
      <alignment horizontal="center" vertical="center" wrapText="1"/>
    </xf>
    <xf numFmtId="10" fontId="4" fillId="0" borderId="1" xfId="1142" applyNumberFormat="1" applyFont="1" applyBorder="1" applyAlignment="1">
      <alignment horizontal="center" vertical="center" wrapText="1"/>
    </xf>
    <xf numFmtId="185" fontId="4" fillId="0" borderId="0" xfId="1142" applyNumberFormat="1" applyFont="1" applyAlignment="1">
      <alignment horizontal="right" vertical="center" wrapText="1"/>
    </xf>
    <xf numFmtId="0" fontId="14" fillId="0" borderId="0" xfId="1142" applyFill="1"/>
    <xf numFmtId="0" fontId="18" fillId="0" borderId="0" xfId="1588" applyFont="1" applyFill="1" applyAlignment="1">
      <alignment horizontal="left" vertical="center"/>
    </xf>
    <xf numFmtId="0" fontId="2" fillId="0" borderId="0" xfId="1142" applyFont="1" applyFill="1" applyAlignment="1">
      <alignment horizontal="center" vertical="center"/>
    </xf>
    <xf numFmtId="0" fontId="3" fillId="0" borderId="0" xfId="461" applyFont="1" applyAlignment="1">
      <alignment horizontal="center" vertical="center"/>
    </xf>
    <xf numFmtId="0" fontId="3" fillId="0" borderId="0" xfId="1142" applyFont="1" applyFill="1" applyAlignment="1">
      <alignment horizontal="right" vertical="center"/>
    </xf>
    <xf numFmtId="0" fontId="4" fillId="0" borderId="0" xfId="1142" applyFont="1" applyFill="1" applyAlignment="1">
      <alignment vertical="center"/>
    </xf>
    <xf numFmtId="0" fontId="4" fillId="0" borderId="0" xfId="1142" applyFont="1" applyFill="1" applyAlignment="1">
      <alignment horizontal="right" vertical="center"/>
    </xf>
    <xf numFmtId="10" fontId="5" fillId="0" borderId="1" xfId="1142" applyNumberFormat="1" applyFont="1" applyBorder="1" applyAlignment="1">
      <alignment horizontal="center" vertical="center"/>
    </xf>
    <xf numFmtId="0" fontId="5" fillId="0" borderId="0" xfId="651" applyFont="1" applyFill="1" applyAlignment="1">
      <alignment horizontal="right" vertical="center"/>
    </xf>
    <xf numFmtId="0" fontId="5" fillId="0" borderId="0" xfId="1142" applyFont="1" applyAlignment="1">
      <alignment horizontal="left" vertical="top" wrapText="1"/>
    </xf>
    <xf numFmtId="0" fontId="5" fillId="0" borderId="0" xfId="1142" applyFont="1" applyAlignment="1">
      <alignment horizontal="center" vertical="top" wrapText="1"/>
    </xf>
    <xf numFmtId="0" fontId="5" fillId="0" borderId="0" xfId="1590" applyFont="1" applyFill="1"/>
    <xf numFmtId="0" fontId="5" fillId="0" borderId="0" xfId="1142" applyFont="1" applyFill="1"/>
    <xf numFmtId="0" fontId="14" fillId="0" borderId="0" xfId="0" applyFont="1">
      <alignment vertical="center"/>
    </xf>
    <xf numFmtId="0" fontId="30" fillId="0" borderId="0" xfId="0" applyFont="1" applyAlignment="1">
      <alignment horizontal="center" vertical="center"/>
    </xf>
  </cellXfs>
  <cellStyles count="1942">
    <cellStyle name="常规" xfId="0" builtinId="0"/>
    <cellStyle name="货币[0]" xfId="1" builtinId="7"/>
    <cellStyle name="差_2-财金互动_四川省2018年财政预算执行情况(样表，稿二）" xfId="2"/>
    <cellStyle name="20% - 强调文字颜色 3" xfId="3" builtinId="38"/>
    <cellStyle name="差_汇总_2 2 2" xfId="4"/>
    <cellStyle name="输入" xfId="5" builtinId="20"/>
    <cellStyle name="好_4" xfId="6"/>
    <cellStyle name="好_1-12_四川省2018年财政预算执行情况(样表，稿二）" xfId="7"/>
    <cellStyle name="差_2-67_四川省2018年财政预算执行情况(样表，稿二）" xfId="8"/>
    <cellStyle name="货币" xfId="9" builtinId="4"/>
    <cellStyle name="常规 39" xfId="10"/>
    <cellStyle name="差_Sheet19" xfId="11"/>
    <cellStyle name="常规 15 4 2" xfId="12"/>
    <cellStyle name="0,0_x000d__x000a_NA_x000d__x000a_ 2 3 2" xfId="13"/>
    <cellStyle name="千位分隔[0]" xfId="14" builtinId="6"/>
    <cellStyle name="40% - 强调文字颜色 3" xfId="15" builtinId="39"/>
    <cellStyle name="常规 31 2" xfId="16"/>
    <cellStyle name="常规 26 2" xfId="17"/>
    <cellStyle name="输出 2 2_2017年省对市(州)税收返还和转移支付预算" xfId="18"/>
    <cellStyle name="好_%84表2：2016-2018年省级部门三年滚动规划报表_收入" xfId="19"/>
    <cellStyle name="Input 2" xfId="20"/>
    <cellStyle name="千位分隔" xfId="21" builtinId="3"/>
    <cellStyle name="常规 7 3" xfId="22"/>
    <cellStyle name="差" xfId="23" builtinId="27"/>
    <cellStyle name="强调文字颜色 4 2_四川省2017年省对市（州）税收返还和转移支付分地区预算（草案）--社保处" xfId="24"/>
    <cellStyle name="60% - 强调文字颜色 3" xfId="25" builtinId="40"/>
    <cellStyle name="好_5-农村教师周转房建设_四川省2019年财政预算（草案）（样表，稿二）" xfId="26"/>
    <cellStyle name="超链接" xfId="27" builtinId="8"/>
    <cellStyle name="常规 10 2 2 3" xfId="28"/>
    <cellStyle name="百分比" xfId="29" builtinId="5"/>
    <cellStyle name="Calculation_2016年全省及省级财政收支执行及2017年预算草案表（20161206，预审自用稿）" xfId="30"/>
    <cellStyle name="60% - 强调文字颜色 4 2 2 2" xfId="31"/>
    <cellStyle name="差_27 妇女儿童事业发展专项资金_四川省2018年财政预算执行情况(样表，稿二）" xfId="32"/>
    <cellStyle name="差_4-14" xfId="33"/>
    <cellStyle name="差_促进扩大信贷增量 3" xfId="34"/>
    <cellStyle name="常规 17 4_2016年四川省省级一般公共预算支出执行情况表" xfId="35"/>
    <cellStyle name="已访问的超链接" xfId="36" builtinId="9"/>
    <cellStyle name="常规 5_2017年省对市(州)税收返还和转移支付预算" xfId="37"/>
    <cellStyle name="60% - 强调文字颜色 2 3" xfId="38"/>
    <cellStyle name="注释" xfId="39" builtinId="10"/>
    <cellStyle name="常规 12 2 2" xfId="40"/>
    <cellStyle name="60% - 强调文字颜色 2" xfId="41" builtinId="36"/>
    <cellStyle name="差_7-普惠金融政府和社会资本合作以奖代补资金_四川省2018年财政预算执行情况(样表，稿二）" xfId="42"/>
    <cellStyle name="差_7-中等职业教育发展专项经费_四川省2019年财政预算（草案）（样表，稿二）" xfId="43"/>
    <cellStyle name="标题 4" xfId="44" builtinId="19"/>
    <cellStyle name="解释性文本 2 2" xfId="45"/>
    <cellStyle name="百分比 7" xfId="46"/>
    <cellStyle name="好_省级文物保护专项资金_四川省2019年财政预算（草案）（样表，稿二）" xfId="47"/>
    <cellStyle name="警告文本" xfId="48" builtinId="11"/>
    <cellStyle name="60% - 强调文字颜色 1 2 2_2017年省对市(州)税收返还和转移支付预算" xfId="49"/>
    <cellStyle name="差_1-12_四川省2019年财政预算（草案）（样表，稿二）" xfId="50"/>
    <cellStyle name="60% - 强调文字颜色 2 2 2" xfId="51"/>
    <cellStyle name="标题" xfId="52" builtinId="15"/>
    <cellStyle name="强调文字颜色 1 2 3" xfId="53"/>
    <cellStyle name="Note_2016年全省及省级财政收支执行及2017年预算草案表（20161206，预审自用稿）" xfId="54"/>
    <cellStyle name="解释性文本" xfId="55" builtinId="53"/>
    <cellStyle name="常规 2 3 2_2017年省对市(州)税收返还和转移支付预算" xfId="56"/>
    <cellStyle name="标题 1" xfId="57" builtinId="16"/>
    <cellStyle name="百分比 4" xfId="58"/>
    <cellStyle name="标题 2" xfId="59" builtinId="17"/>
    <cellStyle name="好_4-30_四川省2019年财政预算（草案）（样表，稿二）" xfId="60"/>
    <cellStyle name="百分比 5" xfId="61"/>
    <cellStyle name="60% - 强调文字颜色 2 2 2 2" xfId="62"/>
    <cellStyle name="0,0_x000d__x000a_NA_x000d__x000a_" xfId="63"/>
    <cellStyle name="差_其他工程费用计费_四川省2017年省对市（州）税收返还和转移支付分地区预算（草案）--社保处" xfId="64"/>
    <cellStyle name="差_25 消防部队大型装备建设补助经费_四川省2019年财政预算（草案）（样表，稿二）" xfId="65"/>
    <cellStyle name="60% - 强调文字颜色 1" xfId="66" builtinId="32"/>
    <cellStyle name="Accent6 2" xfId="67"/>
    <cellStyle name="标题 3" xfId="68" builtinId="18"/>
    <cellStyle name="百分比 6" xfId="69"/>
    <cellStyle name="60% - 强调文字颜色 2 2 2 3" xfId="70"/>
    <cellStyle name="差_Sheet18_四川省2018年财政预算执行情况(样表，稿二）" xfId="71"/>
    <cellStyle name="差_2-46_四川省2018年财政预算执行情况(样表，稿二）" xfId="72"/>
    <cellStyle name="60% - 强调文字颜色 4" xfId="73" builtinId="44"/>
    <cellStyle name="好_4-9_四川省2018年财政预算执行情况(样表，稿二）" xfId="74"/>
    <cellStyle name="输出" xfId="75" builtinId="21"/>
    <cellStyle name="差_债券贴息计算器_四川省2018年财政预算执行情况(样表，稿二）" xfId="76"/>
    <cellStyle name="Input" xfId="77"/>
    <cellStyle name="计算" xfId="78" builtinId="22"/>
    <cellStyle name="40% - 强调文字颜色 4 2" xfId="79"/>
    <cellStyle name="检查单元格" xfId="80" builtinId="23"/>
    <cellStyle name="20% - 强调文字颜色 6" xfId="81" builtinId="50"/>
    <cellStyle name="强调文字颜色 2" xfId="82" builtinId="33"/>
    <cellStyle name="差_6-省级财政政府与社会资本合作项目综合补助资金_四川省2018年财政预算执行情况(样表，稿二）" xfId="83"/>
    <cellStyle name="链接单元格" xfId="84" builtinId="24"/>
    <cellStyle name="60% - 强调文字颜色 4 2 3" xfId="85"/>
    <cellStyle name="汇总" xfId="86" builtinId="25"/>
    <cellStyle name="差_2-义务教育经费保障机制改革_四川省2019年财政预算（草案）（样表，稿二）" xfId="87"/>
    <cellStyle name="好" xfId="88" builtinId="26"/>
    <cellStyle name="20% - 强调文字颜色 3 3" xfId="89"/>
    <cellStyle name="20% - Accent3 2" xfId="90"/>
    <cellStyle name="差_15-省级防震减灾分情况_四川省2019年财政预算（草案）（样表，稿二）" xfId="91"/>
    <cellStyle name="Heading 3" xfId="92"/>
    <cellStyle name="适中" xfId="93" builtinId="28"/>
    <cellStyle name="20% - 强调文字颜色 5" xfId="94" builtinId="46"/>
    <cellStyle name="常规 2 2 2 4" xfId="95"/>
    <cellStyle name="强调文字颜色 1" xfId="96" builtinId="29"/>
    <cellStyle name="20% - 强调文字颜色 1" xfId="97" builtinId="30"/>
    <cellStyle name="常规 47 2 3" xfId="98"/>
    <cellStyle name="40% - 强调文字颜色 1" xfId="99" builtinId="31"/>
    <cellStyle name="差_5-农村教师周转房建设" xfId="100"/>
    <cellStyle name="20% - 强调文字颜色 2" xfId="101" builtinId="34"/>
    <cellStyle name="常规 47 2 4" xfId="102"/>
    <cellStyle name="40% - 强调文字颜色 2" xfId="103" builtinId="35"/>
    <cellStyle name="千位分隔 2 2 4 2" xfId="104"/>
    <cellStyle name="好_7-中等职业教育发展专项经费_四川省2018年财政预算执行情况(样表，稿二）" xfId="105"/>
    <cellStyle name="强调文字颜色 3" xfId="106" builtinId="37"/>
    <cellStyle name="好_促进扩大信贷增量_2017年省对市(州)税收返还和转移支付预算" xfId="107"/>
    <cellStyle name="40% - Accent1_2016年四川省省级一般公共预算支出执行情况表" xfId="108"/>
    <cellStyle name="0,0_x000d__x000a_NA_x000d__x000a_ 2_2017年省对市(州)税收返还和转移支付预算" xfId="109"/>
    <cellStyle name="差_1-12_四川省2018年财政预算执行情况(样表，稿二）" xfId="110"/>
    <cellStyle name="强调文字颜色 4" xfId="111" builtinId="41"/>
    <cellStyle name="差_汇总_2 2 3" xfId="112"/>
    <cellStyle name="20% - 强调文字颜色 4" xfId="113" builtinId="42"/>
    <cellStyle name="常规 31 3" xfId="114"/>
    <cellStyle name="常规 26 3" xfId="115"/>
    <cellStyle name="差_汇总_2 2_2017年省对市(州)税收返还和转移支付预算" xfId="116"/>
    <cellStyle name="40% - 强调文字颜色 4" xfId="117" builtinId="43"/>
    <cellStyle name="强调文字颜色 5" xfId="118" builtinId="45"/>
    <cellStyle name="常规 2 5 3 2" xfId="119"/>
    <cellStyle name="60% - 强调文字颜色 5 2 2 2" xfId="120"/>
    <cellStyle name="好_Sheet19_四川省2017年省对市（州）税收返还和转移支付分地区预算（草案）--社保处" xfId="121"/>
    <cellStyle name="好_2015直接融资汇总表" xfId="122"/>
    <cellStyle name="40% - 强调文字颜色 5" xfId="123" builtinId="47"/>
    <cellStyle name="常规 14_四川省2018年财政预算执行情况(样表，稿二）" xfId="124"/>
    <cellStyle name="Accent2_收入" xfId="125"/>
    <cellStyle name="差_4-9_四川省2018年财政预算执行情况(样表，稿二）" xfId="126"/>
    <cellStyle name="60% - 强调文字颜色 5" xfId="127" builtinId="48"/>
    <cellStyle name="强调文字颜色 6" xfId="128" builtinId="49"/>
    <cellStyle name="40% - 强调文字颜色 6" xfId="129" builtinId="51"/>
    <cellStyle name="Heading 3 2" xfId="130"/>
    <cellStyle name="好_2015财金互动汇总（加人行、补成都） 4" xfId="131"/>
    <cellStyle name="差_2-62_四川省2017年省对市（州）税收返还和转移支付分地区预算（草案）--社保处" xfId="132"/>
    <cellStyle name="适中 2" xfId="133"/>
    <cellStyle name="60% - 强调文字颜色 5 2 2 3" xfId="134"/>
    <cellStyle name="常规 48 3" xfId="135"/>
    <cellStyle name="差_2015直接融资汇总表 2" xfId="136"/>
    <cellStyle name="60% - 强调文字颜色 6" xfId="137" builtinId="52"/>
    <cellStyle name="千位分隔 3 2" xfId="138"/>
    <cellStyle name="标题 4 2 2" xfId="139"/>
    <cellStyle name="差_博物馆纪念馆逐步免费开放补助资金" xfId="140"/>
    <cellStyle name="_ET_STYLE_NoName_00_" xfId="141"/>
    <cellStyle name="标题 2 2 2" xfId="142"/>
    <cellStyle name="常规 20 3" xfId="143"/>
    <cellStyle name="常规 15 3" xfId="144"/>
    <cellStyle name="好_促进扩大信贷增量 2" xfId="145"/>
    <cellStyle name="好_4-29_四川省2019年财政预算（草案）（样表，稿二）" xfId="146"/>
    <cellStyle name="好_2 政法转移支付_四川省2019年财政预算（草案）（样表，稿二）" xfId="147"/>
    <cellStyle name="0,0_x000d__x000a_NA_x000d__x000a_ 2 2" xfId="148"/>
    <cellStyle name="好_2-46_四川省2019年财政预算（草案）（样表，稿二）" xfId="149"/>
    <cellStyle name="标题 1 2" xfId="150"/>
    <cellStyle name="差_Sheet16_四川省2019年财政预算（草案）（样表，稿二）" xfId="151"/>
    <cellStyle name="好_4-23" xfId="152"/>
    <cellStyle name="百分比 4 2" xfId="153"/>
    <cellStyle name="0,0_x000d__x000a_NA_x000d__x000a__2017年省对市(州)税收返还和转移支付预算" xfId="154"/>
    <cellStyle name="标题 2 2 2 2" xfId="155"/>
    <cellStyle name="好_促进扩大信贷增量 2 2" xfId="156"/>
    <cellStyle name="0,0_x000d__x000a_NA_x000d__x000a_ 2 2 2" xfId="157"/>
    <cellStyle name="好_2-62_四川省2018年财政预算执行情况(样表，稿二）" xfId="158"/>
    <cellStyle name="标题 2 2 3" xfId="159"/>
    <cellStyle name="差_Sheet27_四川省2018年财政预算执行情况(样表，稿二）" xfId="160"/>
    <cellStyle name="差_Sheet32_四川省2018年财政预算执行情况(样表，稿二）" xfId="161"/>
    <cellStyle name="常规 20 4" xfId="162"/>
    <cellStyle name="差_少数民族文化事业发展专项资金_四川省2018年财政预算执行情况(样表，稿二）" xfId="163"/>
    <cellStyle name="常规 15 4" xfId="164"/>
    <cellStyle name="好_促进扩大信贷增量 3" xfId="165"/>
    <cellStyle name="0,0_x000d__x000a_NA_x000d__x000a_ 2 3" xfId="166"/>
    <cellStyle name="常规 22 3" xfId="167"/>
    <cellStyle name="常规 17 3" xfId="168"/>
    <cellStyle name="0,0_x000d__x000a_NA_x000d__x000a_ 4 2" xfId="169"/>
    <cellStyle name="好_1-政策性保险财政补助资金_四川省2018年财政预算执行情况(样表，稿二）" xfId="170"/>
    <cellStyle name="40% - 强调文字颜色 6 2" xfId="171"/>
    <cellStyle name="差_汇总 2 3_四川省2018年财政预算执行情况(样表，稿二）" xfId="172"/>
    <cellStyle name="好_促进扩大信贷增量 4" xfId="173"/>
    <cellStyle name="好_6-省级财政政府与社会资本合作项目综合补助资金" xfId="174"/>
    <cellStyle name="0,0_x000d__x000a_NA_x000d__x000a_ 2 4" xfId="175"/>
    <cellStyle name="标题 2 2" xfId="176"/>
    <cellStyle name="差_汇总_2 2 2_四川省2018年财政预算执行情况(样表，稿二）" xfId="177"/>
    <cellStyle name="好_促进扩大信贷增量" xfId="178"/>
    <cellStyle name="0,0_x000d__x000a_NA_x000d__x000a_ 2" xfId="179"/>
    <cellStyle name="常规 10 4 3 6 2" xfId="180"/>
    <cellStyle name="差_10 2017年省对市（州）税收返还和转移支付预算分地区情况表（寺观教堂维修补助资金）(1)_四川省2018年财政预算执行情况(样表，稿二）" xfId="181"/>
    <cellStyle name="0,0_x000d__x000a_NA_x000d__x000a_ 3" xfId="182"/>
    <cellStyle name="好_四川省2017年省对市（州）税收返还和转移支付分地区预算（草案）--社保处" xfId="183"/>
    <cellStyle name="40% - 强调文字颜色 2 2 2_2017年省对市(州)税收返还和转移支付预算" xfId="184"/>
    <cellStyle name="常规 11" xfId="185"/>
    <cellStyle name="0,0_x000d__x000a_NA_x000d__x000a_ 3 2" xfId="186"/>
    <cellStyle name="差_22 2017年省对市（州）税收返还和转移支付预算分地区情况表（交警业务经费）(1)" xfId="187"/>
    <cellStyle name="标题 1 2_四川省2018年财政预算执行情况(样表，稿二）" xfId="188"/>
    <cellStyle name="常规 10 4 3 6 3" xfId="189"/>
    <cellStyle name="好_4-23_四川省2018年财政预算执行情况(样表，稿二）" xfId="190"/>
    <cellStyle name="0,0_x000d__x000a_NA_x000d__x000a_ 4" xfId="191"/>
    <cellStyle name="0,0_x000d__x000a_NA_x000d__x000a_ 5" xfId="192"/>
    <cellStyle name="差_“三区”文化人才专项资金_四川省2019年财政预算（草案）（样表，稿二）" xfId="193"/>
    <cellStyle name="差_4-23" xfId="194"/>
    <cellStyle name="差_四川省2017年省对市（州）税收返还和转移支付分地区预算（草案）--行政政法处" xfId="195"/>
    <cellStyle name="20% - 强调文字颜色 3 2 2 3" xfId="196"/>
    <cellStyle name="强调文字颜色 2 2 2" xfId="197"/>
    <cellStyle name="20% - Accent1" xfId="198"/>
    <cellStyle name="强调文字颜色 2 2 2 2" xfId="199"/>
    <cellStyle name="20% - 强调文字颜色 1 3" xfId="200"/>
    <cellStyle name="20% - Accent1 2" xfId="201"/>
    <cellStyle name="好_汇总_2017年省对市(州)税收返还和转移支付预算_四川省2018年财政预算执行情况(样表，稿二）" xfId="202"/>
    <cellStyle name="好_汇总 3_四川省2017年省对市（州）税收返还和转移支付分地区预算（草案）--社保处" xfId="203"/>
    <cellStyle name="20% - Accent1_2016年四川省省级一般公共预算支出执行情况表" xfId="204"/>
    <cellStyle name="差_2015直接融资汇总表 2 2_2017年省对市(州)税收返还和转移支付预算" xfId="205"/>
    <cellStyle name="60% - 强调文字颜色 3 2 2" xfId="206"/>
    <cellStyle name="差_8 2017年省对市（州）税收返还和转移支付预算分地区情况表（民族事业发展资金）(1)" xfId="207"/>
    <cellStyle name="差_4-24" xfId="208"/>
    <cellStyle name="差_4-29_四川省2018年财政预算执行情况(样表，稿二）" xfId="209"/>
    <cellStyle name="强调文字颜色 2 2 3" xfId="210"/>
    <cellStyle name="20% - Accent2" xfId="211"/>
    <cellStyle name="20% - 强调文字颜色 2 3" xfId="212"/>
    <cellStyle name="20% - Accent2 2" xfId="213"/>
    <cellStyle name="差_“三区”文化人才专项资金" xfId="214"/>
    <cellStyle name="60% - 强调文字颜色 3 2 2 2" xfId="215"/>
    <cellStyle name="20% - Accent2_2016年四川省省级一般公共预算支出执行情况表" xfId="216"/>
    <cellStyle name="强调文字颜色 1 2 2_2017年省对市(州)税收返还和转移支付预算" xfId="217"/>
    <cellStyle name="好_促进扩大信贷增量 2_2017年省对市(州)税收返还和转移支付预算_四川省2019年财政预算（草案）（样表，稿二）" xfId="218"/>
    <cellStyle name="60% - 强调文字颜色 3 2_四川省2017年省对市（州）税收返还和转移支付分地区预算（草案）--社保处" xfId="219"/>
    <cellStyle name="好_2-58_四川省2019年财政预算（草案）（样表，稿二）" xfId="220"/>
    <cellStyle name="60% - 强调文字颜色 3 2 3" xfId="221"/>
    <cellStyle name="差_Sheet33_四川省2019年财政预算（草案）（样表，稿二）" xfId="222"/>
    <cellStyle name="差_4-30" xfId="223"/>
    <cellStyle name="20% - Accent3" xfId="224"/>
    <cellStyle name="差_汇总_1 2 2 2" xfId="225"/>
    <cellStyle name="Linked Cell_2016年全省及省级财政收支执行及2017年预算草案表（20161206，预审自用稿）" xfId="226"/>
    <cellStyle name="强调文字颜色 1 2" xfId="227"/>
    <cellStyle name="好_促进扩大信贷增量 2 2_四川省2017年省对市（州）税收返还和转移支付分地区预算（草案）--社保处" xfId="228"/>
    <cellStyle name="20% - Accent3_2016年四川省省级一般公共预算支出执行情况表" xfId="229"/>
    <cellStyle name="Explanatory Text" xfId="230"/>
    <cellStyle name="20% - Accent4" xfId="231"/>
    <cellStyle name="20% - 强调文字颜色 4 3" xfId="232"/>
    <cellStyle name="20% - Accent4 2" xfId="233"/>
    <cellStyle name="20% - Accent4_2016年四川省省级一般公共预算支出执行情况表" xfId="234"/>
    <cellStyle name="20% - Accent5" xfId="235"/>
    <cellStyle name="40% - Accent2_2016年四川省省级一般公共预算支出执行情况表" xfId="236"/>
    <cellStyle name="差_25 消防部队大型装备建设补助经费" xfId="237"/>
    <cellStyle name="20% - 强调文字颜色 5 3" xfId="238"/>
    <cellStyle name="20% - Accent5 2" xfId="239"/>
    <cellStyle name="输入 2 2 2" xfId="240"/>
    <cellStyle name="60% - Accent2_收入" xfId="241"/>
    <cellStyle name="20% - Accent5_2016年四川省省级一般公共预算支出执行情况表" xfId="242"/>
    <cellStyle name="40% - 强调文字颜色 4 3" xfId="243"/>
    <cellStyle name="差_2-义务教育经费保障机制改革" xfId="244"/>
    <cellStyle name="差_汇总_2 3_四川省2019年财政预算（草案）（样表，稿二）" xfId="245"/>
    <cellStyle name="20% - Accent6" xfId="246"/>
    <cellStyle name="20% - 强调文字颜色 6 3" xfId="247"/>
    <cellStyle name="20% - Accent6 2" xfId="248"/>
    <cellStyle name="20% - Accent6_2016年四川省省级一般公共预算支出执行情况表" xfId="249"/>
    <cellStyle name="Accent3 2" xfId="250"/>
    <cellStyle name="差_%84表2：2016-2018年省级部门三年滚动规划报表_四川省2018年财政预算执行情况(样表，稿二）" xfId="251"/>
    <cellStyle name="20% - 强调文字颜色 1 2" xfId="252"/>
    <cellStyle name="好_5-中央财政统借统还外债项目资金_四川省2018年财政预算执行情况(样表，稿二）" xfId="253"/>
    <cellStyle name="常规 2 3 2 3" xfId="254"/>
    <cellStyle name="好_1-12_四川省2019年财政预算（草案）（样表，稿二）" xfId="255"/>
    <cellStyle name="Note" xfId="256"/>
    <cellStyle name="差_2-67_四川省2019年财政预算（草案）（样表，稿二）" xfId="257"/>
    <cellStyle name="常规 11 4" xfId="258"/>
    <cellStyle name="20% - 强调文字颜色 1 2 2" xfId="259"/>
    <cellStyle name="标题 5" xfId="260"/>
    <cellStyle name="20% - 强调文字颜色 1 2 2 2" xfId="261"/>
    <cellStyle name="解释性文本 2 3" xfId="262"/>
    <cellStyle name="百分比 8" xfId="263"/>
    <cellStyle name="Note 2" xfId="264"/>
    <cellStyle name="标题 6" xfId="265"/>
    <cellStyle name="20% - 强调文字颜色 1 2 2 3" xfId="266"/>
    <cellStyle name="差_27 妇女儿童事业发展专项资金_四川省2019年财政预算（草案）（样表，稿二）" xfId="267"/>
    <cellStyle name="差_1-政策性保险财政补助资金" xfId="268"/>
    <cellStyle name="Note 3" xfId="269"/>
    <cellStyle name="标题 3 2_四川省2018年财政预算执行情况(样表，稿二）" xfId="270"/>
    <cellStyle name="20% - 强调文字颜色 1 2 2_2017年省对市(州)税收返还和转移支付预算" xfId="271"/>
    <cellStyle name="常规 2 3 2 4" xfId="272"/>
    <cellStyle name="40% - 强调文字颜色 2 2" xfId="273"/>
    <cellStyle name="好_促进扩大信贷增量 3_四川省2017年省对市（州）税收返还和转移支付分地区预算（草案）--社保处" xfId="274"/>
    <cellStyle name="标题 5 2_2017年省对市(州)税收返还和转移支付预算" xfId="275"/>
    <cellStyle name="20% - 强调文字颜色 1 2 3" xfId="276"/>
    <cellStyle name="差_2015直接融资汇总表" xfId="277"/>
    <cellStyle name="差_4-11_四川省2019年财政预算（草案）（样表，稿二）" xfId="278"/>
    <cellStyle name="差_汇总_1 3_2017年省对市(州)税收返还和转移支付预算 2" xfId="279"/>
    <cellStyle name="20% - 强调文字颜色 1 2_四川省2017年省对市（州）税收返还和转移支付分地区预算（草案）--社保处" xfId="280"/>
    <cellStyle name="差_10-扶持民族地区教育发展" xfId="281"/>
    <cellStyle name="20% - 强调文字颜色 2 2" xfId="282"/>
    <cellStyle name="20% - 强调文字颜色 2 2 2" xfId="283"/>
    <cellStyle name="差_3-创业担保贷款贴息及奖补" xfId="284"/>
    <cellStyle name="差_4-农村义教“营养改善计划”_四川省2018年财政预算执行情况(样表，稿二）" xfId="285"/>
    <cellStyle name="Input_2016年全省及省级财政收支执行及2017年预算草案表（20161206，预审自用稿）" xfId="286"/>
    <cellStyle name="20% - 强调文字颜色 2 2 2 2" xfId="287"/>
    <cellStyle name="差_123_四川省2018年财政预算执行情况(样表，稿二）" xfId="288"/>
    <cellStyle name="差_国家级非物质文化遗产保护专项资金_四川省2018年财政预算执行情况(样表，稿二）" xfId="289"/>
    <cellStyle name="40% - Accent4 2" xfId="290"/>
    <cellStyle name="20% - 强调文字颜色 2 2 2 3" xfId="291"/>
    <cellStyle name="20% - 强调文字颜色 2 2 2_2017年省对市(州)税收返还和转移支付预算" xfId="292"/>
    <cellStyle name="20% - 强调文字颜色 2 2 3" xfId="293"/>
    <cellStyle name="20% - 强调文字颜色 2 2_四川省2017年省对市（州）税收返还和转移支付分地区预算（草案）--社保处" xfId="294"/>
    <cellStyle name="好_2-59_四川省2017年省对市（州）税收返还和转移支付分地区预算（草案）--社保处" xfId="295"/>
    <cellStyle name="20% - 强调文字颜色 3 2" xfId="296"/>
    <cellStyle name="差_Sheet29_四川省2017年省对市（州）税收返还和转移支付分地区预算（草案）--社保处" xfId="297"/>
    <cellStyle name="Heading 2" xfId="298"/>
    <cellStyle name="20% - 强调文字颜色 3 2 2" xfId="299"/>
    <cellStyle name="强调文字颜色 4 2 2 3" xfId="300"/>
    <cellStyle name="好_8 2017年省对市（州）税收返还和转移支付预算分地区情况表（民族事业发展资金）(1)_四川省2019年财政预算（草案）（样表，稿二）" xfId="301"/>
    <cellStyle name="Heading 2 2" xfId="302"/>
    <cellStyle name="20% - 强调文字颜色 3 2 2 2" xfId="303"/>
    <cellStyle name="差_省级体育专项资金_四川省2018年财政预算执行情况(样表，稿二）" xfId="304"/>
    <cellStyle name="差_4-22" xfId="305"/>
    <cellStyle name="好_Sheet26" xfId="306"/>
    <cellStyle name="20% - 强调文字颜色 3 2 2_2017年省对市(州)税收返还和转移支付预算" xfId="307"/>
    <cellStyle name="20% - 强调文字颜色 3 2 3" xfId="308"/>
    <cellStyle name="差_3-义务教育均衡发展专项_四川省2019年财政预算（草案）（样表，稿二）" xfId="309"/>
    <cellStyle name="差_汇总 2_2017年省对市(州)税收返还和转移支付预算_四川省2019年财政预算（草案）（样表，稿二）" xfId="310"/>
    <cellStyle name="Warning Text 2 2" xfId="311"/>
    <cellStyle name="20% - 强调文字颜色 3 2_四川省2017年省对市（州）税收返还和转移支付分地区预算（草案）--社保处" xfId="312"/>
    <cellStyle name="20% - 强调文字颜色 4 2" xfId="313"/>
    <cellStyle name="好_Sheet22" xfId="314"/>
    <cellStyle name="差_2016年四川省省级一般公共预算支出执行情况表" xfId="315"/>
    <cellStyle name="20% - 强调文字颜色 4 2 2" xfId="316"/>
    <cellStyle name="好_2015直接融资汇总表 2 2_2017年省对市(州)税收返还和转移支付预算" xfId="317"/>
    <cellStyle name="常规 3 2" xfId="318"/>
    <cellStyle name="40% - 强调文字颜色 5 2 2_2017年省对市(州)税收返还和转移支付预算" xfId="319"/>
    <cellStyle name="20% - 强调文字颜色 4 2 2 2" xfId="320"/>
    <cellStyle name="20% - 强调文字颜色 4 2 2 3" xfId="321"/>
    <cellStyle name="百分比 8 2" xfId="322"/>
    <cellStyle name="好_4-8_四川省2019年财政预算（草案）（样表，稿二）" xfId="323"/>
    <cellStyle name="标题 5 2" xfId="324"/>
    <cellStyle name="Note 2 2" xfId="325"/>
    <cellStyle name="20% - 强调文字颜色 4 2 2_2017年省对市(州)税收返还和转移支付预算" xfId="326"/>
    <cellStyle name="常规 10 2 5 2" xfId="327"/>
    <cellStyle name="好_Sheet18" xfId="328"/>
    <cellStyle name="20% - 强调文字颜色 4 2 3" xfId="329"/>
    <cellStyle name="差_省级科技计划项目专项资金_四川省2019年财政预算（草案）（样表，稿二）" xfId="330"/>
    <cellStyle name="差_1-政策性保险财政补助资金_四川省2018年财政预算执行情况(样表，稿二）" xfId="331"/>
    <cellStyle name="差_123_四川省2019年财政预算（草案）（样表，稿二）" xfId="332"/>
    <cellStyle name="40% - 强调文字颜色 4 2 3" xfId="333"/>
    <cellStyle name="20% - 强调文字颜色 4 2_四川省2017年省对市（州）税收返还和转移支付分地区预算（草案）--社保处" xfId="334"/>
    <cellStyle name="差_国家级非物质文化遗产保护专项资金_四川省2019年财政预算（草案）（样表，稿二）" xfId="335"/>
    <cellStyle name="20% - 强调文字颜色 5 2" xfId="336"/>
    <cellStyle name="20% - 强调文字颜色 5 2 2" xfId="337"/>
    <cellStyle name="差_2-52_四川省2018年财政预算执行情况(样表，稿二）" xfId="338"/>
    <cellStyle name="差_11 2017年省对市（州）税收返还和转移支付预算分地区情况表（基层行政单位救灾专项资金）(1)_四川省2019年财政预算（草案）（样表，稿二）" xfId="339"/>
    <cellStyle name="常规 10 4 3 4" xfId="340"/>
    <cellStyle name="20% - 强调文字颜色 5 2 2 2" xfId="341"/>
    <cellStyle name="Accent5 2" xfId="342"/>
    <cellStyle name="常规 10 4 3 5" xfId="343"/>
    <cellStyle name="差_促进扩大信贷增量 2 2_2017年省对市(州)税收返还和转移支付预算" xfId="344"/>
    <cellStyle name="好_少数民族文化事业发展专项资金_四川省2018年财政预算执行情况(样表，稿二）" xfId="345"/>
    <cellStyle name="20% - 强调文字颜色 5 2 2 3" xfId="346"/>
    <cellStyle name="好_4-24" xfId="347"/>
    <cellStyle name="百分比 4 3" xfId="348"/>
    <cellStyle name="差_20 国防动员专项经费_四川省2019年财政预算（草案）（样表，稿二）" xfId="349"/>
    <cellStyle name="20% - 强调文字颜色 5 2 2_2017年省对市(州)税收返还和转移支付预算" xfId="350"/>
    <cellStyle name="常规 10 4 3 5 2" xfId="351"/>
    <cellStyle name="差_四川省2019年财政预算（草案）（样表，稿二）" xfId="352"/>
    <cellStyle name="强调文字颜色 5 2 2_2017年省对市(州)税收返还和转移支付预算" xfId="353"/>
    <cellStyle name="差_2-46_四川省2017年省对市（州）税收返还和转移支付分地区预算（草案）--社保处" xfId="354"/>
    <cellStyle name="好_5-中央财政统借统还外债项目资金" xfId="355"/>
    <cellStyle name="20% - 强调文字颜色 5 2 3" xfId="356"/>
    <cellStyle name="好_2-52_四川省2018年财政预算执行情况(样表，稿二）" xfId="357"/>
    <cellStyle name="20% - 强调文字颜色 5 2_四川省2017年省对市（州）税收返还和转移支付分地区预算（草案）--社保处" xfId="358"/>
    <cellStyle name="差_Sheet22_四川省2018年财政预算执行情况(样表，稿二）" xfId="359"/>
    <cellStyle name="差_汇总 2" xfId="360"/>
    <cellStyle name="差_2015直接融资汇总表 3_2017年省对市(州)税收返还和转移支付预算" xfId="361"/>
    <cellStyle name="20% - 强调文字颜色 6 2" xfId="362"/>
    <cellStyle name="20% - 强调文字颜色 6 2 2" xfId="363"/>
    <cellStyle name="差_2-58" xfId="364"/>
    <cellStyle name="差_15-省级防震减灾分情况_四川省2018年财政预算执行情况(样表，稿二）" xfId="365"/>
    <cellStyle name="20% - 强调文字颜色 6 2 2 2" xfId="366"/>
    <cellStyle name="差_2-59" xfId="367"/>
    <cellStyle name="好_“三区”文化人才专项资金_四川省2019年财政预算（草案）（样表，稿二）" xfId="368"/>
    <cellStyle name="20% - 强调文字颜色 6 2 2 3" xfId="369"/>
    <cellStyle name="差 2 2 2" xfId="370"/>
    <cellStyle name="差_25 消防部队大型装备建设补助经费_四川省2018年财政预算执行情况(样表，稿二）" xfId="371"/>
    <cellStyle name="20% - 强调文字颜色 6 2 2_2017年省对市(州)税收返还和转移支付预算" xfId="372"/>
    <cellStyle name="常规 20 2 2 2" xfId="373"/>
    <cellStyle name="20% - 强调文字颜色 6 2 3" xfId="374"/>
    <cellStyle name="差_6-扶持民办教育专项_四川省2018年财政预算执行情况(样表，稿二）" xfId="375"/>
    <cellStyle name="差_2-财金互动_四川省2019年财政预算（草案）（样表，稿二）" xfId="376"/>
    <cellStyle name="千位分隔 3 2 3" xfId="377"/>
    <cellStyle name="标题 4 2 2 3" xfId="378"/>
    <cellStyle name="20% - 强调文字颜色 6 2_四川省2017年省对市（州）税收返还和转移支付分地区预算（草案）--社保处" xfId="379"/>
    <cellStyle name="40% - Accent1" xfId="380"/>
    <cellStyle name="输入 2 2_2017年省对市(州)税收返还和转移支付预算" xfId="381"/>
    <cellStyle name="标题 3 2 2 3" xfId="382"/>
    <cellStyle name="Accent3_收入" xfId="383"/>
    <cellStyle name="差_省级文物保护专项资金" xfId="384"/>
    <cellStyle name="40% - Accent1 2" xfId="385"/>
    <cellStyle name="常规 3 2 2 3" xfId="386"/>
    <cellStyle name="差_汇总 3_2017年省对市(州)税收返还和转移支付预算_四川省2018年财政预算执行情况(样表，稿二）" xfId="387"/>
    <cellStyle name="差_22 2017年省对市（州）税收返还和转移支付预算分地区情况表（交警业务经费）(1)_四川省2019年财政预算（草案）（样表，稿二）" xfId="388"/>
    <cellStyle name="40% - Accent2" xfId="389"/>
    <cellStyle name="40% - Accent2 2" xfId="390"/>
    <cellStyle name="差_5-中央财政统借统还外债项目资金" xfId="391"/>
    <cellStyle name="40% - Accent3" xfId="392"/>
    <cellStyle name="差_2-55_四川省2019年财政预算（草案）（样表，稿二）" xfId="393"/>
    <cellStyle name="差_2-60_四川省2019年财政预算（草案）（样表，稿二）" xfId="394"/>
    <cellStyle name="好_汇总_四川省2018年财政预算执行情况(样表，稿二）" xfId="395"/>
    <cellStyle name="40% - Accent3 2" xfId="396"/>
    <cellStyle name="标题 3 2 2" xfId="397"/>
    <cellStyle name="差_汇总_1 2_2017年省对市(州)税收返还和转移支付预算" xfId="398"/>
    <cellStyle name="40% - Accent3_2016年四川省省级一般公共预算支出执行情况表" xfId="399"/>
    <cellStyle name="40% - Accent4" xfId="400"/>
    <cellStyle name="差_2017年省对市(州)税收返还和转移支付预算" xfId="401"/>
    <cellStyle name="差_4-8_四川省2019年财政预算（草案）（样表，稿二）" xfId="402"/>
    <cellStyle name="好_Sheet2" xfId="403"/>
    <cellStyle name="差_地方纪检监察机关办案补助专项资金_四川省2019年财政预算（草案）（样表，稿二）" xfId="404"/>
    <cellStyle name="40% - Accent4_2016年四川省省级一般公共预算支出执行情况表" xfId="405"/>
    <cellStyle name="警告文本 2" xfId="406"/>
    <cellStyle name="40% - Accent5" xfId="407"/>
    <cellStyle name="差_4-31_四川省2019年财政预算（草案）（样表，稿二）" xfId="408"/>
    <cellStyle name="警告文本 2 2" xfId="409"/>
    <cellStyle name="40% - Accent5 2" xfId="410"/>
    <cellStyle name="好_12 2017年省对市（州）税收返还和转移支付预算分地区情况表（民族地区春节慰问经费）(1)_四川省2018年财政预算执行情况(样表，稿二）" xfId="411"/>
    <cellStyle name="40% - Accent5_2016年四川省省级一般公共预算支出执行情况表" xfId="412"/>
    <cellStyle name="差_27 妇女儿童事业发展专项资金" xfId="413"/>
    <cellStyle name="警告文本 3" xfId="414"/>
    <cellStyle name="差_10 2017年省对市（州）税收返还和转移支付预算分地区情况表（寺观教堂维修补助资金）(1)_四川省2019年财政预算（草案）（样表，稿二）" xfId="415"/>
    <cellStyle name="40% - Accent6" xfId="416"/>
    <cellStyle name="Accent4_收入" xfId="417"/>
    <cellStyle name="好_“三区”文化人才专项资金_四川省2018年财政预算执行情况(样表，稿二）" xfId="418"/>
    <cellStyle name="40% - Accent6 2" xfId="419"/>
    <cellStyle name="差_汇总_2017年省对市(州)税收返还和转移支付预算" xfId="420"/>
    <cellStyle name="标题 5 2 3" xfId="421"/>
    <cellStyle name="60% - Accent1_收入" xfId="422"/>
    <cellStyle name="40% - Accent6_2016年四川省省级一般公共预算支出执行情况表" xfId="423"/>
    <cellStyle name="常规 47 2 3 2" xfId="424"/>
    <cellStyle name="40% - 强调文字颜色 1 2" xfId="425"/>
    <cellStyle name="40% - 强调文字颜色 1 2 2" xfId="426"/>
    <cellStyle name="40% - 强调文字颜色 6 2 2 3" xfId="427"/>
    <cellStyle name="差_4-12_四川省2019年财政预算（草案）（样表，稿二）" xfId="428"/>
    <cellStyle name="40% - 强调文字颜色 1 2 2 2" xfId="429"/>
    <cellStyle name="40% - 强调文字颜色 1 2 2 3" xfId="430"/>
    <cellStyle name="好_促进扩大信贷增量_2017年省对市(州)税收返还和转移支付预算_四川省2019年财政预算（草案）（样表，稿二）" xfId="431"/>
    <cellStyle name="差_2017年省对市（州）税收返还和转移支付预算分地区情况表（华侨事务补助）(1)_四川省2017年省对市（州）税收返还和转移支付分地区预算（草案）--社保处" xfId="432"/>
    <cellStyle name="40% - 强调文字颜色 1 2 2_2017年省对市(州)税收返还和转移支付预算" xfId="433"/>
    <cellStyle name="差_汇总 2_2017年省对市(州)税收返还和转移支付预算_四川省2018年财政预算执行情况(样表，稿二）" xfId="434"/>
    <cellStyle name="40% - 强调文字颜色 1 2 3" xfId="435"/>
    <cellStyle name="差_1-学前教育发展专项资金_四川省2018年财政预算执行情况(样表，稿二）" xfId="436"/>
    <cellStyle name="40% - 强调文字颜色 1 2_四川省2017年省对市（州）税收返还和转移支付分地区预算（草案）--社保处" xfId="437"/>
    <cellStyle name="好_10-扶持民族地区教育发展_四川省2018年财政预算执行情况(样表，稿二）" xfId="438"/>
    <cellStyle name="Accent1" xfId="439"/>
    <cellStyle name="常规 10 6" xfId="440"/>
    <cellStyle name="差_2-62_四川省2018年财政预算执行情况(样表，稿二）" xfId="441"/>
    <cellStyle name="常规 9 2" xfId="442"/>
    <cellStyle name="常规 3_15-省级防震减灾分情况" xfId="443"/>
    <cellStyle name="40% - 强调文字颜色 1 3" xfId="444"/>
    <cellStyle name="差_2-55_四川省2017年省对市（州）税收返还和转移支付分地区预算（草案）--社保处" xfId="445"/>
    <cellStyle name="差_2-60_四川省2017年省对市（州）税收返还和转移支付分地区预算（草案）--社保处" xfId="446"/>
    <cellStyle name="差_4-29" xfId="447"/>
    <cellStyle name="40% - 强调文字颜色 2 2 2" xfId="448"/>
    <cellStyle name="40% - 强调文字颜色 2 2 2 2" xfId="449"/>
    <cellStyle name="差_Sheet26_四川省2017年省对市（州）税收返还和转移支付分地区预算（草案）--社保处" xfId="450"/>
    <cellStyle name="差_4-5" xfId="451"/>
    <cellStyle name="60% - 强调文字颜色 5 2" xfId="452"/>
    <cellStyle name="40% - 强调文字颜色 2 2 2 3" xfId="453"/>
    <cellStyle name="差_汇总 4_四川省2018年财政预算执行情况(样表，稿二）" xfId="454"/>
    <cellStyle name="40% - 强调文字颜色 2 2 3" xfId="455"/>
    <cellStyle name="警告文本 2 3" xfId="456"/>
    <cellStyle name="好_21 禁毒补助经费" xfId="457"/>
    <cellStyle name="40% - 强调文字颜色 2 2_四川省2017年省对市（州）税收返还和转移支付分地区预算（草案）--社保处" xfId="458"/>
    <cellStyle name="40% - 强调文字颜色 2 3" xfId="459"/>
    <cellStyle name="常规 31 2 2" xfId="460"/>
    <cellStyle name="常规 26 2 2" xfId="461"/>
    <cellStyle name="40% - 强调文字颜色 3 2" xfId="462"/>
    <cellStyle name="常规 26 2 2 2" xfId="463"/>
    <cellStyle name="40% - 强调文字颜色 3 2 2" xfId="464"/>
    <cellStyle name="40% - 强调文字颜色 3 2 2 2" xfId="465"/>
    <cellStyle name="好_省级科技计划项目专项资金_四川省2019年财政预算（草案）（样表，稿二）" xfId="466"/>
    <cellStyle name="40% - 强调文字颜色 3 2 2 3" xfId="467"/>
    <cellStyle name="40% - 强调文字颜色 3 2 2_2017年省对市(州)税收返还和转移支付预算" xfId="468"/>
    <cellStyle name="40% - 强调文字颜色 3 2 3" xfId="469"/>
    <cellStyle name="60% - 强调文字颜色 4 2 2" xfId="470"/>
    <cellStyle name="Neutral 2" xfId="471"/>
    <cellStyle name="强调文字颜色 3 2 3" xfId="472"/>
    <cellStyle name="差_汇总_2 2_四川省2018年财政预算执行情况(样表，稿二）" xfId="473"/>
    <cellStyle name="40% - 强调文字颜色 3 2_四川省2017年省对市（州）税收返还和转移支付分地区预算（草案）--社保处" xfId="474"/>
    <cellStyle name="常规 26 2 3" xfId="475"/>
    <cellStyle name="40% - 强调文字颜色 3 3" xfId="476"/>
    <cellStyle name="Linked Cell" xfId="477"/>
    <cellStyle name="差_4-农村义教“营养改善计划”_四川省2019年财政预算（草案）（样表，稿二）" xfId="478"/>
    <cellStyle name="40% - 强调文字颜色 4 2 2" xfId="479"/>
    <cellStyle name="好_汇总 3_2017年省对市(州)税收返还和转移支付预算_四川省2018年财政预算执行情况(样表，稿二）" xfId="480"/>
    <cellStyle name="好_28 基层干训机构建设补助专项资金_四川省2018年财政预算执行情况(样表，稿二）" xfId="481"/>
    <cellStyle name="Linked Cell 2" xfId="482"/>
    <cellStyle name="40% - 强调文字颜色 4 2 2 2" xfId="483"/>
    <cellStyle name="40% - 强调文字颜色 4 2 2 3" xfId="484"/>
    <cellStyle name="标题 5 2 2" xfId="485"/>
    <cellStyle name="差_2-52_四川省2019年财政预算（草案）（样表，稿二）" xfId="486"/>
    <cellStyle name="40% - 强调文字颜色 4 2 2_2017年省对市(州)税收返还和转移支付预算" xfId="487"/>
    <cellStyle name="Total 2" xfId="488"/>
    <cellStyle name="40% - 强调文字颜色 4 2_四川省2017年省对市（州）税收返还和转移支付分地区预算（草案）--社保处" xfId="489"/>
    <cellStyle name="好_2015直接融资汇总表 2" xfId="490"/>
    <cellStyle name="好 2 3" xfId="491"/>
    <cellStyle name="40% - 强调文字颜色 5 2" xfId="492"/>
    <cellStyle name="60% - 强调文字颜色 4 3" xfId="493"/>
    <cellStyle name="差_Sheet14_四川省2019年财政预算（草案）（样表，稿二）" xfId="494"/>
    <cellStyle name="差_汇总 2 2_四川省2017年省对市（州）税收返还和转移支付分地区预算（草案）--社保处" xfId="495"/>
    <cellStyle name="好_2015直接融资汇总表 2 2" xfId="496"/>
    <cellStyle name="40% - 强调文字颜色 5 2 2" xfId="497"/>
    <cellStyle name="差_促进扩大信贷增量 2 3_四川省2018年财政预算执行情况(样表，稿二）" xfId="498"/>
    <cellStyle name="常规 20" xfId="499"/>
    <cellStyle name="Check Cell" xfId="500"/>
    <cellStyle name="常规 15" xfId="501"/>
    <cellStyle name="常规 28 2 2 4" xfId="502"/>
    <cellStyle name="40% - 强调文字颜色 5 2 2 2" xfId="503"/>
    <cellStyle name="好_促进扩大信贷增量 2 2_2017年省对市(州)税收返还和转移支付预算_四川省2018年财政预算执行情况(样表，稿二）" xfId="504"/>
    <cellStyle name="差_4-22_四川省2019年财政预算（草案）（样表，稿二）" xfId="505"/>
    <cellStyle name="40% - 强调文字颜色 5 2 2 3" xfId="506"/>
    <cellStyle name="好_2015直接融资汇总表 2 3" xfId="507"/>
    <cellStyle name="差_24 维稳经费_四川省2018年财政预算执行情况(样表，稿二）" xfId="508"/>
    <cellStyle name="40% - 强调文字颜色 5 2 3" xfId="509"/>
    <cellStyle name="好_%84表2：2016-2018年省级部门三年滚动规划报表_四川省2018年财政预算执行情况(样表，稿二）" xfId="510"/>
    <cellStyle name="百分比 2 3 2" xfId="511"/>
    <cellStyle name="40% - 强调文字颜色 5 2_四川省2017年省对市（州）税收返还和转移支付分地区预算（草案）--社保处" xfId="512"/>
    <cellStyle name="好_Sheet14_四川省2017年省对市（州）税收返还和转移支付分地区预算（草案）--社保处" xfId="513"/>
    <cellStyle name="好_2015直接融资汇总表 3" xfId="514"/>
    <cellStyle name="40% - 强调文字颜色 5 3" xfId="515"/>
    <cellStyle name="差_汇总 3_四川省2019年财政预算（草案）（样表，稿二）" xfId="516"/>
    <cellStyle name="适中 2 2 2" xfId="517"/>
    <cellStyle name="差_14 2017年省对市（州）税收返还和转移支付预算分地区情况表（支持基层政权建设补助资金）(1)_四川省2018年财政预算执行情况(样表，稿二）" xfId="518"/>
    <cellStyle name="40% - 强调文字颜色 6 2 2" xfId="519"/>
    <cellStyle name="40% - 强调文字颜色 6 2 2 2" xfId="520"/>
    <cellStyle name="60% - Accent6 2" xfId="521"/>
    <cellStyle name="40% - 强调文字颜色 6 2 2_2017年省对市(州)税收返还和转移支付预算" xfId="522"/>
    <cellStyle name="40% - 强调文字颜色 6 2 3" xfId="523"/>
    <cellStyle name="40% - 强调文字颜色 6 2_四川省2017年省对市（州）税收返还和转移支付分地区预算（草案）--社保处" xfId="524"/>
    <cellStyle name="差_汇总 3_2017年省对市(州)税收返还和转移支付预算_四川省2019年财政预算（草案）（样表，稿二）" xfId="525"/>
    <cellStyle name="好_2015直接融资汇总表 3_2017年省对市(州)税收返还和转移支付预算" xfId="526"/>
    <cellStyle name="40% - 强调文字颜色 6 3" xfId="527"/>
    <cellStyle name="好_2-65_四川省2019年财政预算（草案）（样表，稿二）" xfId="528"/>
    <cellStyle name="60% - Accent1" xfId="529"/>
    <cellStyle name="差_省级体育专项资金" xfId="530"/>
    <cellStyle name="好_地方纪检监察机关办案补助专项资金" xfId="531"/>
    <cellStyle name="好_13 2017年省对市（州）税收返还和转移支付预算分地区情况表（审计能力提升专项经费）(1)_四川省2019年财政预算（草案）（样表，稿二）" xfId="532"/>
    <cellStyle name="60% - Accent1 2" xfId="533"/>
    <cellStyle name="60% - Accent2" xfId="534"/>
    <cellStyle name="差_促进扩大信贷增量 3_2017年省对市(州)税收返还和转移支付预算" xfId="535"/>
    <cellStyle name="Title 2" xfId="536"/>
    <cellStyle name="好 2 2_2017年省对市(州)税收返还和转移支付预算" xfId="537"/>
    <cellStyle name="60% - Accent2 2" xfId="538"/>
    <cellStyle name="60% - Accent3" xfId="539"/>
    <cellStyle name="常规 10 2 4 2" xfId="540"/>
    <cellStyle name="Total_2016年全省及省级财政收支执行及2017年预算草案表（20161206，预审自用稿）" xfId="541"/>
    <cellStyle name="Bad" xfId="542"/>
    <cellStyle name="60% - Accent3 2" xfId="543"/>
    <cellStyle name="常规_(陈诚修改稿)2006年全省及省级财政决算及07年预算执行情况表(A4 留底自用) 2 2 2" xfId="544"/>
    <cellStyle name="常规 47 4 2 2" xfId="545"/>
    <cellStyle name="60% - Accent3_收入" xfId="546"/>
    <cellStyle name="60% - Accent4" xfId="547"/>
    <cellStyle name="差_公共文化服务体系建设_四川省2018年财政预算执行情况(样表，稿二）" xfId="548"/>
    <cellStyle name="差_2-45_四川省2017年省对市（州）税收返还和转移支付分地区预算（草案）--社保处" xfId="549"/>
    <cellStyle name="差_2-50_四川省2017年省对市（州）税收返还和转移支付分地区预算（草案）--社保处" xfId="550"/>
    <cellStyle name="差_2-65_四川省2019年财政预算（草案）（样表，稿二）" xfId="551"/>
    <cellStyle name="60% - Accent4 2" xfId="552"/>
    <cellStyle name="60% - Accent4_收入" xfId="553"/>
    <cellStyle name="差_公共文化服务体系建设_四川省2019年财政预算（草案）（样表，稿二）" xfId="554"/>
    <cellStyle name="强调文字颜色 4 2" xfId="555"/>
    <cellStyle name="60% - Accent5" xfId="556"/>
    <cellStyle name="强调文字颜色 4 2 2" xfId="557"/>
    <cellStyle name="常规 2 4_四川省2018年财政预算执行情况(样表，稿二）" xfId="558"/>
    <cellStyle name="60% - Accent5 2" xfId="559"/>
    <cellStyle name="60% - 强调文字颜色 1 2 2 3" xfId="560"/>
    <cellStyle name="好_2-59" xfId="561"/>
    <cellStyle name="差_Sheet29" xfId="562"/>
    <cellStyle name="60% - Accent5_收入" xfId="563"/>
    <cellStyle name="好_20 国防动员专项经费_四川省2018年财政预算执行情况(样表，稿二）" xfId="564"/>
    <cellStyle name="60% - 强调文字颜色 2 2 2_2017年省对市(州)税收返还和转移支付预算" xfId="565"/>
    <cellStyle name="强调文字颜色 4 3" xfId="566"/>
    <cellStyle name="60% - Accent6" xfId="567"/>
    <cellStyle name="强调文字颜色 4 2 2_2017年省对市(州)税收返还和转移支付预算" xfId="568"/>
    <cellStyle name="60% - Accent6_收入" xfId="569"/>
    <cellStyle name="差_6-扶持民办教育专项_四川省2019年财政预算（草案）（样表，稿二）" xfId="570"/>
    <cellStyle name="Heading 4" xfId="571"/>
    <cellStyle name="好_4-8_四川省2018年财政预算执行情况(样表，稿二）" xfId="572"/>
    <cellStyle name="60% - 强调文字颜色 1 2" xfId="573"/>
    <cellStyle name="好_省级文物保护专项资金" xfId="574"/>
    <cellStyle name="Heading 4 2" xfId="575"/>
    <cellStyle name="好_2-60_四川省2019年财政预算（草案）（样表，稿二）" xfId="576"/>
    <cellStyle name="好_2-55_四川省2019年财政预算（草案）（样表，稿二）" xfId="577"/>
    <cellStyle name="差_Sheet25_四川省2019年财政预算（草案）（样表，稿二）" xfId="578"/>
    <cellStyle name="60% - 强调文字颜色 1 2 2" xfId="579"/>
    <cellStyle name="好_Sheet20_四川省2017年省对市（州）税收返还和转移支付分地区预算（草案）--社保处" xfId="580"/>
    <cellStyle name="好_Sheet15_四川省2017年省对市（州）税收返还和转移支付分地区预算（草案）--社保处" xfId="581"/>
    <cellStyle name="60% - 强调文字颜色 1 2 2 2" xfId="582"/>
    <cellStyle name="差_5-中央财政统借统还外债项目资金_四川省2018年财政预算执行情况(样表，稿二）" xfId="583"/>
    <cellStyle name="差_2" xfId="584"/>
    <cellStyle name="好_美术馆公共图书馆文化馆（站）免费开放专项资金_四川省2018年财政预算执行情况(样表，稿二）" xfId="585"/>
    <cellStyle name="60% - 强调文字颜色 1 2 3" xfId="586"/>
    <cellStyle name="好_公共文化服务体系建设_四川省2018年财政预算执行情况(样表，稿二）" xfId="587"/>
    <cellStyle name="60% - 强调文字颜色 1 2_四川省2017年省对市（州）税收返还和转移支付分地区预算（草案）--社保处" xfId="588"/>
    <cellStyle name="常规 14 2 2" xfId="589"/>
    <cellStyle name="60% - 强调文字颜色 1 3" xfId="590"/>
    <cellStyle name="好_%84表2：2016-2018年省级部门三年滚动规划报表_四川省2019年财政预算（草案）（样表，稿二）" xfId="591"/>
    <cellStyle name="差_1 2017年省对市（州）税收返还和转移支付预算分地区情况表（华侨事务补助）(1)" xfId="592"/>
    <cellStyle name="60% - 强调文字颜色 2 2" xfId="593"/>
    <cellStyle name="60% - 强调文字颜色 2 2 3" xfId="594"/>
    <cellStyle name="60% - 强调文字颜色 2 2_四川省2017年省对市（州）税收返还和转移支付分地区预算（草案）--社保处" xfId="595"/>
    <cellStyle name="差_促进扩大信贷增量 2" xfId="596"/>
    <cellStyle name="60% - 强调文字颜色 3 2" xfId="597"/>
    <cellStyle name="好_4_四川省2018年财政预算执行情况(样表，稿二）" xfId="598"/>
    <cellStyle name="差_%84表2：2016-2018年省级部门三年滚动规划报表_收入" xfId="599"/>
    <cellStyle name="60% - 强调文字颜色 3 2 2 3" xfId="600"/>
    <cellStyle name="解释性文本 2 2 2" xfId="601"/>
    <cellStyle name="百分比 7 2" xfId="602"/>
    <cellStyle name="60% - 强调文字颜色 3 2 2_2017年省对市(州)税收返还和转移支付预算" xfId="603"/>
    <cellStyle name="千位分隔 3" xfId="604"/>
    <cellStyle name="好_4_四川省2019年财政预算（草案）（样表，稿二）" xfId="605"/>
    <cellStyle name="标题 4 2" xfId="606"/>
    <cellStyle name="60% - 强调文字颜色 3 3" xfId="607"/>
    <cellStyle name="Neutral" xfId="608"/>
    <cellStyle name="差_4-15_四川省2018年财政预算执行情况(样表，稿二）" xfId="609"/>
    <cellStyle name="差_4-20_四川省2018年财政预算执行情况(样表，稿二）" xfId="610"/>
    <cellStyle name="差_促进扩大信贷增量 4_四川省2018年财政预算执行情况(样表，稿二）" xfId="611"/>
    <cellStyle name="注释 2 2_四川省2017年省对市（州）税收返还和转移支付分地区预算（草案）--社保处" xfId="612"/>
    <cellStyle name="60% - 强调文字颜色 4 2" xfId="613"/>
    <cellStyle name="差_促进扩大信贷增量 2_2017年省对市(州)税收返还和转移支付预算" xfId="614"/>
    <cellStyle name="标题 1 2 2" xfId="615"/>
    <cellStyle name="差_4-15" xfId="616"/>
    <cellStyle name="差_4-20" xfId="617"/>
    <cellStyle name="差_促进扩大信贷增量 4" xfId="618"/>
    <cellStyle name="百分比 4 2 2" xfId="619"/>
    <cellStyle name="60% - 强调文字颜色 4 2 2 3" xfId="620"/>
    <cellStyle name="常规 10 4 3 4 2" xfId="621"/>
    <cellStyle name="差_1-12" xfId="622"/>
    <cellStyle name="60% - 强调文字颜色 4 2 2_2017年省对市(州)税收返还和转移支付预算" xfId="623"/>
    <cellStyle name="60% - 强调文字颜色 4 2_四川省2017年省对市（州）税收返还和转移支付分地区预算（草案）--社保处" xfId="624"/>
    <cellStyle name="差_四川省2017年省对市（州）税收返还和转移支付分地区预算（草案）--教科文处_四川省2018年财政预算执行情况(样表，稿二）" xfId="625"/>
    <cellStyle name="差_12 2017年省对市（州）税收返还和转移支付预算分地区情况表（民族地区春节慰问经费）(1)" xfId="626"/>
    <cellStyle name="好_2017年省对市(州)税收返还和转移支付预算" xfId="627"/>
    <cellStyle name="差_3-创业担保贷款贴息及奖补_四川省2019年财政预算（草案）（样表，稿二）" xfId="628"/>
    <cellStyle name="常规 2 5 3" xfId="629"/>
    <cellStyle name="60% - 强调文字颜色 5 2 2" xfId="630"/>
    <cellStyle name="60% - 强调文字颜色 5 2 2_2017年省对市(州)税收返还和转移支付预算" xfId="631"/>
    <cellStyle name="差_2-46_四川省2019年财政预算（草案）（样表，稿二）" xfId="632"/>
    <cellStyle name="常规 2 2 2 3 2" xfId="633"/>
    <cellStyle name="差 2 2_2017年省对市(州)税收返还和转移支付预算" xfId="634"/>
    <cellStyle name="常规 2 5 4" xfId="635"/>
    <cellStyle name="60% - 强调文字颜色 5 2 3" xfId="636"/>
    <cellStyle name="60% - 强调文字颜色 5 2_四川省2017年省对市（州）税收返还和转移支付分地区预算（草案）--社保处" xfId="637"/>
    <cellStyle name="差_7-普惠金融政府和社会资本合作以奖代补资金_四川省2019年财政预算（草案）（样表，稿二）" xfId="638"/>
    <cellStyle name="60% - 强调文字颜色 5 3" xfId="639"/>
    <cellStyle name="常规 48 3 2" xfId="640"/>
    <cellStyle name="差_2015直接融资汇总表 2 2" xfId="641"/>
    <cellStyle name="差_26 地方纪检监察机关办案补助专项资金_四川省2018年财政预算执行情况(样表，稿二）" xfId="642"/>
    <cellStyle name="差_18 2017年省对市（州）税收返还和转移支付预算分地区情况表（全省法院系统业务经费）(1)_四川省2018年财政预算执行情况(样表，稿二）" xfId="643"/>
    <cellStyle name="60% - 强调文字颜色 6 2" xfId="644"/>
    <cellStyle name="60% - 强调文字颜色 6 2 2" xfId="645"/>
    <cellStyle name="60% - 强调文字颜色 6 2 2 2" xfId="646"/>
    <cellStyle name="差_“三区”文化人才专项资金_四川省2018年财政预算执行情况(样表，稿二）" xfId="647"/>
    <cellStyle name="差_20 国防动员专项经费" xfId="648"/>
    <cellStyle name="常规 10 4 3 2" xfId="649"/>
    <cellStyle name="60% - 强调文字颜色 6 2 2 3" xfId="650"/>
    <cellStyle name="常规_200704(第一稿）" xfId="651"/>
    <cellStyle name="差_2015财金互动汇总（加人行、补成都） 2" xfId="652"/>
    <cellStyle name="常规 11 2 4" xfId="653"/>
    <cellStyle name="常规 6 2 2 2" xfId="654"/>
    <cellStyle name="60% - 强调文字颜色 6 2 2_2017年省对市(州)税收返还和转移支付预算" xfId="655"/>
    <cellStyle name="差_1-学前教育发展专项资金" xfId="656"/>
    <cellStyle name="60% - 强调文字颜色 6 2 3" xfId="657"/>
    <cellStyle name="差_促进扩大信贷增量 2 2_2017年省对市(州)税收返还和转移支付预算_四川省2019年财政预算（草案）（样表，稿二）" xfId="658"/>
    <cellStyle name="60% - 强调文字颜色 6 2_四川省2017年省对市（州）税收返还和转移支付分地区预算（草案）--社保处" xfId="659"/>
    <cellStyle name="差_博物馆纪念馆逐步免费开放补助资金_四川省2018年财政预算执行情况(样表，稿二）" xfId="660"/>
    <cellStyle name="好_4-31_四川省2019年财政预算（草案）（样表，稿二）" xfId="661"/>
    <cellStyle name="差_2015直接融资汇总表 2 3" xfId="662"/>
    <cellStyle name="60% - 强调文字颜色 6 3" xfId="663"/>
    <cellStyle name="好_2-财金互动_四川省2019年财政预算（草案）（样表，稿二）" xfId="664"/>
    <cellStyle name="Accent1 2" xfId="665"/>
    <cellStyle name="常规 10 6 2" xfId="666"/>
    <cellStyle name="好_2-46" xfId="667"/>
    <cellStyle name="差_Sheet16" xfId="668"/>
    <cellStyle name="好_Sheet29_四川省2017年省对市（州）税收返还和转移支付分地区预算（草案）--社保处" xfId="669"/>
    <cellStyle name="常规 2 2 3 2" xfId="670"/>
    <cellStyle name="好_2-60" xfId="671"/>
    <cellStyle name="好_2-55" xfId="672"/>
    <cellStyle name="Accent1_收入" xfId="673"/>
    <cellStyle name="差_Sheet25" xfId="674"/>
    <cellStyle name="Accent2" xfId="675"/>
    <cellStyle name="常规 10 7" xfId="676"/>
    <cellStyle name="Accent2 2" xfId="677"/>
    <cellStyle name="常规 10 4 2 2" xfId="678"/>
    <cellStyle name="Accent3" xfId="679"/>
    <cellStyle name="差_汇总_2017年省对市(州)税收返还和转移支付预算_四川省2019年财政预算（草案）（样表，稿二）" xfId="680"/>
    <cellStyle name="Accent4" xfId="681"/>
    <cellStyle name="Accent4 2" xfId="682"/>
    <cellStyle name="差_汇总 4_四川省2019年财政预算（草案）（样表，稿二）" xfId="683"/>
    <cellStyle name="Accent6" xfId="684"/>
    <cellStyle name="差_4-11" xfId="685"/>
    <cellStyle name="Accent5" xfId="686"/>
    <cellStyle name="差_促进扩大信贷增量 2_四川省2017年省对市（州）税收返还和转移支付分地区预算（草案）--社保处" xfId="687"/>
    <cellStyle name="Accent5_收入" xfId="688"/>
    <cellStyle name="差_2 政法转移支付_四川省2019年财政预算（草案）（样表，稿二）" xfId="689"/>
    <cellStyle name="常规 12 3" xfId="690"/>
    <cellStyle name="Accent6_收入" xfId="691"/>
    <cellStyle name="强调文字颜色 1 2_四川省2017年省对市（州）税收返还和转移支付分地区预算（草案）--社保处" xfId="692"/>
    <cellStyle name="Bad 2" xfId="693"/>
    <cellStyle name="常规 11 3" xfId="694"/>
    <cellStyle name="Bad_收入" xfId="695"/>
    <cellStyle name="差_Sheet19_四川省2019年财政预算（草案）（样表，稿二）" xfId="696"/>
    <cellStyle name="好_汇总_2017年省对市(州)税收返还和转移支付预算" xfId="697"/>
    <cellStyle name="Calculation" xfId="698"/>
    <cellStyle name="no dec" xfId="699"/>
    <cellStyle name="Calculation 2" xfId="700"/>
    <cellStyle name="常规 20 2" xfId="701"/>
    <cellStyle name="差_10-扶持民族地区教育发展_四川省2018年财政预算执行情况(样表，稿二）" xfId="702"/>
    <cellStyle name="Check Cell 2" xfId="703"/>
    <cellStyle name="常规 15 2" xfId="704"/>
    <cellStyle name="差_9 2017年省对市（州）税收返还和转移支付预算分地区情况表（全省工商行政管理专项经费）(1)_四川省2019年财政预算（草案）（样表，稿二）" xfId="705"/>
    <cellStyle name="常规 10 4 3 3" xfId="706"/>
    <cellStyle name="好_2-58_四川省2018年财政预算执行情况(样表，稿二）" xfId="707"/>
    <cellStyle name="Check Cell_2016年全省及省级财政收支执行及2017年预算草案表（20161206，预审自用稿）" xfId="708"/>
    <cellStyle name="差_Sheet33_四川省2018年财政预算执行情况(样表，稿二）" xfId="709"/>
    <cellStyle name="好_7-中等职业教育发展专项经费_四川省2019年财政预算（草案）（样表，稿二）" xfId="710"/>
    <cellStyle name="Explanatory Text 2" xfId="711"/>
    <cellStyle name="差_2-58_四川省2017年省对市（州）税收返还和转移支付分地区预算（草案）--社保处" xfId="712"/>
    <cellStyle name="Good" xfId="713"/>
    <cellStyle name="常规 10" xfId="714"/>
    <cellStyle name="常规 21 2 2" xfId="715"/>
    <cellStyle name="常规 16 2 2" xfId="716"/>
    <cellStyle name="好_27 妇女儿童事业发展专项资金" xfId="717"/>
    <cellStyle name="差_12 2017年省对市（州）税收返还和转移支付预算分地区情况表（民族地区春节慰问经费）(1)_四川省2019年财政预算（草案）（样表，稿二）" xfId="718"/>
    <cellStyle name="Good 2" xfId="719"/>
    <cellStyle name="常规 10 2" xfId="720"/>
    <cellStyle name="Good_收入" xfId="721"/>
    <cellStyle name="差_3-义务教育均衡发展专项_四川省2018年财政预算执行情况(样表，稿二）" xfId="722"/>
    <cellStyle name="好_1 2017年省对市（州）税收返还和转移支付预算分地区情况表（华侨事务补助）(1)_四川省2019年财政预算（草案）（样表，稿二）" xfId="723"/>
    <cellStyle name="差_19 征兵经费" xfId="724"/>
    <cellStyle name="Heading 1" xfId="725"/>
    <cellStyle name="Heading 1 2" xfId="726"/>
    <cellStyle name="Heading 1_2016年全省及省级财政收支执行及2017年预算草案表（20161206，预审自用稿）" xfId="727"/>
    <cellStyle name="差_24 维稳经费" xfId="728"/>
    <cellStyle name="Heading 2_2016年全省及省级财政收支执行及2017年预算草案表（20161206，预审自用稿）" xfId="729"/>
    <cellStyle name="好_1-学前教育发展专项资金" xfId="730"/>
    <cellStyle name="标题 1 2 2 3" xfId="731"/>
    <cellStyle name="好_2-62_四川省2019年财政预算（草案）（样表，稿二）" xfId="732"/>
    <cellStyle name="差_Sheet27_四川省2019年财政预算（草案）（样表，稿二）" xfId="733"/>
    <cellStyle name="差_Sheet32_四川省2019年财政预算（草案）（样表，稿二）" xfId="734"/>
    <cellStyle name="差_省级文化发展专项资金_四川省2018年财政预算执行情况(样表，稿二）" xfId="735"/>
    <cellStyle name="Heading 3_2016年全省及省级财政收支执行及2017年预算草案表（20161206，预审自用稿）" xfId="736"/>
    <cellStyle name="Neutral_收入" xfId="737"/>
    <cellStyle name="Normal_APR" xfId="738"/>
    <cellStyle name="百分比 3" xfId="739"/>
    <cellStyle name="Output" xfId="740"/>
    <cellStyle name="Output 2" xfId="741"/>
    <cellStyle name="Output 2 2" xfId="742"/>
    <cellStyle name="常规 14" xfId="743"/>
    <cellStyle name="Output 3" xfId="744"/>
    <cellStyle name="好_26 地方纪检监察机关办案补助专项资金_四川省2019年财政预算（草案）（样表，稿二）" xfId="745"/>
    <cellStyle name="差_4-23_四川省2018年财政预算执行情况(样表，稿二）" xfId="746"/>
    <cellStyle name="差_四川省2017年省对市（州）税收返还和转移支付分地区预算（草案）--行政政法处_四川省2018年财政预算执行情况(样表，稿二）" xfId="747"/>
    <cellStyle name="常规 28 2 2 2 2" xfId="748"/>
    <cellStyle name="Output_2016年全省及省级财政收支执行及2017年预算草案表（20161206，预审自用稿）" xfId="749"/>
    <cellStyle name="常规 3 3 4" xfId="750"/>
    <cellStyle name="Title" xfId="751"/>
    <cellStyle name="Total" xfId="752"/>
    <cellStyle name="好_宣传文化事业发展专项资金" xfId="753"/>
    <cellStyle name="好_25 消防部队大型装备建设补助经费" xfId="754"/>
    <cellStyle name="差_4-12_四川省2018年财政预算执行情况(样表，稿二）" xfId="755"/>
    <cellStyle name="Total 2 2" xfId="756"/>
    <cellStyle name="常规 2 3 2 2 2" xfId="757"/>
    <cellStyle name="Total 3" xfId="758"/>
    <cellStyle name="Warning Text" xfId="759"/>
    <cellStyle name="差_%84表2：2016-2018年省级部门三年滚动规划报表" xfId="760"/>
    <cellStyle name="Warning Text 2" xfId="761"/>
    <cellStyle name="差_四川省2018年财政预算执行情况(样表，稿二）" xfId="762"/>
    <cellStyle name="差_2015财金互动汇总（加人行、补成都） 3_2017年省对市(州)税收返还和转移支付预算" xfId="763"/>
    <cellStyle name="差_6_四川省2018年财政预算执行情况(样表，稿二）" xfId="764"/>
    <cellStyle name="Warning Text 3" xfId="765"/>
    <cellStyle name="百分比 2" xfId="766"/>
    <cellStyle name="常规 10 2 2 3 2" xfId="767"/>
    <cellStyle name="常规_2014年全省及省级财政收支执行及2015年预算草案表（20150123，自用稿） 2 2" xfId="768"/>
    <cellStyle name="差_13 2017年省对市（州）税收返还和转移支付预算分地区情况表（审计能力提升专项经费）(1)_四川省2018年财政预算执行情况(样表，稿二）" xfId="769"/>
    <cellStyle name="好_促进扩大信贷增量 3_2017年省对市(州)税收返还和转移支付预算_四川省2019年财政预算（草案）（样表，稿二）" xfId="770"/>
    <cellStyle name="百分比 2 2" xfId="771"/>
    <cellStyle name="百分比 2 3" xfId="772"/>
    <cellStyle name="差_促进扩大信贷增量 2 2_四川省2017年省对市（州）税收返还和转移支付分地区预算（草案）--社保处" xfId="773"/>
    <cellStyle name="好_14 2017年省对市（州）税收返还和转移支付预算分地区情况表（支持基层政权建设补助资金）(1)_四川省2018年财政预算执行情况(样表，稿二）" xfId="774"/>
    <cellStyle name="百分比 2 3 3" xfId="775"/>
    <cellStyle name="百分比 2 4" xfId="776"/>
    <cellStyle name="百分比 2 5" xfId="777"/>
    <cellStyle name="标题 3 2 2_2017年省对市(州)税收返还和转移支付预算" xfId="778"/>
    <cellStyle name="检查单元格 2_四川省2017年省对市（州）税收返还和转移支付分地区预算（草案）--社保处" xfId="779"/>
    <cellStyle name="百分比 6 2" xfId="780"/>
    <cellStyle name="常规 7 2 3" xfId="781"/>
    <cellStyle name="标题 3 2" xfId="782"/>
    <cellStyle name="解释性文本 2 2 3" xfId="783"/>
    <cellStyle name="好_2-60_四川省2017年省对市（州）税收返还和转移支付分地区预算（草案）--社保处" xfId="784"/>
    <cellStyle name="好_2-55_四川省2017年省对市（州）税收返还和转移支付分地区预算（草案）--社保处" xfId="785"/>
    <cellStyle name="百分比 7 3" xfId="786"/>
    <cellStyle name="差_Sheet25_四川省2017年省对市（州）税收返还和转移支付分地区预算（草案）--社保处" xfId="787"/>
    <cellStyle name="标题 1 2 2 2" xfId="788"/>
    <cellStyle name="标题 1 2 2_2017年省对市(州)税收返还和转移支付预算" xfId="789"/>
    <cellStyle name="差_文化产业发展专项资金_四川省2018年财政预算执行情况(样表，稿二）" xfId="790"/>
    <cellStyle name="差_12 2017年省对市（州）税收返还和转移支付预算分地区情况表（民族地区春节慰问经费）(1)_四川省2018年财政预算执行情况(样表，稿二）" xfId="791"/>
    <cellStyle name="好_2017年省对市(州)税收返还和转移支付预算_四川省2018年财政预算执行情况(样表，稿二）" xfId="792"/>
    <cellStyle name="标题 1 2 3" xfId="793"/>
    <cellStyle name="差_4-21" xfId="794"/>
    <cellStyle name="常规 37 2" xfId="795"/>
    <cellStyle name="标题 2 2 2 3" xfId="796"/>
    <cellStyle name="差_汇总 2 2_四川省2018年财政预算执行情况(样表，稿二）" xfId="797"/>
    <cellStyle name="好_Sheet26_四川省2019年财政预算（草案）（样表，稿二）" xfId="798"/>
    <cellStyle name="标题 2 2 2_2017年省对市(州)税收返还和转移支付预算" xfId="799"/>
    <cellStyle name="标题 2 2_四川省2018年财政预算执行情况(样表，稿二）" xfId="800"/>
    <cellStyle name="标题 3 2 2 2" xfId="801"/>
    <cellStyle name="差_汇总_1 2_2017年省对市(州)税收返还和转移支付预算 2" xfId="802"/>
    <cellStyle name="标题 3 2 3" xfId="803"/>
    <cellStyle name="千位分隔 3 2 2" xfId="804"/>
    <cellStyle name="标题 4 2 2 2" xfId="805"/>
    <cellStyle name="常规 11 2" xfId="806"/>
    <cellStyle name="好_3-义务教育均衡发展专项_四川省2019年财政预算（草案）（样表，稿二）" xfId="807"/>
    <cellStyle name="标题 4 2 2_2017年省对市(州)税收返还和转移支付预算" xfId="808"/>
    <cellStyle name="好_体育场馆免费低收费开放补助资金_四川省2018年财政预算执行情况(样表，稿二）" xfId="809"/>
    <cellStyle name="差_科技口6-30-35" xfId="810"/>
    <cellStyle name="千位分隔 3 3" xfId="811"/>
    <cellStyle name="标题 4 2 3" xfId="812"/>
    <cellStyle name="标题 5 3" xfId="813"/>
    <cellStyle name="差 2" xfId="814"/>
    <cellStyle name="差 2 2" xfId="815"/>
    <cellStyle name="计算 2 2_2017年省对市(州)税收返还和转移支付预算" xfId="816"/>
    <cellStyle name="好_2-50_四川省2017年省对市（州）税收返还和转移支付分地区预算（草案）--社保处" xfId="817"/>
    <cellStyle name="好_2-45_四川省2017年省对市（州）税收返还和转移支付分地区预算（草案）--社保处" xfId="818"/>
    <cellStyle name="差_Sheet15_四川省2017年省对市（州）税收返还和转移支付分地区预算（草案）--社保处" xfId="819"/>
    <cellStyle name="差_Sheet20_四川省2017年省对市（州）税收返还和转移支付分地区预算（草案）--社保处" xfId="820"/>
    <cellStyle name="未定义" xfId="821"/>
    <cellStyle name="差_10 2017年省对市（州）税收返还和转移支付预算分地区情况表（寺观教堂维修补助资金）(1)" xfId="822"/>
    <cellStyle name="差 2 2 3" xfId="823"/>
    <cellStyle name="差_2017年省对市（州）税收返还和转移支付预算分地区情况表（华侨事务补助）(1)_四川省2018年财政预算执行情况(样表，稿二）" xfId="824"/>
    <cellStyle name="差 2 3" xfId="825"/>
    <cellStyle name="差_2015财金互动汇总（加人行、补成都）_2017年省对市(州)税收返还和转移支付预算" xfId="826"/>
    <cellStyle name="差_2015直接融资汇总表 4" xfId="827"/>
    <cellStyle name="好_4-14_四川省2018年财政预算执行情况(样表，稿二）" xfId="828"/>
    <cellStyle name="差 2_四川省2017年省对市（州）税收返还和转移支付分地区预算（草案）--社保处" xfId="829"/>
    <cellStyle name="好_10-扶持民族地区教育发展_四川省2019年财政预算（草案）（样表，稿二）" xfId="830"/>
    <cellStyle name="差 3" xfId="831"/>
    <cellStyle name="差_%84表2：2016-2018年省级部门三年滚动规划报表_四川省2019年财政预算（草案）（样表，稿二）" xfId="832"/>
    <cellStyle name="常规 2 2 2 2 2" xfId="833"/>
    <cellStyle name="差_%84表2：2016-2018年省级部门三年滚动规划报表_支出" xfId="834"/>
    <cellStyle name="差_1 2017年省对市（州）税收返还和转移支付预算分地区情况表（华侨事务补助）(1)_四川省2018年财政预算执行情况(样表，稿二）" xfId="835"/>
    <cellStyle name="常规 3 3 2 2" xfId="836"/>
    <cellStyle name="差_1 2017年省对市（州）税收返还和转移支付预算分地区情况表（华侨事务补助）(1)_四川省2019年财政预算（草案）（样表，稿二）" xfId="837"/>
    <cellStyle name="常规_预算执行分析表（张玥调调整预算）" xfId="838"/>
    <cellStyle name="差_2-46" xfId="839"/>
    <cellStyle name="差_10-扶持民族地区教育发展_四川省2019年财政预算（草案）（样表，稿二）" xfId="840"/>
    <cellStyle name="好_Sheet33" xfId="841"/>
    <cellStyle name="常规 10 3 3" xfId="842"/>
    <cellStyle name="差_11 2017年省对市（州）税收返还和转移支付预算分地区情况表（基层行政单位救灾专项资金）(1)" xfId="843"/>
    <cellStyle name="差_11 2017年省对市（州）税收返还和转移支付预算分地区情况表（基层行政单位救灾专项资金）(1)_四川省2018年财政预算执行情况(样表，稿二）" xfId="844"/>
    <cellStyle name="链接单元格 2 2" xfId="845"/>
    <cellStyle name="差_1-12_四川省2017年省对市（州）税收返还和转移支付分地区预算（草案）--社保处" xfId="846"/>
    <cellStyle name="差_123" xfId="847"/>
    <cellStyle name="差_国家级非物质文化遗产保护专项资金" xfId="848"/>
    <cellStyle name="常规 6 2_2017年省对市(州)税收返还和转移支付预算" xfId="849"/>
    <cellStyle name="常规 25 2 2 2" xfId="850"/>
    <cellStyle name="差_13 2017年省对市（州）税收返还和转移支付预算分地区情况表（审计能力提升专项经费）(1)" xfId="851"/>
    <cellStyle name="差_2015财金互动汇总（加人行、补成都）" xfId="852"/>
    <cellStyle name="注释 2 2" xfId="853"/>
    <cellStyle name="好_博物馆纪念馆逐步免费开放补助资金" xfId="854"/>
    <cellStyle name="差_13 2017年省对市（州）税收返还和转移支付预算分地区情况表（审计能力提升专项经费）(1)_四川省2019年财政预算（草案）（样表，稿二）" xfId="855"/>
    <cellStyle name="差_14 2017年省对市（州）税收返还和转移支付预算分地区情况表（支持基层政权建设补助资金）(1)" xfId="856"/>
    <cellStyle name="差_14 2017年省对市（州）税收返还和转移支付预算分地区情况表（支持基层政权建设补助资金）(1)_四川省2019年财政预算（草案）（样表，稿二）" xfId="857"/>
    <cellStyle name="差_2-45_四川省2019年财政预算（草案）（样表，稿二）" xfId="858"/>
    <cellStyle name="差_2-50_四川省2019年财政预算（草案）（样表，稿二）" xfId="859"/>
    <cellStyle name="差_15-省级防震减灾分情况" xfId="860"/>
    <cellStyle name="强调文字颜色 6 2_四川省2017年省对市（州）税收返还和转移支付分地区预算（草案）--社保处" xfId="861"/>
    <cellStyle name="差_18 2017年省对市（州）税收返还和转移支付预算分地区情况表（全省法院系统业务经费）(1)" xfId="862"/>
    <cellStyle name="差_18 2017年省对市（州）税收返还和转移支付预算分地区情况表（全省法院系统业务经费）(1)_四川省2019年财政预算（草案）（样表，稿二）" xfId="863"/>
    <cellStyle name="差_汇总_2" xfId="864"/>
    <cellStyle name="常规 21 2 3 2 2" xfId="865"/>
    <cellStyle name="差_19 征兵经费_四川省2018年财政预算执行情况(样表，稿二）" xfId="866"/>
    <cellStyle name="差_19 征兵经费_四川省2019年财政预算（草案）（样表，稿二）" xfId="867"/>
    <cellStyle name="差_1-学前教育发展专项资金_四川省2019年财政预算（草案）（样表，稿二）" xfId="868"/>
    <cellStyle name="强调文字颜色 2 2 2 3" xfId="869"/>
    <cellStyle name="差_1-政策性保险财政补助资金_四川省2019年财政预算（草案）（样表，稿二）" xfId="870"/>
    <cellStyle name="差_2 政法转移支付" xfId="871"/>
    <cellStyle name="常规 48 4" xfId="872"/>
    <cellStyle name="差_2015直接融资汇总表 3" xfId="873"/>
    <cellStyle name="差_2 政法转移支付_四川省2018年财政预算执行情况(样表，稿二）" xfId="874"/>
    <cellStyle name="差_2_四川省2018年财政预算执行情况(样表，稿二）" xfId="875"/>
    <cellStyle name="好_2016年四川省省级一般公共预算支出执行情况表" xfId="876"/>
    <cellStyle name="差_2_四川省2019年财政预算（草案）（样表，稿二）" xfId="877"/>
    <cellStyle name="常规 10 2 5" xfId="878"/>
    <cellStyle name="好_Sheet16_四川省2019年财政预算（草案）（样表，稿二）" xfId="879"/>
    <cellStyle name="差_20 国防动员专项经费_四川省2018年财政预算执行情况(样表，稿二）" xfId="880"/>
    <cellStyle name="差_2015财金互动汇总（加人行、补成都） 2 2" xfId="881"/>
    <cellStyle name="差_2015财金互动汇总（加人行、补成都） 2 2_2017年省对市(州)税收返还和转移支付预算" xfId="882"/>
    <cellStyle name="差_2-65" xfId="883"/>
    <cellStyle name="差_2015财金互动汇总（加人行、补成都） 2 3" xfId="884"/>
    <cellStyle name="差_2015财金互动汇总（加人行、补成都） 2_2017年省对市(州)税收返还和转移支付预算" xfId="885"/>
    <cellStyle name="差_省级科技计划项目专项资金" xfId="886"/>
    <cellStyle name="常规 10 4" xfId="887"/>
    <cellStyle name="差_2015财金互动汇总（加人行、补成都） 3" xfId="888"/>
    <cellStyle name="差_2015财金互动汇总（加人行、补成都） 4" xfId="889"/>
    <cellStyle name="差_汇总_2 2_2017年省对市(州)税收返还和转移支付预算_四川省2018年财政预算执行情况(样表，稿二）" xfId="890"/>
    <cellStyle name="汇总 2 2 2" xfId="891"/>
    <cellStyle name="好_促进扩大信贷增量 2_四川省2018年财政预算执行情况(样表，稿二）" xfId="892"/>
    <cellStyle name="差_2015直接融资汇总表 2_2017年省对市(州)税收返还和转移支付预算" xfId="893"/>
    <cellStyle name="差_2015直接融资汇总表_2017年省对市(州)税收返还和转移支付预算" xfId="894"/>
    <cellStyle name="差_汇总_2 2 3_四川省2019年财政预算（草案）（样表，稿二）" xfId="895"/>
    <cellStyle name="好_Sheet22_四川省2018年财政预算执行情况(样表，稿二）" xfId="896"/>
    <cellStyle name="差_2016年四川省省级一般公共预算支出执行情况表_四川省2018年财政预算执行情况(样表，稿二）" xfId="897"/>
    <cellStyle name="差_省级文物保护专项资金_四川省2019年财政预算（草案）（样表，稿二）" xfId="898"/>
    <cellStyle name="好_Sheet22_四川省2019年财政预算（草案）（样表，稿二）" xfId="899"/>
    <cellStyle name="常规 30_2016年四川省省级一般公共预算支出执行情况表" xfId="900"/>
    <cellStyle name="差_2016年四川省省级一般公共预算支出执行情况表_四川省2019年财政预算（草案）（样表，稿二）" xfId="901"/>
    <cellStyle name="差_汇总 3" xfId="902"/>
    <cellStyle name="差_2017年省对市(州)税收返还和转移支付预算_四川省2018年财政预算执行情况(样表，稿二）" xfId="903"/>
    <cellStyle name="差_2017年省对市(州)税收返还和转移支付预算_四川省2019年财政预算（草案）（样表，稿二）" xfId="904"/>
    <cellStyle name="好 3" xfId="905"/>
    <cellStyle name="差_2017年省对市（州）税收返还和转移支付预算分地区情况表（华侨事务补助）(1)" xfId="906"/>
    <cellStyle name="差_28 基层干训机构建设补助专项资金_四川省2019年财政预算（草案）（样表，稿二）" xfId="907"/>
    <cellStyle name="差_2017年省对市（州）税收返还和转移支付预算分地区情况表（华侨事务补助）(1)_四川省2019年财政预算（草案）（样表，稿二）" xfId="908"/>
    <cellStyle name="好_2-50_四川省2019年财政预算（草案）（样表，稿二）" xfId="909"/>
    <cellStyle name="好_2-45_四川省2019年财政预算（草案）（样表，稿二）" xfId="910"/>
    <cellStyle name="差_Sheet15_四川省2019年财政预算（草案）（样表，稿二）" xfId="911"/>
    <cellStyle name="差_Sheet20_四川省2019年财政预算（草案）（样表，稿二）" xfId="912"/>
    <cellStyle name="差_21 禁毒补助经费" xfId="913"/>
    <cellStyle name="差_21 禁毒补助经费_四川省2018年财政预算执行情况(样表，稿二）" xfId="914"/>
    <cellStyle name="差_21 禁毒补助经费_四川省2019年财政预算（草案）（样表，稿二）" xfId="915"/>
    <cellStyle name="常规 2 3 3" xfId="916"/>
    <cellStyle name="差_22 2017年省对市（州）税收返还和转移支付预算分地区情况表（交警业务经费）(1)_四川省2018年财政预算执行情况(样表，稿二）" xfId="917"/>
    <cellStyle name="差_其他工程费用计费_四川省2019年财政预算（草案）（样表，稿二）" xfId="918"/>
    <cellStyle name="常规 19_四川省2018年财政预算执行情况(样表，稿二）" xfId="919"/>
    <cellStyle name="好_9 2017年省对市（州）税收返还和转移支付预算分地区情况表（全省工商行政管理专项经费）(1)_四川省2018年财政预算执行情况(样表，稿二）" xfId="920"/>
    <cellStyle name="常规 9" xfId="921"/>
    <cellStyle name="差_23 铁路护路专项经费" xfId="922"/>
    <cellStyle name="常规 10 4 3 4 2 2" xfId="923"/>
    <cellStyle name="差_23 铁路护路专项经费_四川省2018年财政预算执行情况(样表，稿二）" xfId="924"/>
    <cellStyle name="差_23 铁路护路专项经费_四川省2019年财政预算（草案）（样表，稿二）" xfId="925"/>
    <cellStyle name="常规 10 2 4" xfId="926"/>
    <cellStyle name="好_2-52_四川省2017年省对市（州）税收返还和转移支付分地区预算（草案）--社保处" xfId="927"/>
    <cellStyle name="差_24 维稳经费_四川省2019年财政预算（草案）（样表，稿二）" xfId="928"/>
    <cellStyle name="差_Sheet22_四川省2017年省对市（州）税收返还和转移支付分地区预算（草案）--社保处" xfId="929"/>
    <cellStyle name="样式 1 2" xfId="930"/>
    <cellStyle name="警告文本 2 4" xfId="931"/>
    <cellStyle name="常规_2015年全省及省级财政收支执行及2016年预算草案表（20160120）企业处修改" xfId="932"/>
    <cellStyle name="差_2-45" xfId="933"/>
    <cellStyle name="差_2-50" xfId="934"/>
    <cellStyle name="检查单元格 2 2 3" xfId="935"/>
    <cellStyle name="常规 22" xfId="936"/>
    <cellStyle name="常规 17" xfId="937"/>
    <cellStyle name="常规 6 4 2" xfId="938"/>
    <cellStyle name="差_2-45_四川省2018年财政预算执行情况(样表，稿二）" xfId="939"/>
    <cellStyle name="差_2-50_四川省2018年财政预算执行情况(样表，稿二）" xfId="940"/>
    <cellStyle name="差_2-52" xfId="941"/>
    <cellStyle name="常规 10 2 2 2" xfId="942"/>
    <cellStyle name="差_体育场馆免费低收费开放补助资金_四川省2019年财政预算（草案）（样表，稿二）" xfId="943"/>
    <cellStyle name="好_%84表2：2016-2018年省级部门三年滚动规划报表" xfId="944"/>
    <cellStyle name="差_2-52_四川省2017年省对市（州）税收返还和转移支付分地区预算（草案）--社保处" xfId="945"/>
    <cellStyle name="强调文字颜色 2 3" xfId="946"/>
    <cellStyle name="好_Sheet20_四川省2018年财政预算执行情况(样表，稿二）" xfId="947"/>
    <cellStyle name="好_Sheet15_四川省2018年财政预算执行情况(样表，稿二）" xfId="948"/>
    <cellStyle name="差_2-55" xfId="949"/>
    <cellStyle name="差_2-60" xfId="950"/>
    <cellStyle name="差_2-55_四川省2018年财政预算执行情况(样表，稿二）" xfId="951"/>
    <cellStyle name="差_2-60_四川省2018年财政预算执行情况(样表，稿二）" xfId="952"/>
    <cellStyle name="常规 10 5 2" xfId="953"/>
    <cellStyle name="差_2-58_四川省2018年财政预算执行情况(样表，稿二）" xfId="954"/>
    <cellStyle name="差_2-58_四川省2019年财政预算（草案）（样表，稿二）" xfId="955"/>
    <cellStyle name="差_2-59_四川省2017年省对市（州）税收返还和转移支付分地区预算（草案）--社保处" xfId="956"/>
    <cellStyle name="差_2-59_四川省2018年财政预算执行情况(样表，稿二）" xfId="957"/>
    <cellStyle name="差_2-59_四川省2019年财政预算（草案）（样表，稿二）" xfId="958"/>
    <cellStyle name="差_26 地方纪检监察机关办案补助专项资金" xfId="959"/>
    <cellStyle name="好_11 2017年省对市（州）税收返还和转移支付预算分地区情况表（基层行政单位救灾专项资金）(1)_四川省2019年财政预算（草案）（样表，稿二）" xfId="960"/>
    <cellStyle name="常规 10 4 2" xfId="961"/>
    <cellStyle name="差_26 地方纪检监察机关办案补助专项资金_四川省2019年财政预算（草案）（样表，稿二）" xfId="962"/>
    <cellStyle name="差_2-62" xfId="963"/>
    <cellStyle name="差_2-62_四川省2019年财政预算（草案）（样表，稿二）" xfId="964"/>
    <cellStyle name="好_4-29" xfId="965"/>
    <cellStyle name="好_2 政法转移支付" xfId="966"/>
    <cellStyle name="常规 22 4" xfId="967"/>
    <cellStyle name="差_2-65_四川省2017年省对市（州）税收返还和转移支付分地区预算（草案）--社保处" xfId="968"/>
    <cellStyle name="常规 17 4" xfId="969"/>
    <cellStyle name="差_2-65_四川省2018年财政预算执行情况(样表，稿二）" xfId="970"/>
    <cellStyle name="好_1-12" xfId="971"/>
    <cellStyle name="差_2-67" xfId="972"/>
    <cellStyle name="差_4-31_四川省2018年财政预算执行情况(样表，稿二）" xfId="973"/>
    <cellStyle name="好_1-12_四川省2017年省对市（州）税收返还和转移支付分地区预算（草案）--社保处" xfId="974"/>
    <cellStyle name="差_2-67_四川省2017年省对市（州）税收返还和转移支付分地区预算（草案）--社保处" xfId="975"/>
    <cellStyle name="常规 2 3 2" xfId="976"/>
    <cellStyle name="常规 4 2_123" xfId="977"/>
    <cellStyle name="差_28 基层干训机构建设补助专项资金" xfId="978"/>
    <cellStyle name="常规 30 3" xfId="979"/>
    <cellStyle name="常规 25 3" xfId="980"/>
    <cellStyle name="差_28 基层干训机构建设补助专项资金_四川省2018年财政预算执行情况(样表，稿二）" xfId="981"/>
    <cellStyle name="差_汇总_2 3_2017年省对市(州)税收返还和转移支付预算_四川省2019年财政预算（草案）（样表，稿二）" xfId="982"/>
    <cellStyle name="差_2-财金互动" xfId="983"/>
    <cellStyle name="差_汇总_1 2" xfId="984"/>
    <cellStyle name="差_2-义务教育经费保障机制改革_四川省2018年财政预算执行情况(样表，稿二）" xfId="985"/>
    <cellStyle name="差_3 2017年省对市（州）税收返还和转移支付预算分地区情况表（到村任职）" xfId="986"/>
    <cellStyle name="差_3 2017年省对市（州）税收返还和转移支付预算分地区情况表（到村任职）_四川省2018年财政预算执行情况(样表，稿二）" xfId="987"/>
    <cellStyle name="差_3 2017年省对市（州）税收返还和转移支付预算分地区情况表（到村任职）_四川省2019年财政预算（草案）（样表，稿二）" xfId="988"/>
    <cellStyle name="好_四川省2017年省对市（州）税收返还和转移支付分地区预算（草案）--债务金融处" xfId="989"/>
    <cellStyle name="差_3-创业担保贷款贴息及奖补_四川省2018年财政预算执行情况(样表，稿二）" xfId="990"/>
    <cellStyle name="差_3-义务教育均衡发展专项" xfId="991"/>
    <cellStyle name="差_4" xfId="992"/>
    <cellStyle name="差_4_四川省2018年财政预算执行情况(样表，稿二）" xfId="993"/>
    <cellStyle name="常规 24" xfId="994"/>
    <cellStyle name="差_4_四川省2019年财政预算（草案）（样表，稿二）" xfId="995"/>
    <cellStyle name="常规 19" xfId="996"/>
    <cellStyle name="差_4-11_四川省2018年财政预算执行情况(样表，稿二）" xfId="997"/>
    <cellStyle name="好_Sheet18_四川省2018年财政预算执行情况(样表，稿二）" xfId="998"/>
    <cellStyle name="差_4-12" xfId="999"/>
    <cellStyle name="好_2-65" xfId="1000"/>
    <cellStyle name="差_4-14_四川省2018年财政预算执行情况(样表，稿二）" xfId="1001"/>
    <cellStyle name="差_促进扩大信贷增量 3_四川省2018年财政预算执行情况(样表，稿二）" xfId="1002"/>
    <cellStyle name="差_4-14_四川省2019年财政预算（草案）（样表，稿二）" xfId="1003"/>
    <cellStyle name="差_促进扩大信贷增量 3_四川省2019年财政预算（草案）（样表，稿二）" xfId="1004"/>
    <cellStyle name="差_4-15_四川省2019年财政预算（草案）（样表，稿二）" xfId="1005"/>
    <cellStyle name="差_4-20_四川省2019年财政预算（草案）（样表，稿二）" xfId="1006"/>
    <cellStyle name="差_促进扩大信贷增量 4_四川省2019年财政预算（草案）（样表，稿二）" xfId="1007"/>
    <cellStyle name="差_4-21_四川省2018年财政预算执行情况(样表，稿二）" xfId="1008"/>
    <cellStyle name="差_4-21_四川省2019年财政预算（草案）（样表，稿二）" xfId="1009"/>
    <cellStyle name="好_4-22" xfId="1010"/>
    <cellStyle name="差_4-22_四川省2018年财政预算执行情况(样表，稿二）" xfId="1011"/>
    <cellStyle name="差_4-23_四川省2019年财政预算（草案）（样表，稿二）" xfId="1012"/>
    <cellStyle name="差_四川省2017年省对市（州）税收返还和转移支付分地区预算（草案）--行政政法处_四川省2019年财政预算（草案）（样表，稿二）" xfId="1013"/>
    <cellStyle name="差_8 2017年省对市（州）税收返还和转移支付预算分地区情况表（民族事业发展资金）(1)_四川省2018年财政预算执行情况(样表，稿二）" xfId="1014"/>
    <cellStyle name="差_4-24_四川省2018年财政预算执行情况(样表，稿二）" xfId="1015"/>
    <cellStyle name="差_8 2017年省对市（州）税收返还和转移支付预算分地区情况表（民族事业发展资金）(1)_四川省2019年财政预算（草案）（样表，稿二）" xfId="1016"/>
    <cellStyle name="差_4-24_四川省2019年财政预算（草案）（样表，稿二）" xfId="1017"/>
    <cellStyle name="好_Sheet22_四川省2017年省对市（州）税收返还和转移支付分地区预算（草案）--社保处" xfId="1018"/>
    <cellStyle name="常规 10 5" xfId="1019"/>
    <cellStyle name="差_4-29_四川省2019年财政预算（草案）（样表，稿二）" xfId="1020"/>
    <cellStyle name="差_4-30_四川省2018年财政预算执行情况(样表，稿二）" xfId="1021"/>
    <cellStyle name="差_4-30_四川省2019年财政预算（草案）（样表，稿二）" xfId="1022"/>
    <cellStyle name="常规 5 3 2" xfId="1023"/>
    <cellStyle name="差_4-31" xfId="1024"/>
    <cellStyle name="差_4-5_四川省2018年财政预算执行情况(样表，稿二）" xfId="1025"/>
    <cellStyle name="差_4-5_四川省2019年财政预算（草案）（样表，稿二）" xfId="1026"/>
    <cellStyle name="差_4-8" xfId="1027"/>
    <cellStyle name="常规 23" xfId="1028"/>
    <cellStyle name="常规 18" xfId="1029"/>
    <cellStyle name="差_4-8_四川省2018年财政预算执行情况(样表，稿二）" xfId="1030"/>
    <cellStyle name="好_汇总 3_2017年省对市(州)税收返还和转移支付预算_四川省2019年财政预算（草案）（样表，稿二）" xfId="1031"/>
    <cellStyle name="好_28 基层干训机构建设补助专项资金_四川省2019年财政预算（草案）（样表，稿二）" xfId="1032"/>
    <cellStyle name="差_4-9" xfId="1033"/>
    <cellStyle name="差_4-9_四川省2019年财政预算（草案）（样表，稿二）" xfId="1034"/>
    <cellStyle name="差_4-农村义教“营养改善计划”" xfId="1035"/>
    <cellStyle name="好_支出" xfId="1036"/>
    <cellStyle name="常规 2 3 2 2" xfId="1037"/>
    <cellStyle name="好_文化产业发展专项资金" xfId="1038"/>
    <cellStyle name="差_5 2017年省对市（州）税收返还和转移支付预算分地区情况表（全国重点寺观教堂维修经费业生中央财政补助资金）(1)" xfId="1039"/>
    <cellStyle name="好_文化产业发展专项资金_四川省2018年财政预算执行情况(样表，稿二）" xfId="1040"/>
    <cellStyle name="差_5 2017年省对市（州）税收返还和转移支付预算分地区情况表（全国重点寺观教堂维修经费业生中央财政补助资金）(1)_四川省2018年财政预算执行情况(样表，稿二）" xfId="1041"/>
    <cellStyle name="计算 2 2 2" xfId="1042"/>
    <cellStyle name="好_文化产业发展专项资金_四川省2019年财政预算（草案）（样表，稿二）" xfId="1043"/>
    <cellStyle name="好_促进扩大信贷增量 3_2017年省对市(州)税收返还和转移支付预算_四川省2018年财政预算执行情况(样表，稿二）" xfId="1044"/>
    <cellStyle name="差_5 2017年省对市（州）税收返还和转移支付预算分地区情况表（全国重点寺观教堂维修经费业生中央财政补助资金）(1)_四川省2019年财政预算（草案）（样表，稿二）" xfId="1045"/>
    <cellStyle name="差_5-农村教师周转房建设_四川省2018年财政预算执行情况(样表，稿二）" xfId="1046"/>
    <cellStyle name="差_5-农村教师周转房建设_四川省2019年财政预算（草案）（样表，稿二）" xfId="1047"/>
    <cellStyle name="差_Sheet26_四川省2018年财政预算执行情况(样表，稿二）" xfId="1048"/>
    <cellStyle name="差_5-中央财政统借统还外债项目资金_四川省2019年财政预算（草案）（样表，稿二）" xfId="1049"/>
    <cellStyle name="差_文化产业发展专项资金_四川省2019年财政预算（草案）（样表，稿二）" xfId="1050"/>
    <cellStyle name="常规 3" xfId="1051"/>
    <cellStyle name="差_6" xfId="1052"/>
    <cellStyle name="差_促进扩大信贷增量_四川省2018年财政预算执行情况(样表，稿二）" xfId="1053"/>
    <cellStyle name="差_6_四川省2019年财政预算（草案）（样表，稿二）" xfId="1054"/>
    <cellStyle name="差_6-扶持民办教育专项" xfId="1055"/>
    <cellStyle name="差_促进扩大信贷增量 3_四川省2017年省对市（州）税收返还和转移支付分地区预算（草案）--社保处" xfId="1056"/>
    <cellStyle name="差_6-省级财政政府与社会资本合作项目综合补助资金" xfId="1057"/>
    <cellStyle name="好_20 国防动员专项经费" xfId="1058"/>
    <cellStyle name="差_6-省级财政政府与社会资本合作项目综合补助资金_四川省2019年财政预算（草案）（样表，稿二）" xfId="1059"/>
    <cellStyle name="常规 11 2_2017年省对市(州)税收返还和转移支付预算" xfId="1060"/>
    <cellStyle name="差_7 2017年省对市（州）税收返还和转移支付预算分地区情况表（省级旅游发展资金）(1)" xfId="1061"/>
    <cellStyle name="输入 2" xfId="1062"/>
    <cellStyle name="差_7 2017年省对市（州）税收返还和转移支付预算分地区情况表（省级旅游发展资金）(1)_四川省2018年财政预算执行情况(样表，稿二）" xfId="1063"/>
    <cellStyle name="输出 2_四川省2017年省对市（州）税收返还和转移支付分地区预算（草案）--社保处" xfId="1064"/>
    <cellStyle name="差_7 2017年省对市（州）税收返还和转移支付预算分地区情况表（省级旅游发展资金）(1)_四川省2019年财政预算（草案）（样表，稿二）" xfId="1065"/>
    <cellStyle name="常规 10 4 3 2 2" xfId="1066"/>
    <cellStyle name="差_7-普惠金融政府和社会资本合作以奖代补资金" xfId="1067"/>
    <cellStyle name="差_7-中等职业教育发展专项经费" xfId="1068"/>
    <cellStyle name="差_7-中等职业教育发展专项经费_四川省2018年财政预算执行情况(样表，稿二）" xfId="1069"/>
    <cellStyle name="输入 2 2 3" xfId="1070"/>
    <cellStyle name="差_9 2017年省对市（州）税收返还和转移支付预算分地区情况表（全省工商行政管理专项经费）(1)" xfId="1071"/>
    <cellStyle name="差_促进扩大信贷增量_2017年省对市(州)税收返还和转移支付预算_四川省2019年财政预算（草案）（样表，稿二）" xfId="1072"/>
    <cellStyle name="常规 10 2 2_2017年省对市(州)税收返还和转移支付预算" xfId="1073"/>
    <cellStyle name="常规 2 4 2 2" xfId="1074"/>
    <cellStyle name="差_9 2017年省对市（州）税收返还和转移支付预算分地区情况表（全省工商行政管理专项经费）(1)_四川省2018年财政预算执行情况(样表，稿二）" xfId="1075"/>
    <cellStyle name="差_Sheet14" xfId="1076"/>
    <cellStyle name="差_汇总_2 2_2017年省对市(州)税收返还和转移支付预算_四川省2019年财政预算（草案）（样表，稿二）" xfId="1077"/>
    <cellStyle name="好_2-59_四川省2018年财政预算执行情况(样表，稿二）" xfId="1078"/>
    <cellStyle name="差_Sheet14_四川省2017年省对市（州）税收返还和转移支付分地区预算（草案）--社保处" xfId="1079"/>
    <cellStyle name="差_Sheet29_四川省2018年财政预算执行情况(样表，稿二）" xfId="1080"/>
    <cellStyle name="千位[0]_ 表八" xfId="1081"/>
    <cellStyle name="差_Sheet14_四川省2018年财政预算执行情况(样表，稿二）" xfId="1082"/>
    <cellStyle name="好_汇总_2017年省对市(州)税收返还和转移支付预算_四川省2019年财政预算（草案）（样表，稿二）" xfId="1083"/>
    <cellStyle name="好_2-50" xfId="1084"/>
    <cellStyle name="好_2-45" xfId="1085"/>
    <cellStyle name="差_Sheet15" xfId="1086"/>
    <cellStyle name="差_Sheet20" xfId="1087"/>
    <cellStyle name="好_2-50_四川省2018年财政预算执行情况(样表，稿二）" xfId="1088"/>
    <cellStyle name="好_2-45_四川省2018年财政预算执行情况(样表，稿二）" xfId="1089"/>
    <cellStyle name="常规 3 2 2" xfId="1090"/>
    <cellStyle name="常规 28 2 3" xfId="1091"/>
    <cellStyle name="差_Sheet15_四川省2018年财政预算执行情况(样表，稿二）" xfId="1092"/>
    <cellStyle name="差_Sheet20_四川省2018年财政预算执行情况(样表，稿二）" xfId="1093"/>
    <cellStyle name="好_2-46_四川省2017年省对市（州）税收返还和转移支付分地区预算（草案）--社保处" xfId="1094"/>
    <cellStyle name="差_Sheet16_四川省2017年省对市（州）税收返还和转移支付分地区预算（草案）--社保处" xfId="1095"/>
    <cellStyle name="好_2-46_四川省2018年财政预算执行情况(样表，稿二）" xfId="1096"/>
    <cellStyle name="差_Sheet16_四川省2018年财政预算执行情况(样表，稿二）" xfId="1097"/>
    <cellStyle name="差_Sheet18" xfId="1098"/>
    <cellStyle name="差_Sheet18_四川省2017年省对市（州）税收返还和转移支付分地区预算（草案）--社保处" xfId="1099"/>
    <cellStyle name="差_美术馆公共图书馆文化馆（站）免费开放专项资金_四川省2018年财政预算执行情况(样表，稿二）" xfId="1100"/>
    <cellStyle name="差_其他工程费用计费" xfId="1101"/>
    <cellStyle name="差_Sheet18_四川省2019年财政预算（草案）（样表，稿二）" xfId="1102"/>
    <cellStyle name="差_促进扩大信贷增量 2 3" xfId="1103"/>
    <cellStyle name="差_Sheet19_四川省2017年省对市（州）税收返还和转移支付分地区预算（草案）--社保处" xfId="1104"/>
    <cellStyle name="差_公共文化服务体系建设" xfId="1105"/>
    <cellStyle name="差_Sheet19_四川省2018年财政预算执行情况(样表，稿二）" xfId="1106"/>
    <cellStyle name="差_Sheet2" xfId="1107"/>
    <cellStyle name="差_Sheet2_四川省2018年财政预算执行情况(样表，稿二）" xfId="1108"/>
    <cellStyle name="差_Sheet2_四川省2019年财政预算（草案）（样表，稿二）" xfId="1109"/>
    <cellStyle name="常规 10 6 3" xfId="1110"/>
    <cellStyle name="好_2-52" xfId="1111"/>
    <cellStyle name="差_Sheet22" xfId="1112"/>
    <cellStyle name="好_2-52_四川省2019年财政预算（草案）（样表，稿二）" xfId="1113"/>
    <cellStyle name="差_Sheet22_四川省2019年财政预算（草案）（样表，稿二）" xfId="1114"/>
    <cellStyle name="好_省级科技计划项目专项资金" xfId="1115"/>
    <cellStyle name="好_其他工程费用计费_四川省2017年省对市（州）税收返还和转移支付分地区预算（草案）--社保处" xfId="1116"/>
    <cellStyle name="好_2-60_四川省2018年财政预算执行情况(样表，稿二）" xfId="1117"/>
    <cellStyle name="好_2-55_四川省2018年财政预算执行情况(样表，稿二）" xfId="1118"/>
    <cellStyle name="差_Sheet25_四川省2018年财政预算执行情况(样表，稿二）" xfId="1119"/>
    <cellStyle name="常规 10 2 3 2" xfId="1120"/>
    <cellStyle name="差_Sheet26" xfId="1121"/>
    <cellStyle name="差_Sheet26_四川省2019年财政预算（草案）（样表，稿二）" xfId="1122"/>
    <cellStyle name="差_汇总_1 4" xfId="1123"/>
    <cellStyle name="好_2-62" xfId="1124"/>
    <cellStyle name="差_Sheet27" xfId="1125"/>
    <cellStyle name="差_Sheet32" xfId="1126"/>
    <cellStyle name="好_2-62_四川省2017年省对市（州）税收返还和转移支付分地区预算（草案）--社保处" xfId="1127"/>
    <cellStyle name="差_Sheet27_四川省2017年省对市（州）税收返还和转移支付分地区预算（草案）--社保处" xfId="1128"/>
    <cellStyle name="差_Sheet32_四川省2017年省对市（州）税收返还和转移支付分地区预算（草案）--社保处" xfId="1129"/>
    <cellStyle name="好_2-59_四川省2019年财政预算（草案）（样表，稿二）" xfId="1130"/>
    <cellStyle name="差_Sheet29_四川省2019年财政预算（草案）（样表，稿二）" xfId="1131"/>
    <cellStyle name="好_2-58" xfId="1132"/>
    <cellStyle name="差_Sheet33" xfId="1133"/>
    <cellStyle name="好_2-58_四川省2017年省对市（州）税收返还和转移支付分地区预算（草案）--社保处" xfId="1134"/>
    <cellStyle name="差_Sheet33_四川省2017年省对市（州）税收返还和转移支付分地区预算（草案）--社保处" xfId="1135"/>
    <cellStyle name="常规 3 6" xfId="1136"/>
    <cellStyle name="差_Sheet7" xfId="1137"/>
    <cellStyle name="差_Sheet7_四川省2018年财政预算执行情况(样表，稿二）" xfId="1138"/>
    <cellStyle name="好_促进扩大信贷增量 2_2017年省对市(州)税收返还和转移支付预算" xfId="1139"/>
    <cellStyle name="差_Sheet7_四川省2019年财政预算（草案）（样表，稿二）" xfId="1140"/>
    <cellStyle name="差_博物馆纪念馆逐步免费开放补助资金_四川省2019年财政预算（草案）（样表，稿二）" xfId="1141"/>
    <cellStyle name="常规 10 4 3" xfId="1142"/>
    <cellStyle name="差_汇总 2 2_2017年省对市(州)税收返还和转移支付预算" xfId="1143"/>
    <cellStyle name="差_财政预算草案相关表格（省级科编审一二三科分工）+-+副本" xfId="1144"/>
    <cellStyle name="差_促进扩大信贷增量" xfId="1145"/>
    <cellStyle name="差_促进扩大信贷增量 2 2" xfId="1146"/>
    <cellStyle name="差_促进扩大信贷增量 2 2_2017年省对市(州)税收返还和转移支付预算_四川省2018年财政预算执行情况(样表，稿二）" xfId="1147"/>
    <cellStyle name="差_促进扩大信贷增量 2 2_四川省2018年财政预算执行情况(样表，稿二）" xfId="1148"/>
    <cellStyle name="注释 3" xfId="1149"/>
    <cellStyle name="差_促进扩大信贷增量 2 2_四川省2019年财政预算（草案）（样表，稿二）" xfId="1150"/>
    <cellStyle name="常规 10 2 3" xfId="1151"/>
    <cellStyle name="差_促进扩大信贷增量 2 3_四川省2019年财政预算（草案）（样表，稿二）" xfId="1152"/>
    <cellStyle name="常规 33" xfId="1153"/>
    <cellStyle name="常规 28" xfId="1154"/>
    <cellStyle name="差_促进扩大信贷增量 2_2017年省对市(州)税收返还和转移支付预算_四川省2018年财政预算执行情况(样表，稿二）" xfId="1155"/>
    <cellStyle name="常规_国资决算以及执行情况0712 2 2" xfId="1156"/>
    <cellStyle name="差_促进扩大信贷增量 2_2017年省对市(州)税收返还和转移支付预算_四川省2019年财政预算（草案）（样表，稿二）" xfId="1157"/>
    <cellStyle name="常规 47 2" xfId="1158"/>
    <cellStyle name="差_促进扩大信贷增量 2_四川省2018年财政预算执行情况(样表，稿二）" xfId="1159"/>
    <cellStyle name="差_促进扩大信贷增量 2_四川省2019年财政预算（草案）（样表，稿二）" xfId="1160"/>
    <cellStyle name="差_促进扩大信贷增量 3_2017年省对市(州)税收返还和转移支付预算_四川省2018年财政预算执行情况(样表，稿二）" xfId="1161"/>
    <cellStyle name="好_4-8" xfId="1162"/>
    <cellStyle name="常规 5 4" xfId="1163"/>
    <cellStyle name="常规 4 3 2" xfId="1164"/>
    <cellStyle name="差_促进扩大信贷增量 3_2017年省对市(州)税收返还和转移支付预算_四川省2019年财政预算（草案）（样表，稿二）" xfId="1165"/>
    <cellStyle name="差_促进扩大信贷增量_2017年省对市(州)税收返还和转移支付预算" xfId="1166"/>
    <cellStyle name="常规_省级科预算草案表1.14 2 2" xfId="1167"/>
    <cellStyle name="常规 28 2 2 2" xfId="1168"/>
    <cellStyle name="常规 21 5" xfId="1169"/>
    <cellStyle name="差_促进扩大信贷增量_2017年省对市(州)税收返还和转移支付预算_四川省2018年财政预算执行情况(样表，稿二）" xfId="1170"/>
    <cellStyle name="差_促进扩大信贷增量_四川省2017年省对市（州）税收返还和转移支付分地区预算（草案）--社保处" xfId="1171"/>
    <cellStyle name="差_促进扩大信贷增量_四川省2019年财政预算（草案）（样表，稿二）" xfId="1172"/>
    <cellStyle name="差_地方纪检监察机关办案补助专项资金" xfId="1173"/>
    <cellStyle name="差_地方纪检监察机关办案补助专项资金_四川省2017年省对市（州）税收返还和转移支付分地区预算（草案）--社保处" xfId="1174"/>
    <cellStyle name="差_地方纪检监察机关办案补助专项资金_四川省2018年财政预算执行情况(样表，稿二）" xfId="1175"/>
    <cellStyle name="差_国家文物保护专项资金" xfId="1176"/>
    <cellStyle name="常规 16_四川省2018年财政预算执行情况(样表，稿二）" xfId="1177"/>
    <cellStyle name="差_国家文物保护专项资金_四川省2018年财政预算执行情况(样表，稿二）" xfId="1178"/>
    <cellStyle name="好_国家级非物质文化遗产保护专项资金_四川省2019年财政预算（草案）（样表，稿二）" xfId="1179"/>
    <cellStyle name="常规 11 3 2" xfId="1180"/>
    <cellStyle name="汇总 2 2_2017年省对市(州)税收返还和转移支付预算" xfId="1181"/>
    <cellStyle name="差_国家文物保护专项资金_四川省2019年财政预算（草案）（样表，稿二）" xfId="1182"/>
    <cellStyle name="差_汇总" xfId="1183"/>
    <cellStyle name="差_汇总 2 2" xfId="1184"/>
    <cellStyle name="差_汇总_2 3" xfId="1185"/>
    <cellStyle name="差_汇总 2 2_2017年省对市(州)税收返还和转移支付预算_四川省2018年财政预算执行情况(样表，稿二）" xfId="1186"/>
    <cellStyle name="差_汇总 2 2_2017年省对市(州)税收返还和转移支付预算_四川省2019年财政预算（草案）（样表，稿二）" xfId="1187"/>
    <cellStyle name="差_汇总 2 2_四川省2019年财政预算（草案）（样表，稿二）" xfId="1188"/>
    <cellStyle name="好_1-政策性保险财政补助资金" xfId="1189"/>
    <cellStyle name="差_汇总 2 3" xfId="1190"/>
    <cellStyle name="差_美术馆公共图书馆文化馆（站）免费开放专项资金" xfId="1191"/>
    <cellStyle name="好_1-政策性保险财政补助资金_四川省2019年财政预算（草案）（样表，稿二）" xfId="1192"/>
    <cellStyle name="差_汇总 2 3_四川省2019年财政预算（草案）（样表，稿二）" xfId="1193"/>
    <cellStyle name="差_汇总 2_2017年省对市(州)税收返还和转移支付预算" xfId="1194"/>
    <cellStyle name="差_汇总 2_四川省2017年省对市（州）税收返还和转移支付分地区预算（草案）--社保处" xfId="1195"/>
    <cellStyle name="好_7-普惠金融政府和社会资本合作以奖代补资金_四川省2019年财政预算（草案）（样表，稿二）" xfId="1196"/>
    <cellStyle name="差_收入" xfId="1197"/>
    <cellStyle name="好_美术馆公共图书馆文化馆（站）免费开放专项资金" xfId="1198"/>
    <cellStyle name="好_促进扩大信贷增量 2 2_四川省2019年财政预算（草案）（样表，稿二）" xfId="1199"/>
    <cellStyle name="差_汇总 2_四川省2018年财政预算执行情况(样表，稿二）" xfId="1200"/>
    <cellStyle name="差_汇总 2_四川省2019年财政预算（草案）（样表，稿二）" xfId="1201"/>
    <cellStyle name="好_Sheet14_四川省2019年财政预算（草案）（样表，稿二）" xfId="1202"/>
    <cellStyle name="常规 17_2016年四川省省级一般公共预算支出执行情况表" xfId="1203"/>
    <cellStyle name="差_汇总 3_2017年省对市(州)税收返还和转移支付预算" xfId="1204"/>
    <cellStyle name="差_汇总 3_四川省2017年省对市（州）税收返还和转移支付分地区预算（草案）--社保处" xfId="1205"/>
    <cellStyle name="千位分隔 2 2 2 3 2" xfId="1206"/>
    <cellStyle name="好_促进扩大信贷增量 2 3_四川省2019年财政预算（草案）（样表，稿二）" xfId="1207"/>
    <cellStyle name="差_汇总 3_四川省2018年财政预算执行情况(样表，稿二）" xfId="1208"/>
    <cellStyle name="差_省级文化发展专项资金" xfId="1209"/>
    <cellStyle name="差_汇总 4" xfId="1210"/>
    <cellStyle name="差_汇总_1" xfId="1211"/>
    <cellStyle name="好_123_四川省2019年财政预算（草案）（样表，稿二）" xfId="1212"/>
    <cellStyle name="差_汇总_1 2 2" xfId="1213"/>
    <cellStyle name="差_汇总_1 2 2_2017年省对市(州)税收返还和转移支付预算" xfId="1214"/>
    <cellStyle name="差_汇总_1 2 2_2017年省对市(州)税收返还和转移支付预算 2" xfId="1215"/>
    <cellStyle name="千位分隔 4 2" xfId="1216"/>
    <cellStyle name="好_24 维稳经费_四川省2018年财政预算执行情况(样表，稿二）" xfId="1217"/>
    <cellStyle name="差_汇总_1 2 3" xfId="1218"/>
    <cellStyle name="好_6" xfId="1219"/>
    <cellStyle name="差_汇总_1 2 3 2" xfId="1220"/>
    <cellStyle name="好_Sheet16_四川省2017年省对市（州）税收返还和转移支付分地区预算（草案）--社保处" xfId="1221"/>
    <cellStyle name="差_汇总_1 2 4" xfId="1222"/>
    <cellStyle name="差_汇总_1 3" xfId="1223"/>
    <cellStyle name="差_汇总_1 3 2" xfId="1224"/>
    <cellStyle name="强调文字颜色 3 2_四川省2017年省对市（州）税收返还和转移支付分地区预算（草案）--社保处" xfId="1225"/>
    <cellStyle name="好_四川省2017年省对市（州）税收返还和转移支付分地区预算（草案）--债务金融处_四川省2018年财政预算执行情况(样表，稿二）" xfId="1226"/>
    <cellStyle name="差_汇总_1 3_2017年省对市(州)税收返还和转移支付预算" xfId="1227"/>
    <cellStyle name="差_汇总_2 2" xfId="1228"/>
    <cellStyle name="差_汇总_2 2 2_2017年省对市(州)税收返还和转移支付预算" xfId="1229"/>
    <cellStyle name="差_汇总_2 2 2_2017年省对市(州)税收返还和转移支付预算_四川省2018年财政预算执行情况(样表，稿二）" xfId="1230"/>
    <cellStyle name="好_1-学前教育发展专项资金_四川省2018年财政预算执行情况(样表，稿二）" xfId="1231"/>
    <cellStyle name="常规 37 2 2" xfId="1232"/>
    <cellStyle name="差_汇总_2 2 2_2017年省对市(州)税收返还和转移支付预算_四川省2019年财政预算（草案）（样表，稿二）" xfId="1233"/>
    <cellStyle name="差_汇总_2 2 2_四川省2017年省对市（州）税收返还和转移支付分地区预算（草案）--社保处" xfId="1234"/>
    <cellStyle name="差_汇总_2 2 2_四川省2019年财政预算（草案）（样表，稿二）" xfId="1235"/>
    <cellStyle name="差_汇总_2 2 3_四川省2018年财政预算执行情况(样表，稿二）" xfId="1236"/>
    <cellStyle name="差_汇总_2 2_四川省2017年省对市（州）税收返还和转移支付分地区预算（草案）--社保处" xfId="1237"/>
    <cellStyle name="差_少数民族文化事业发展专项资金" xfId="1238"/>
    <cellStyle name="差_汇总_2 2_四川省2019年财政预算（草案）（样表，稿二）" xfId="1239"/>
    <cellStyle name="差_汇总_2 3_2017年省对市(州)税收返还和转移支付预算" xfId="1240"/>
    <cellStyle name="差_汇总_2 3_2017年省对市(州)税收返还和转移支付预算_四川省2018年财政预算执行情况(样表，稿二）" xfId="1241"/>
    <cellStyle name="差_汇总_2 3_四川省2017年省对市（州）税收返还和转移支付分地区预算（草案）--社保处" xfId="1242"/>
    <cellStyle name="差_四川省2017年省对市（州）税收返还和转移支付分地区预算（草案）--债务金融处_四川省2018年财政预算执行情况(样表，稿二）" xfId="1243"/>
    <cellStyle name="差_汇总_2 3_四川省2018年财政预算执行情况(样表，稿二）" xfId="1244"/>
    <cellStyle name="常规 24 3" xfId="1245"/>
    <cellStyle name="差_汇总_2_四川省2017年省对市（州）税收返还和转移支付分地区预算（草案）--社保处" xfId="1246"/>
    <cellStyle name="差_汇总_2_四川省2018年财政预算执行情况(样表，稿二）" xfId="1247"/>
    <cellStyle name="强调文字颜色 1 2 2 3" xfId="1248"/>
    <cellStyle name="差_汇总_2_四川省2019年财政预算（草案）（样表，稿二）" xfId="1249"/>
    <cellStyle name="差_汇总_2017年省对市(州)税收返还和转移支付预算_四川省2018年财政预算执行情况(样表，稿二）" xfId="1250"/>
    <cellStyle name="差_汇总_四川省2017年省对市（州）税收返还和转移支付分地区预算（草案）--社保处" xfId="1251"/>
    <cellStyle name="差_汇总_四川省2018年财政预算执行情况(样表，稿二）" xfId="1252"/>
    <cellStyle name="差_汇总_四川省2019年财政预算（草案）（样表，稿二）" xfId="1253"/>
    <cellStyle name="差_科技口6-30-35_四川省2018年财政预算执行情况(样表，稿二）" xfId="1254"/>
    <cellStyle name="差_科技口6-30-35_四川省2019年财政预算（草案）（样表，稿二）" xfId="1255"/>
    <cellStyle name="差_美术馆公共图书馆文化馆（站）免费开放专项资金_四川省2019年财政预算（草案）（样表，稿二）" xfId="1256"/>
    <cellStyle name="差_其他工程费用计费_四川省2018年财政预算执行情况(样表，稿二）" xfId="1257"/>
    <cellStyle name="好 2_四川省2017年省对市（州）税收返还和转移支付分地区预算（草案）--社保处" xfId="1258"/>
    <cellStyle name="常规 22 2 2" xfId="1259"/>
    <cellStyle name="差_少数民族文化事业发展专项资金_四川省2019年财政预算（草案）（样表，稿二）" xfId="1260"/>
    <cellStyle name="常规 17 2 2" xfId="1261"/>
    <cellStyle name="差_省级科技计划项目专项资金_四川省2018年财政预算执行情况(样表，稿二）" xfId="1262"/>
    <cellStyle name="常规 10 4_四川省2018年财政预算执行情况(样表，稿二）" xfId="1263"/>
    <cellStyle name="差_省级体育专项资金_四川省2019年财政预算（草案）（样表，稿二）" xfId="1264"/>
    <cellStyle name="常规 10 3" xfId="1265"/>
    <cellStyle name="检查单元格 2 2_2017年省对市(州)税收返还和转移支付预算" xfId="1266"/>
    <cellStyle name="常规 22 2 2 2" xfId="1267"/>
    <cellStyle name="差_省级文化发展专项资金_四川省2019年财政预算（草案）（样表，稿二）" xfId="1268"/>
    <cellStyle name="差_省级文物保护专项资金_四川省2018年财政预算执行情况(样表，稿二）" xfId="1269"/>
    <cellStyle name="差_四川省2017年省对市（州）税收返还和转移支付分地区预算（草案）--教科文处" xfId="1270"/>
    <cellStyle name="差_四川省2017年省对市（州）税收返还和转移支付分地区预算（草案）--教科文处_四川省2019年财政预算（草案）（样表，稿二）" xfId="1271"/>
    <cellStyle name="差_四川省2017年省对市（州）税收返还和转移支付分地区预算（草案）--社保处" xfId="1272"/>
    <cellStyle name="差_四川省2017年省对市（州）税收返还和转移支付分地区预算（草案）--债务金融处" xfId="1273"/>
    <cellStyle name="常规 48 2" xfId="1274"/>
    <cellStyle name="差_四川省2017年省对市（州）税收返还和转移支付分地区预算（草案）--债务金融处_四川省2019年财政预算（草案）（样表，稿二）" xfId="1275"/>
    <cellStyle name="差_体育场馆免费低收费开放补助资金" xfId="1276"/>
    <cellStyle name="差_体育场馆免费低收费开放补助资金_四川省2018年财政预算执行情况(样表，稿二）" xfId="1277"/>
    <cellStyle name="差_文化产业发展专项资金" xfId="1278"/>
    <cellStyle name="差_宣传文化事业发展专项资金" xfId="1279"/>
    <cellStyle name="差_宣传文化事业发展专项资金_四川省2018年财政预算执行情况(样表，稿二）" xfId="1280"/>
    <cellStyle name="差_宣传文化事业发展专项资金_四川省2019年财政预算（草案）（样表，稿二）" xfId="1281"/>
    <cellStyle name="差_债券贴息计算器" xfId="1282"/>
    <cellStyle name="差_债券贴息计算器_四川省2017年省对市（州）税收返还和转移支付分地区预算（草案）--社保处" xfId="1283"/>
    <cellStyle name="差_债券贴息计算器_四川省2019年财政预算（草案）（样表，稿二）" xfId="1284"/>
    <cellStyle name="好_汇总 2 2" xfId="1285"/>
    <cellStyle name="差_支出" xfId="1286"/>
    <cellStyle name="常规 10 2 2" xfId="1287"/>
    <cellStyle name="常规 10 2 2 2 2" xfId="1288"/>
    <cellStyle name="强调文字颜色 2 2" xfId="1289"/>
    <cellStyle name="常规 10 2 2 4" xfId="1290"/>
    <cellStyle name="常规 10 2 5 3" xfId="1291"/>
    <cellStyle name="常规 10 2 6" xfId="1292"/>
    <cellStyle name="常规 10 2_2017年省对市(州)税收返还和转移支付预算" xfId="1293"/>
    <cellStyle name="好_Sheet32" xfId="1294"/>
    <cellStyle name="好_Sheet27" xfId="1295"/>
    <cellStyle name="常规 10 3 2" xfId="1296"/>
    <cellStyle name="常规 10 3 2 2" xfId="1297"/>
    <cellStyle name="常规 28 2 2 3" xfId="1298"/>
    <cellStyle name="常规 10 3_123" xfId="1299"/>
    <cellStyle name="常规 10 4 3 3 2" xfId="1300"/>
    <cellStyle name="常规 10 4 3 3 2 2" xfId="1301"/>
    <cellStyle name="常规 10 4 3 3 2 2 2" xfId="1302"/>
    <cellStyle name="好_国家文物保护专项资金_四川省2018年财政预算执行情况(样表，稿二）" xfId="1303"/>
    <cellStyle name="常规 33 2" xfId="1304"/>
    <cellStyle name="常规 28 2" xfId="1305"/>
    <cellStyle name="常规 10 4 3 3 2 3" xfId="1306"/>
    <cellStyle name="常规 10 4 3 3 3" xfId="1307"/>
    <cellStyle name="常规 10 4 3 4 2 3" xfId="1308"/>
    <cellStyle name="好_22 2017年省对市（州）税收返还和转移支付预算分地区情况表（交警业务经费）(1)_四川省2018年财政预算执行情况(样表，稿二）" xfId="1309"/>
    <cellStyle name="常规 10 4 3 4 3" xfId="1310"/>
    <cellStyle name="常规 10 4 3 6" xfId="1311"/>
    <cellStyle name="常规 10 4 3 7" xfId="1312"/>
    <cellStyle name="常规 10 4 3 7 2" xfId="1313"/>
    <cellStyle name="汇总 2" xfId="1314"/>
    <cellStyle name="常规 10 4 3 8" xfId="1315"/>
    <cellStyle name="常规 10 4 4" xfId="1316"/>
    <cellStyle name="常规 10_123" xfId="1317"/>
    <cellStyle name="常规 11 2 2" xfId="1318"/>
    <cellStyle name="常规 11 2 2 2" xfId="1319"/>
    <cellStyle name="常规 11 2 3" xfId="1320"/>
    <cellStyle name="好_6_四川省2018年财政预算执行情况(样表，稿二）" xfId="1321"/>
    <cellStyle name="好_23 铁路护路专项经费_四川省2019年财政预算（草案）（样表，稿二）" xfId="1322"/>
    <cellStyle name="常规 11 2 3 2" xfId="1323"/>
    <cellStyle name="常规 12" xfId="1324"/>
    <cellStyle name="常规 12 2" xfId="1325"/>
    <cellStyle name="常规 12_123" xfId="1326"/>
    <cellStyle name="常规 13" xfId="1327"/>
    <cellStyle name="常规 13 2" xfId="1328"/>
    <cellStyle name="强调文字颜色 5 2 2 3" xfId="1329"/>
    <cellStyle name="常规 13_四川省2017年省对市（州）税收返还和转移支付分地区预算（草案）--社保处" xfId="1330"/>
    <cellStyle name="常规 14 2" xfId="1331"/>
    <cellStyle name="常规 14 3" xfId="1332"/>
    <cellStyle name="常规 20 2 2" xfId="1333"/>
    <cellStyle name="常规 15 2 2" xfId="1334"/>
    <cellStyle name="检查单元格 2 2 2" xfId="1335"/>
    <cellStyle name="好_公共文化服务体系建设_四川省2019年财政预算（草案）（样表，稿二）" xfId="1336"/>
    <cellStyle name="好_13 2017年省对市（州）税收返还和转移支付预算分地区情况表（审计能力提升专项经费）(1)_四川省2018年财政预算执行情况(样表，稿二）" xfId="1337"/>
    <cellStyle name="常规 21" xfId="1338"/>
    <cellStyle name="常规 16" xfId="1339"/>
    <cellStyle name="常规 21 2" xfId="1340"/>
    <cellStyle name="常规 16 2" xfId="1341"/>
    <cellStyle name="常规 22 2" xfId="1342"/>
    <cellStyle name="常规 17 2" xfId="1343"/>
    <cellStyle name="好_国家文物保护专项资金" xfId="1344"/>
    <cellStyle name="常规 17 2_2016年四川省省级一般公共预算支出执行情况表" xfId="1345"/>
    <cellStyle name="常规 22 4 2" xfId="1346"/>
    <cellStyle name="常规 17 4 2" xfId="1347"/>
    <cellStyle name="常规 3 2 2 2" xfId="1348"/>
    <cellStyle name="常规 22 5" xfId="1349"/>
    <cellStyle name="常规 17 5" xfId="1350"/>
    <cellStyle name="常规 23 2" xfId="1351"/>
    <cellStyle name="常规 18 2" xfId="1352"/>
    <cellStyle name="常规 18 2 2" xfId="1353"/>
    <cellStyle name="好_19 征兵经费" xfId="1354"/>
    <cellStyle name="常规 18 3" xfId="1355"/>
    <cellStyle name="常规 18_四川省2018年财政预算执行情况(样表，稿二）" xfId="1356"/>
    <cellStyle name="常规 24 2" xfId="1357"/>
    <cellStyle name="常规 19 2" xfId="1358"/>
    <cellStyle name="常规 24 2 2" xfId="1359"/>
    <cellStyle name="常规 19 2 2" xfId="1360"/>
    <cellStyle name="常规 2" xfId="1361"/>
    <cellStyle name="常规 2 2" xfId="1362"/>
    <cellStyle name="好_4-14" xfId="1363"/>
    <cellStyle name="常规 2 2 2" xfId="1364"/>
    <cellStyle name="好_促进扩大信贷增量 2 3" xfId="1365"/>
    <cellStyle name="常规 2 2 2 2" xfId="1366"/>
    <cellStyle name="常规 2 2 2 3" xfId="1367"/>
    <cellStyle name="常规 2 2 2_2017年省对市(州)税收返还和转移支付预算" xfId="1368"/>
    <cellStyle name="好_4-20" xfId="1369"/>
    <cellStyle name="好_4-15" xfId="1370"/>
    <cellStyle name="常规 2 2 3" xfId="1371"/>
    <cellStyle name="好_4-农村义教“营养改善计划”_四川省2018年财政预算执行情况(样表，稿二）" xfId="1372"/>
    <cellStyle name="好_4-21" xfId="1373"/>
    <cellStyle name="常规 2 2 4" xfId="1374"/>
    <cellStyle name="常规 2 2 4 2" xfId="1375"/>
    <cellStyle name="常规 2 2_2017年省对市(州)税收返还和转移支付预算" xfId="1376"/>
    <cellStyle name="常规 2 3" xfId="1377"/>
    <cellStyle name="常规 2 3 2 3 2" xfId="1378"/>
    <cellStyle name="常规 2 3 3 2" xfId="1379"/>
    <cellStyle name="常规 2 3 4" xfId="1380"/>
    <cellStyle name="常规 2 3 4 2" xfId="1381"/>
    <cellStyle name="常规 9_123" xfId="1382"/>
    <cellStyle name="常规 2 3 5" xfId="1383"/>
    <cellStyle name="常规 2 3 5 2" xfId="1384"/>
    <cellStyle name="好_14 2017年省对市（州）税收返还和转移支付预算分地区情况表（支持基层政权建设补助资金）(1)_四川省2019年财政预算（草案）（样表，稿二）" xfId="1385"/>
    <cellStyle name="常规 2 3 5 2 2" xfId="1386"/>
    <cellStyle name="好 2 2" xfId="1387"/>
    <cellStyle name="常规 2 3 5 3" xfId="1388"/>
    <cellStyle name="常规 2 3 6" xfId="1389"/>
    <cellStyle name="常规 2 3_2017年省对市(州)税收返还和转移支付预算" xfId="1390"/>
    <cellStyle name="常规 2 4" xfId="1391"/>
    <cellStyle name="警告文本 2 2_2017年省对市(州)税收返还和转移支付预算" xfId="1392"/>
    <cellStyle name="常规 2 4 2" xfId="1393"/>
    <cellStyle name="常规 2 5" xfId="1394"/>
    <cellStyle name="好_4-12_四川省2019年财政预算（草案）（样表，稿二）" xfId="1395"/>
    <cellStyle name="常规 2 5 2" xfId="1396"/>
    <cellStyle name="常规 3 3_2017年省对市(州)税收返还和转移支付预算" xfId="1397"/>
    <cellStyle name="常规 2 5 2 2" xfId="1398"/>
    <cellStyle name="常规 2 5_2017年省对市(州)税收返还和转移支付预算" xfId="1399"/>
    <cellStyle name="常规 5 2_2017年省对市(州)税收返还和转移支付预算" xfId="1400"/>
    <cellStyle name="常规 2 6" xfId="1401"/>
    <cellStyle name="好_8 2017年省对市（州）税收返还和转移支付预算分地区情况表（民族事业发展资金）(1)_四川省2018年财政预算执行情况(样表，稿二）" xfId="1402"/>
    <cellStyle name="常规 2 6 2" xfId="1403"/>
    <cellStyle name="常规 21 2 2 2" xfId="1404"/>
    <cellStyle name="常规 2 7" xfId="1405"/>
    <cellStyle name="注释 2 2 3" xfId="1406"/>
    <cellStyle name="常规 2_%84表2：2016-2018年省级部门三年滚动规划报表" xfId="1407"/>
    <cellStyle name="常规 20 2 3" xfId="1408"/>
    <cellStyle name="常规 20 2_2016年社保基金收支执行及2017年预算草案表" xfId="1409"/>
    <cellStyle name="好_7-普惠金融政府和社会资本合作以奖代补资金" xfId="1410"/>
    <cellStyle name="常规 20 3 2" xfId="1411"/>
    <cellStyle name="常规 20_2015年全省及省级财政收支执行及2016年预算草案表（20160120）企业处修改" xfId="1412"/>
    <cellStyle name="常规 21 2 3" xfId="1413"/>
    <cellStyle name="常规 3 7" xfId="1414"/>
    <cellStyle name="常规 21 2 3 2" xfId="1415"/>
    <cellStyle name="常规 3 8" xfId="1416"/>
    <cellStyle name="常规 21 2 3 3" xfId="1417"/>
    <cellStyle name="常规 21 2 4" xfId="1418"/>
    <cellStyle name="常规 21 3" xfId="1419"/>
    <cellStyle name="常规 21 3 2" xfId="1420"/>
    <cellStyle name="常规 21 4" xfId="1421"/>
    <cellStyle name="常规 21 4 2" xfId="1422"/>
    <cellStyle name="常规 22 2 3" xfId="1423"/>
    <cellStyle name="常规 22 3 2" xfId="1424"/>
    <cellStyle name="常规 30" xfId="1425"/>
    <cellStyle name="常规 25" xfId="1426"/>
    <cellStyle name="常规 30 2" xfId="1427"/>
    <cellStyle name="常规 25 2" xfId="1428"/>
    <cellStyle name="常规 30 2 2" xfId="1429"/>
    <cellStyle name="常规 25 2 2" xfId="1430"/>
    <cellStyle name="常规 25 2 3" xfId="1431"/>
    <cellStyle name="常规 25 2_2016年社保基金收支执行及2017年预算草案表" xfId="1432"/>
    <cellStyle name="好_四川省2018年财政预算执行情况(样表，稿二）" xfId="1433"/>
    <cellStyle name="常规 25 3 2" xfId="1434"/>
    <cellStyle name="常规 25 4" xfId="1435"/>
    <cellStyle name="样式 1_2017年省对市(州)税收返还和转移支付预算" xfId="1436"/>
    <cellStyle name="好_汇总 2 2_2017年省对市(州)税收返还和转移支付预算_四川省2019年财政预算（草案）（样表，稿二）" xfId="1437"/>
    <cellStyle name="常规 31" xfId="1438"/>
    <cellStyle name="常规 26" xfId="1439"/>
    <cellStyle name="好_汇总 2_2017年省对市(州)税收返还和转移支付预算_四川省2019年财政预算（草案）（样表，稿二）" xfId="1440"/>
    <cellStyle name="常规 31_2016年社保基金收支执行及2017年预算草案表" xfId="1441"/>
    <cellStyle name="常规 26_2016年社保基金收支执行及2017年预算草案表" xfId="1442"/>
    <cellStyle name="常规 32" xfId="1443"/>
    <cellStyle name="常规 27" xfId="1444"/>
    <cellStyle name="好_9 2017年省对市（州）税收返还和转移支付预算分地区情况表（全省工商行政管理专项经费）(1)_四川省2019年财政预算（草案）（样表，稿二）" xfId="1445"/>
    <cellStyle name="常规 32 2" xfId="1446"/>
    <cellStyle name="常规 27 2" xfId="1447"/>
    <cellStyle name="常规 27 2 2" xfId="1448"/>
    <cellStyle name="好_4-24_四川省2018年财政预算执行情况(样表，稿二）" xfId="1449"/>
    <cellStyle name="常规 27 2_2016年四川省省级一般公共预算支出执行情况表" xfId="1450"/>
    <cellStyle name="常规 32 3" xfId="1451"/>
    <cellStyle name="常规 27 3" xfId="1452"/>
    <cellStyle name="好_Sheet19_四川省2019年财政预算（草案）（样表，稿二）" xfId="1453"/>
    <cellStyle name="常规 27_2016年四川省省级一般公共预算支出执行情况表" xfId="1454"/>
    <cellStyle name="适中 3" xfId="1455"/>
    <cellStyle name="常规_省级科预算草案表1.14 2" xfId="1456"/>
    <cellStyle name="常规 28 2 2" xfId="1457"/>
    <cellStyle name="常规_(陈诚修改稿)2006年全省及省级财政决算及07年预算执行情况表(A4 留底自用) 2 2 2 2" xfId="1458"/>
    <cellStyle name="常规 28 3" xfId="1459"/>
    <cellStyle name="好_促进扩大信贷增量 2 2_2017年省对市(州)税收返还和转移支付预算" xfId="1460"/>
    <cellStyle name="常规 28_2016年社保基金收支执行及2017年预算草案表" xfId="1461"/>
    <cellStyle name="好_2-67_四川省2018年财政预算执行情况(样表，稿二）" xfId="1462"/>
    <cellStyle name="常规 34" xfId="1463"/>
    <cellStyle name="常规 29" xfId="1464"/>
    <cellStyle name="常规 34 2" xfId="1465"/>
    <cellStyle name="常规 29 2" xfId="1466"/>
    <cellStyle name="好_促进扩大信贷增量_四川省2019年财政预算（草案）（样表，稿二）" xfId="1467"/>
    <cellStyle name="常规 3 5" xfId="1468"/>
    <cellStyle name="常规 3 2 2_2017年省对市(州)税收返还和转移支付预算" xfId="1469"/>
    <cellStyle name="好_Sheet20_四川省2019年财政预算（草案）（样表，稿二）" xfId="1470"/>
    <cellStyle name="好_Sheet15_四川省2019年财政预算（草案）（样表，稿二）" xfId="1471"/>
    <cellStyle name="常规 3 2 3" xfId="1472"/>
    <cellStyle name="常规 3 2 3 2" xfId="1473"/>
    <cellStyle name="好_3-创业担保贷款贴息及奖补" xfId="1474"/>
    <cellStyle name="常规 3 2 3 2 2" xfId="1475"/>
    <cellStyle name="好_促进扩大信贷增量 3_四川省2018年财政预算执行情况(样表，稿二）" xfId="1476"/>
    <cellStyle name="常规 3 2 4" xfId="1477"/>
    <cellStyle name="输出 3" xfId="1478"/>
    <cellStyle name="常规 3 2_2016年四川省省级一般公共预算支出执行情况表" xfId="1479"/>
    <cellStyle name="常规 3 3" xfId="1480"/>
    <cellStyle name="常规 3 3 2" xfId="1481"/>
    <cellStyle name="好_3 2017年省对市（州）税收返还和转移支付预算分地区情况表（到村任职）_四川省2019年财政预算（草案）（样表，稿二）" xfId="1482"/>
    <cellStyle name="常规 3 3 3" xfId="1483"/>
    <cellStyle name="常规 3 3 3 2" xfId="1484"/>
    <cellStyle name="常规 3 4" xfId="1485"/>
    <cellStyle name="常规 3 4 2" xfId="1486"/>
    <cellStyle name="常规 3 5 2" xfId="1487"/>
    <cellStyle name="千位分隔 2 2 2 3" xfId="1488"/>
    <cellStyle name="常规 3 6 2" xfId="1489"/>
    <cellStyle name="常规 30 2_2016年四川省省级一般公共预算支出执行情况表" xfId="1490"/>
    <cellStyle name="常规 40" xfId="1491"/>
    <cellStyle name="常规 35" xfId="1492"/>
    <cellStyle name="常规 40 2" xfId="1493"/>
    <cellStyle name="常规 35 2" xfId="1494"/>
    <cellStyle name="好_4-14_四川省2019年财政预算（草案）（样表，稿二）" xfId="1495"/>
    <cellStyle name="常规 35_2020支出预算表(以此为准)2" xfId="1496"/>
    <cellStyle name="常规 41" xfId="1497"/>
    <cellStyle name="常规 36" xfId="1498"/>
    <cellStyle name="常规 42" xfId="1499"/>
    <cellStyle name="常规 37" xfId="1500"/>
    <cellStyle name="好_2015直接融资汇总表_2017年省对市(州)税收返还和转移支付预算" xfId="1501"/>
    <cellStyle name="常规 37 3" xfId="1502"/>
    <cellStyle name="常规 37 3 2" xfId="1503"/>
    <cellStyle name="常规 37 4" xfId="1504"/>
    <cellStyle name="常规 38" xfId="1505"/>
    <cellStyle name="常规 39 2" xfId="1506"/>
    <cellStyle name="好_2015财金互动汇总（加人行、补成都） 2_2017年省对市(州)税收返还和转移支付预算" xfId="1507"/>
    <cellStyle name="常规 39 2 2" xfId="1508"/>
    <cellStyle name="常规 39 3" xfId="1509"/>
    <cellStyle name="常规 39 4" xfId="1510"/>
    <cellStyle name="常规 4" xfId="1511"/>
    <cellStyle name="常规 4 2" xfId="1512"/>
    <cellStyle name="好_地方纪检监察机关办案补助专项资金_四川省2018年财政预算执行情况(样表，稿二）" xfId="1513"/>
    <cellStyle name="常规 4 4" xfId="1514"/>
    <cellStyle name="常规 4 2 2" xfId="1515"/>
    <cellStyle name="常规 6 4" xfId="1516"/>
    <cellStyle name="常规 4 2 2 2" xfId="1517"/>
    <cellStyle name="常规 4 2 3" xfId="1518"/>
    <cellStyle name="常规 4 3" xfId="1519"/>
    <cellStyle name="常规 4_123" xfId="1520"/>
    <cellStyle name="常规 47" xfId="1521"/>
    <cellStyle name="常规 47 2 2" xfId="1522"/>
    <cellStyle name="常规 47 2 2 2" xfId="1523"/>
    <cellStyle name="常规 47 2 2 2 2" xfId="1524"/>
    <cellStyle name="常规 8 2" xfId="1525"/>
    <cellStyle name="常规 47 2 2 3" xfId="1526"/>
    <cellStyle name="好_Sheet26_四川省2017年省对市（州）税收返还和转移支付分地区预算（草案）--社保处" xfId="1527"/>
    <cellStyle name="常规 47 3" xfId="1528"/>
    <cellStyle name="常规 47 3 2" xfId="1529"/>
    <cellStyle name="常规_(陈诚修改稿)2006年全省及省级财政决算及07年预算执行情况表(A4 留底自用) 2" xfId="1530"/>
    <cellStyle name="常规 47 4" xfId="1531"/>
    <cellStyle name="好_四川省2017年省对市（州）税收返还和转移支付分地区预算（草案）--教科文处_四川省2019年财政预算（草案）（样表，稿二）" xfId="1532"/>
    <cellStyle name="好_汇总 2_四川省2019年财政预算（草案）（样表，稿二）" xfId="1533"/>
    <cellStyle name="常规 47 4 2" xfId="1534"/>
    <cellStyle name="常规 6 3_123" xfId="1535"/>
    <cellStyle name="常规 47 4 3" xfId="1536"/>
    <cellStyle name="常规 47 5" xfId="1537"/>
    <cellStyle name="常规 48" xfId="1538"/>
    <cellStyle name="常规 48 2 2" xfId="1539"/>
    <cellStyle name="强调文字颜色 4 2 3" xfId="1540"/>
    <cellStyle name="常规 48 2 2 2" xfId="1541"/>
    <cellStyle name="常规 48 2 3" xfId="1542"/>
    <cellStyle name="常规 5" xfId="1543"/>
    <cellStyle name="常规 5 2" xfId="1544"/>
    <cellStyle name="常规 5 2 2" xfId="1545"/>
    <cellStyle name="常规 5 2 2 2" xfId="1546"/>
    <cellStyle name="常规 5 2 3" xfId="1547"/>
    <cellStyle name="常规 5 2 3 2" xfId="1548"/>
    <cellStyle name="常规 5 2 4" xfId="1549"/>
    <cellStyle name="常规 5 3" xfId="1550"/>
    <cellStyle name="常规 5 4 2" xfId="1551"/>
    <cellStyle name="好_4-9" xfId="1552"/>
    <cellStyle name="常规 7 2_2017年省对市(州)税收返还和转移支付预算" xfId="1553"/>
    <cellStyle name="常规 5 5" xfId="1554"/>
    <cellStyle name="好_国家文物保护专项资金_四川省2019年财政预算（草案）（样表，稿二）" xfId="1555"/>
    <cellStyle name="常规 6" xfId="1556"/>
    <cellStyle name="好_22 2017年省对市（州）税收返还和转移支付预算分地区情况表（交警业务经费）(1)" xfId="1557"/>
    <cellStyle name="常规 6 2" xfId="1558"/>
    <cellStyle name="常规 6 2 2" xfId="1559"/>
    <cellStyle name="常规 6 2 2 3" xfId="1560"/>
    <cellStyle name="常规 6 2 2_2017年省对市(州)税收返还和转移支付预算" xfId="1561"/>
    <cellStyle name="好_7 2017年省对市（州）税收返还和转移支付预算分地区情况表（省级旅游发展资金）(1)_四川省2019年财政预算（草案）（样表，稿二）" xfId="1562"/>
    <cellStyle name="常规 6 2 3" xfId="1563"/>
    <cellStyle name="常规 6 2 4" xfId="1564"/>
    <cellStyle name="常规 6 3" xfId="1565"/>
    <cellStyle name="常规 6 3 2" xfId="1566"/>
    <cellStyle name="常规 6 3 2 2" xfId="1567"/>
    <cellStyle name="常规 6 3 3" xfId="1568"/>
    <cellStyle name="常规 6_123" xfId="1569"/>
    <cellStyle name="常规 7" xfId="1570"/>
    <cellStyle name="常规 7 2" xfId="1571"/>
    <cellStyle name="常规 7 2 2" xfId="1572"/>
    <cellStyle name="常规 7_2014年年终预算结余指标汇总分析表（定稿）" xfId="1573"/>
    <cellStyle name="常规 8" xfId="1574"/>
    <cellStyle name="常规 8 2 2" xfId="1575"/>
    <cellStyle name="好_少数民族文化事业发展专项资金_四川省2019年财政预算（草案）（样表，稿二）" xfId="1576"/>
    <cellStyle name="常规 8_四川省2018年财政预算执行情况(样表，稿二）" xfId="1577"/>
    <cellStyle name="常规 9 2 2" xfId="1578"/>
    <cellStyle name="常规 9 2 2 2" xfId="1579"/>
    <cellStyle name="好_省级体育专项资金" xfId="1580"/>
    <cellStyle name="常规 9 2 3" xfId="1581"/>
    <cellStyle name="常规 9 2_123" xfId="1582"/>
    <cellStyle name="千位分隔 2 3 3 2" xfId="1583"/>
    <cellStyle name="好_2-义务教育经费保障机制改革_四川省2019年财政预算（草案）（样表，稿二）" xfId="1584"/>
    <cellStyle name="常规 9 3" xfId="1585"/>
    <cellStyle name="常规 9 3 2" xfId="1586"/>
    <cellStyle name="常规 9 4" xfId="1587"/>
    <cellStyle name="常规_(陈诚修改稿)2006年全省及省级财政决算及07年预算执行情况表(A4 留底自用)" xfId="1588"/>
    <cellStyle name="常规_2001年预算：收支预算草案（1月8日）" xfId="1589"/>
    <cellStyle name="常规_2001年预算：预算收入及财力（12月21日上午定案表）" xfId="1590"/>
    <cellStyle name="好_4-22_四川省2018年财政预算执行情况(样表，稿二）" xfId="1591"/>
    <cellStyle name="常规_2014年全省及省级财政收支执行及2015年预算草案表（20150123，自用稿）" xfId="1592"/>
    <cellStyle name="常规_2014年全省及省级财政收支执行及2015年预算草案表（20150123，自用稿） 2 2 2" xfId="1593"/>
    <cellStyle name="常规_2015年全省及省级财政收支执行及2016年预算草案表（20160120）企业处修改 2" xfId="1594"/>
    <cellStyle name="常规_国有资本经营预算表样" xfId="1595"/>
    <cellStyle name="检查单元格 2" xfId="1596"/>
    <cellStyle name="汇总 2 3" xfId="1597"/>
    <cellStyle name="常规_国有资本经营预算表样 2 2" xfId="1598"/>
    <cellStyle name="检查单元格 2 2" xfId="1599"/>
    <cellStyle name="汇总 2 3 2" xfId="1600"/>
    <cellStyle name="常规_国有资本经营预算表样 2 2 2" xfId="1601"/>
    <cellStyle name="警告文本 2 3 2" xfId="1602"/>
    <cellStyle name="检查单元格 2 3" xfId="1603"/>
    <cellStyle name="常规_国有资本经营预算表样 2 2 3" xfId="1604"/>
    <cellStyle name="常规_国资决算以及执行情况0712 2 2 2" xfId="1605"/>
    <cellStyle name="输出 2" xfId="1606"/>
    <cellStyle name="常规_国资决算以及执行情况0712 2 2 3" xfId="1607"/>
    <cellStyle name="常规_基金分析表(99.3)" xfId="1608"/>
    <cellStyle name="常规_录入表" xfId="1609"/>
    <cellStyle name="常规_社保基金预算报人大建议表样 2" xfId="1610"/>
    <cellStyle name="常规_社保基金预算报人大建议表样 2 2 3" xfId="1611"/>
    <cellStyle name="好 2" xfId="1612"/>
    <cellStyle name="计算 2_四川省2017年省对市（州）税收返还和转移支付分地区预算（草案）--社保处" xfId="1613"/>
    <cellStyle name="好_5-农村教师周转房建设" xfId="1614"/>
    <cellStyle name="好 2 2 2" xfId="1615"/>
    <cellStyle name="好_4-11_四川省2019年财政预算（草案）（样表，稿二）" xfId="1616"/>
    <cellStyle name="好 2 2 3" xfId="1617"/>
    <cellStyle name="好_其他工程费用计费_四川省2019年财政预算（草案）（样表，稿二）" xfId="1618"/>
    <cellStyle name="好_%84表2：2016-2018年省级部门三年滚动规划报表_支出" xfId="1619"/>
    <cellStyle name="好_“三区”文化人才专项资金" xfId="1620"/>
    <cellStyle name="注释 2 2 2" xfId="1621"/>
    <cellStyle name="好_1 2017年省对市（州）税收返还和转移支付预算分地区情况表（华侨事务补助）(1)" xfId="1622"/>
    <cellStyle name="好_1 2017年省对市（州）税收返还和转移支付预算分地区情况表（华侨事务补助）(1)_四川省2018年财政预算执行情况(样表，稿二）" xfId="1623"/>
    <cellStyle name="好_10 2017年省对市（州）税收返还和转移支付预算分地区情况表（寺观教堂维修补助资金）(1)" xfId="1624"/>
    <cellStyle name="好_10 2017年省对市（州）税收返还和转移支付预算分地区情况表（寺观教堂维修补助资金）(1)_四川省2018年财政预算执行情况(样表，稿二）" xfId="1625"/>
    <cellStyle name="好_10 2017年省对市（州）税收返还和转移支付预算分地区情况表（寺观教堂维修补助资金）(1)_四川省2019年财政预算（草案）（样表，稿二）" xfId="1626"/>
    <cellStyle name="好_10-扶持民族地区教育发展" xfId="1627"/>
    <cellStyle name="好_11 2017年省对市（州）税收返还和转移支付预算分地区情况表（基层行政单位救灾专项资金）(1)" xfId="1628"/>
    <cellStyle name="好_11 2017年省对市（州）税收返还和转移支付预算分地区情况表（基层行政单位救灾专项资金）(1)_四川省2018年财政预算执行情况(样表，稿二）" xfId="1629"/>
    <cellStyle name="好_12 2017年省对市（州）税收返还和转移支付预算分地区情况表（民族地区春节慰问经费）(1)" xfId="1630"/>
    <cellStyle name="好_12 2017年省对市（州）税收返还和转移支付预算分地区情况表（民族地区春节慰问经费）(1)_四川省2019年财政预算（草案）（样表，稿二）" xfId="1631"/>
    <cellStyle name="好_123" xfId="1632"/>
    <cellStyle name="好_123_四川省2018年财政预算执行情况(样表，稿二）" xfId="1633"/>
    <cellStyle name="好_13 2017年省对市（州）税收返还和转移支付预算分地区情况表（审计能力提升专项经费）(1)" xfId="1634"/>
    <cellStyle name="好_14 2017年省对市（州）税收返还和转移支付预算分地区情况表（支持基层政权建设补助资金）(1)" xfId="1635"/>
    <cellStyle name="好_省级文物保护专项资金_四川省2018年财政预算执行情况(样表，稿二）" xfId="1636"/>
    <cellStyle name="好_15-省级防震减灾分情况" xfId="1637"/>
    <cellStyle name="好_15-省级防震减灾分情况_四川省2018年财政预算执行情况(样表，稿二）" xfId="1638"/>
    <cellStyle name="好_15-省级防震减灾分情况_四川省2019年财政预算（草案）（样表，稿二）" xfId="1639"/>
    <cellStyle name="好_18 2017年省对市（州）税收返还和转移支付预算分地区情况表（全省法院系统业务经费）(1)" xfId="1640"/>
    <cellStyle name="好_18 2017年省对市（州）税收返还和转移支付预算分地区情况表（全省法院系统业务经费）(1)_四川省2018年财政预算执行情况(样表，稿二）" xfId="1641"/>
    <cellStyle name="好_18 2017年省对市（州）税收返还和转移支付预算分地区情况表（全省法院系统业务经费）(1)_四川省2019年财政预算（草案）（样表，稿二）" xfId="1642"/>
    <cellStyle name="好_19 征兵经费_四川省2018年财政预算执行情况(样表，稿二）" xfId="1643"/>
    <cellStyle name="好_19 征兵经费_四川省2019年财政预算（草案）（样表，稿二）" xfId="1644"/>
    <cellStyle name="好_1-学前教育发展专项资金_四川省2019年财政预算（草案）（样表，稿二）" xfId="1645"/>
    <cellStyle name="好_2" xfId="1646"/>
    <cellStyle name="输出 2 2 2" xfId="1647"/>
    <cellStyle name="好_Sheet18_四川省2017年省对市（州）税收返还和转移支付分地区预算（草案）--社保处" xfId="1648"/>
    <cellStyle name="好_4-29_四川省2018年财政预算执行情况(样表，稿二）" xfId="1649"/>
    <cellStyle name="好_2 政法转移支付_四川省2018年财政预算执行情况(样表，稿二）" xfId="1650"/>
    <cellStyle name="好_Sheet29_四川省2019年财政预算（草案）（样表，稿二）" xfId="1651"/>
    <cellStyle name="好_2_四川省2018年财政预算执行情况(样表，稿二）" xfId="1652"/>
    <cellStyle name="好_2_四川省2019年财政预算（草案）（样表，稿二）" xfId="1653"/>
    <cellStyle name="好_20 国防动员专项经费_四川省2019年财政预算（草案）（样表，稿二）" xfId="1654"/>
    <cellStyle name="好_2015财金互动汇总（加人行、补成都）" xfId="1655"/>
    <cellStyle name="计算 3" xfId="1656"/>
    <cellStyle name="好_2015财金互动汇总（加人行、补成都） 2" xfId="1657"/>
    <cellStyle name="好_2015财金互动汇总（加人行、补成都） 2 2" xfId="1658"/>
    <cellStyle name="好_2015财金互动汇总（加人行、补成都） 2 2_2017年省对市(州)税收返还和转移支付预算" xfId="1659"/>
    <cellStyle name="好_2015财金互动汇总（加人行、补成都） 2 3" xfId="1660"/>
    <cellStyle name="好_2015财金互动汇总（加人行、补成都） 3" xfId="1661"/>
    <cellStyle name="好_2015财金互动汇总（加人行、补成都） 3_2017年省对市(州)税收返还和转移支付预算" xfId="1662"/>
    <cellStyle name="好_2015财金互动汇总（加人行、补成都）_2017年省对市(州)税收返还和转移支付预算" xfId="1663"/>
    <cellStyle name="好_2015直接融资汇总表 2_2017年省对市(州)税收返还和转移支付预算" xfId="1664"/>
    <cellStyle name="好_2015直接融资汇总表 4" xfId="1665"/>
    <cellStyle name="好_4-23_四川省2019年财政预算（草案）（样表，稿二）" xfId="1666"/>
    <cellStyle name="好_2016年四川省省级一般公共预算支出执行情况表_四川省2018年财政预算执行情况(样表，稿二）" xfId="1667"/>
    <cellStyle name="好_2016年四川省省级一般公共预算支出执行情况表_四川省2019年财政预算（草案）（样表，稿二）" xfId="1668"/>
    <cellStyle name="好_2017年省对市(州)税收返还和转移支付预算_四川省2019年财政预算（草案）（样表，稿二）" xfId="1669"/>
    <cellStyle name="好_2017年省对市（州）税收返还和转移支付预算分地区情况表（华侨事务补助）(1)" xfId="1670"/>
    <cellStyle name="好_2017年省对市（州）税收返还和转移支付预算分地区情况表（华侨事务补助）(1)_四川省2017年省对市（州）税收返还和转移支付分地区预算（草案）--社保处" xfId="1671"/>
    <cellStyle name="好_2017年省对市（州）税收返还和转移支付预算分地区情况表（华侨事务补助）(1)_四川省2018年财政预算执行情况(样表，稿二）" xfId="1672"/>
    <cellStyle name="链接单元格 2 2_2017年省对市(州)税收返还和转移支付预算" xfId="1673"/>
    <cellStyle name="好_2017年省对市（州）税收返还和转移支付预算分地区情况表（华侨事务补助）(1)_四川省2019年财政预算（草案）（样表，稿二）" xfId="1674"/>
    <cellStyle name="强调文字颜色 4 2 2 2" xfId="1675"/>
    <cellStyle name="好_21 禁毒补助经费_四川省2018年财政预算执行情况(样表，稿二）" xfId="1676"/>
    <cellStyle name="好_21 禁毒补助经费_四川省2019年财政预算（草案）（样表，稿二）" xfId="1677"/>
    <cellStyle name="好_22 2017年省对市（州）税收返还和转移支付预算分地区情况表（交警业务经费）(1)_四川省2019年财政预算（草案）（样表，稿二）" xfId="1678"/>
    <cellStyle name="好_23 铁路护路专项经费" xfId="1679"/>
    <cellStyle name="好_23 铁路护路专项经费_四川省2018年财政预算执行情况(样表，稿二）" xfId="1680"/>
    <cellStyle name="好_24 维稳经费" xfId="1681"/>
    <cellStyle name="好_Sheet14" xfId="1682"/>
    <cellStyle name="好_24 维稳经费_四川省2019年财政预算（草案）（样表，稿二）" xfId="1683"/>
    <cellStyle name="好_宣传文化事业发展专项资金_四川省2018年财政预算执行情况(样表，稿二）" xfId="1684"/>
    <cellStyle name="好_25 消防部队大型装备建设补助经费_四川省2018年财政预算执行情况(样表，稿二）" xfId="1685"/>
    <cellStyle name="好_宣传文化事业发展专项资金_四川省2019年财政预算（草案）（样表，稿二）" xfId="1686"/>
    <cellStyle name="好_25 消防部队大型装备建设补助经费_四川省2019年财政预算（草案）（样表，稿二）" xfId="1687"/>
    <cellStyle name="好_26 地方纪检监察机关办案补助专项资金" xfId="1688"/>
    <cellStyle name="好_26 地方纪检监察机关办案补助专项资金_四川省2018年财政预算执行情况(样表，稿二）" xfId="1689"/>
    <cellStyle name="好_6-扶持民办教育专项_四川省2018年财政预算执行情况(样表，稿二）" xfId="1690"/>
    <cellStyle name="好_2-65_四川省2017年省对市（州）税收返还和转移支付分地区预算（草案）--社保处" xfId="1691"/>
    <cellStyle name="好_2-65_四川省2018年财政预算执行情况(样表，稿二）" xfId="1692"/>
    <cellStyle name="好_2-67" xfId="1693"/>
    <cellStyle name="好_2-67_四川省2017年省对市（州）税收返还和转移支付分地区预算（草案）--社保处" xfId="1694"/>
    <cellStyle name="好_2-67_四川省2019年财政预算（草案）（样表，稿二）" xfId="1695"/>
    <cellStyle name="好_27 妇女儿童事业发展专项资金_四川省2018年财政预算执行情况(样表，稿二）" xfId="1696"/>
    <cellStyle name="好_27 妇女儿童事业发展专项资金_四川省2019年财政预算（草案）（样表，稿二）" xfId="1697"/>
    <cellStyle name="好_汇总 3_2017年省对市(州)税收返还和转移支付预算" xfId="1698"/>
    <cellStyle name="好_28 基层干训机构建设补助专项资金" xfId="1699"/>
    <cellStyle name="好_2-财金互动" xfId="1700"/>
    <cellStyle name="好_2-财金互动_四川省2018年财政预算执行情况(样表，稿二）" xfId="1701"/>
    <cellStyle name="好_2-义务教育经费保障机制改革" xfId="1702"/>
    <cellStyle name="好_2-义务教育经费保障机制改革_四川省2018年财政预算执行情况(样表，稿二）" xfId="1703"/>
    <cellStyle name="好_3 2017年省对市（州）税收返还和转移支付预算分地区情况表（到村任职）" xfId="1704"/>
    <cellStyle name="强调文字颜色 3 3" xfId="1705"/>
    <cellStyle name="好_3 2017年省对市（州）税收返还和转移支付预算分地区情况表（到村任职）_四川省2018年财政预算执行情况(样表，稿二）" xfId="1706"/>
    <cellStyle name="好_3-创业担保贷款贴息及奖补_四川省2018年财政预算执行情况(样表，稿二）" xfId="1707"/>
    <cellStyle name="好_3-创业担保贷款贴息及奖补_四川省2019年财政预算（草案）（样表，稿二）" xfId="1708"/>
    <cellStyle name="好_3-义务教育均衡发展专项" xfId="1709"/>
    <cellStyle name="好_3-义务教育均衡发展专项_四川省2018年财政预算执行情况(样表，稿二）" xfId="1710"/>
    <cellStyle name="好_4-11" xfId="1711"/>
    <cellStyle name="好_4-11_四川省2018年财政预算执行情况(样表，稿二）" xfId="1712"/>
    <cellStyle name="输出 2 3 2" xfId="1713"/>
    <cellStyle name="好_4-12" xfId="1714"/>
    <cellStyle name="好_4-12_四川省2018年财政预算执行情况(样表，稿二）" xfId="1715"/>
    <cellStyle name="好_4-20_四川省2018年财政预算执行情况(样表，稿二）" xfId="1716"/>
    <cellStyle name="好_4-15_四川省2018年财政预算执行情况(样表，稿二）" xfId="1717"/>
    <cellStyle name="好_4-20_四川省2019年财政预算（草案）（样表，稿二）" xfId="1718"/>
    <cellStyle name="好_4-15_四川省2019年财政预算（草案）（样表，稿二）" xfId="1719"/>
    <cellStyle name="好_4-21_四川省2018年财政预算执行情况(样表，稿二）" xfId="1720"/>
    <cellStyle name="好_4-21_四川省2019年财政预算（草案）（样表，稿二）" xfId="1721"/>
    <cellStyle name="好_4-22_四川省2019年财政预算（草案）（样表，稿二）" xfId="1722"/>
    <cellStyle name="好_4-24_四川省2019年财政预算（草案）（样表，稿二）" xfId="1723"/>
    <cellStyle name="好_4-30" xfId="1724"/>
    <cellStyle name="好_4-30_四川省2018年财政预算执行情况(样表，稿二）" xfId="1725"/>
    <cellStyle name="好_4-31" xfId="1726"/>
    <cellStyle name="好_4-31_四川省2018年财政预算执行情况(样表，稿二）" xfId="1727"/>
    <cellStyle name="好_4-5" xfId="1728"/>
    <cellStyle name="好_4-5_四川省2018年财政预算执行情况(样表，稿二）" xfId="1729"/>
    <cellStyle name="好_4-5_四川省2019年财政预算（草案）（样表，稿二）" xfId="1730"/>
    <cellStyle name="好_Sheet32_四川省2017年省对市（州）税收返还和转移支付分地区预算（草案）--社保处" xfId="1731"/>
    <cellStyle name="好_Sheet27_四川省2017年省对市（州）税收返还和转移支付分地区预算（草案）--社保处" xfId="1732"/>
    <cellStyle name="好_4-9_四川省2019年财政预算（草案）（样表，稿二）" xfId="1733"/>
    <cellStyle name="好_4-农村义教“营养改善计划”" xfId="1734"/>
    <cellStyle name="好_4-农村义教“营养改善计划”_四川省2019年财政预算（草案）（样表，稿二）" xfId="1735"/>
    <cellStyle name="好_5 2017年省对市（州）税收返还和转移支付预算分地区情况表（全国重点寺观教堂维修经费业生中央财政补助资金）(1)" xfId="1736"/>
    <cellStyle name="好_促进扩大信贷增量 3_2017年省对市(州)税收返还和转移支付预算" xfId="1737"/>
    <cellStyle name="好_5 2017年省对市（州）税收返还和转移支付预算分地区情况表（全国重点寺观教堂维修经费业生中央财政补助资金）(1)_四川省2018年财政预算执行情况(样表，稿二）" xfId="1738"/>
    <cellStyle name="好_5 2017年省对市（州）税收返还和转移支付预算分地区情况表（全国重点寺观教堂维修经费业生中央财政补助资金）(1)_四川省2019年财政预算（草案）（样表，稿二）" xfId="1739"/>
    <cellStyle name="好_5-农村教师周转房建设_四川省2018年财政预算执行情况(样表，稿二）" xfId="1740"/>
    <cellStyle name="好_5-中央财政统借统还外债项目资金_四川省2019年财政预算（草案）（样表，稿二）" xfId="1741"/>
    <cellStyle name="好_6_四川省2019年财政预算（草案）（样表，稿二）" xfId="1742"/>
    <cellStyle name="好_6-扶持民办教育专项" xfId="1743"/>
    <cellStyle name="好_6-扶持民办教育专项_四川省2019年财政预算（草案）（样表，稿二）" xfId="1744"/>
    <cellStyle name="好_促进扩大信贷增量 4_四川省2018年财政预算执行情况(样表，稿二）" xfId="1745"/>
    <cellStyle name="好_6-省级财政政府与社会资本合作项目综合补助资金_四川省2018年财政预算执行情况(样表，稿二）" xfId="1746"/>
    <cellStyle name="好_促进扩大信贷增量 4_四川省2019年财政预算（草案）（样表，稿二）" xfId="1747"/>
    <cellStyle name="好_6-省级财政政府与社会资本合作项目综合补助资金_四川省2019年财政预算（草案）（样表，稿二）" xfId="1748"/>
    <cellStyle name="好_7 2017年省对市（州）税收返还和转移支付预算分地区情况表（省级旅游发展资金）(1)" xfId="1749"/>
    <cellStyle name="好_7 2017年省对市（州）税收返还和转移支付预算分地区情况表（省级旅游发展资金）(1)_四川省2018年财政预算执行情况(样表，稿二）" xfId="1750"/>
    <cellStyle name="好_7-普惠金融政府和社会资本合作以奖代补资金_四川省2018年财政预算执行情况(样表，稿二）" xfId="1751"/>
    <cellStyle name="好_7-中等职业教育发展专项经费" xfId="1752"/>
    <cellStyle name="好_8 2017年省对市（州）税收返还和转移支付预算分地区情况表（民族事业发展资金）(1)" xfId="1753"/>
    <cellStyle name="好_9 2017年省对市（州）税收返还和转移支付预算分地区情况表（全省工商行政管理专项经费）(1)" xfId="1754"/>
    <cellStyle name="好_Sheet14_四川省2018年财政预算执行情况(样表，稿二）" xfId="1755"/>
    <cellStyle name="好_Sheet20" xfId="1756"/>
    <cellStyle name="好_Sheet15" xfId="1757"/>
    <cellStyle name="好_Sheet16" xfId="1758"/>
    <cellStyle name="好_Sheet16_四川省2018年财政预算执行情况(样表，稿二）" xfId="1759"/>
    <cellStyle name="好_Sheet18_四川省2019年财政预算（草案）（样表，稿二）" xfId="1760"/>
    <cellStyle name="好_Sheet19" xfId="1761"/>
    <cellStyle name="链接单元格 2 2 3" xfId="1762"/>
    <cellStyle name="好_Sheet19_四川省2018年财政预算执行情况(样表，稿二）" xfId="1763"/>
    <cellStyle name="好_Sheet2_四川省2018年财政预算执行情况(样表，稿二）" xfId="1764"/>
    <cellStyle name="好_Sheet2_四川省2019年财政预算（草案）（样表，稿二）" xfId="1765"/>
    <cellStyle name="好_Sheet25" xfId="1766"/>
    <cellStyle name="好_Sheet25_四川省2017年省对市（州）税收返还和转移支付分地区预算（草案）--社保处" xfId="1767"/>
    <cellStyle name="好_Sheet25_四川省2018年财政预算执行情况(样表，稿二）" xfId="1768"/>
    <cellStyle name="好_Sheet25_四川省2019年财政预算（草案）（样表，稿二）" xfId="1769"/>
    <cellStyle name="好_Sheet26_四川省2018年财政预算执行情况(样表，稿二）" xfId="1770"/>
    <cellStyle name="好_Sheet32_四川省2018年财政预算执行情况(样表，稿二）" xfId="1771"/>
    <cellStyle name="好_Sheet27_四川省2018年财政预算执行情况(样表，稿二）" xfId="1772"/>
    <cellStyle name="好_Sheet32_四川省2019年财政预算（草案）（样表，稿二）" xfId="1773"/>
    <cellStyle name="好_Sheet27_四川省2019年财政预算（草案）（样表，稿二）" xfId="1774"/>
    <cellStyle name="好_Sheet29" xfId="1775"/>
    <cellStyle name="好_Sheet29_四川省2018年财政预算执行情况(样表，稿二）" xfId="1776"/>
    <cellStyle name="好_Sheet33_四川省2017年省对市（州）税收返还和转移支付分地区预算（草案）--社保处" xfId="1777"/>
    <cellStyle name="好_Sheet33_四川省2018年财政预算执行情况(样表，稿二）" xfId="1778"/>
    <cellStyle name="好_Sheet33_四川省2019年财政预算（草案）（样表，稿二）" xfId="1779"/>
    <cellStyle name="好_Sheet7" xfId="1780"/>
    <cellStyle name="好_Sheet7_四川省2018年财政预算执行情况(样表，稿二）" xfId="1781"/>
    <cellStyle name="好_Sheet7_四川省2019年财政预算（草案）（样表，稿二）" xfId="1782"/>
    <cellStyle name="好_博物馆纪念馆逐步免费开放补助资金_四川省2018年财政预算执行情况(样表，稿二）" xfId="1783"/>
    <cellStyle name="好_博物馆纪念馆逐步免费开放补助资金_四川省2019年财政预算（草案）（样表，稿二）" xfId="1784"/>
    <cellStyle name="好_财政预算草案相关表格（省级科编审一二三科分工）+-+副本" xfId="1785"/>
    <cellStyle name="输出 2 2 4" xfId="1786"/>
    <cellStyle name="好_促进扩大信贷增量 2 2_2017年省对市(州)税收返还和转移支付预算_四川省2019年财政预算（草案）（样表，稿二）" xfId="1787"/>
    <cellStyle name="好_促进扩大信贷增量 2 2_四川省2018年财政预算执行情况(样表，稿二）" xfId="1788"/>
    <cellStyle name="好_促进扩大信贷增量 2 3_四川省2018年财政预算执行情况(样表，稿二）" xfId="1789"/>
    <cellStyle name="好_促进扩大信贷增量 2_2017年省对市(州)税收返还和转移支付预算_四川省2018年财政预算执行情况(样表，稿二）" xfId="1790"/>
    <cellStyle name="好_其他工程费用计费_四川省2018年财政预算执行情况(样表，稿二）" xfId="1791"/>
    <cellStyle name="好_促进扩大信贷增量 2_四川省2017年省对市（州）税收返还和转移支付分地区预算（草案）--社保处" xfId="1792"/>
    <cellStyle name="好_促进扩大信贷增量 2_四川省2019年财政预算（草案）（样表，稿二）" xfId="1793"/>
    <cellStyle name="好_促进扩大信贷增量 3_四川省2019年财政预算（草案）（样表，稿二）" xfId="1794"/>
    <cellStyle name="好_促进扩大信贷增量_2017年省对市(州)税收返还和转移支付预算_四川省2018年财政预算执行情况(样表，稿二）" xfId="1795"/>
    <cellStyle name="好_促进扩大信贷增量_四川省2017年省对市（州）税收返还和转移支付分地区预算（草案）--社保处" xfId="1796"/>
    <cellStyle name="好_促进扩大信贷增量_四川省2018年财政预算执行情况(样表，稿二）" xfId="1797"/>
    <cellStyle name="好_地方纪检监察机关办案补助专项资金_四川省2017年省对市（州）税收返还和转移支付分地区预算（草案）--社保处" xfId="1798"/>
    <cellStyle name="千位分隔 2 4 2" xfId="1799"/>
    <cellStyle name="好_地方纪检监察机关办案补助专项资金_四川省2019年财政预算（草案）（样表，稿二）" xfId="1800"/>
    <cellStyle name="好_公共文化服务体系建设" xfId="1801"/>
    <cellStyle name="好_国家级非物质文化遗产保护专项资金" xfId="1802"/>
    <cellStyle name="好_国家级非物质文化遗产保护专项资金_四川省2018年财政预算执行情况(样表，稿二）" xfId="1803"/>
    <cellStyle name="好_汇总" xfId="1804"/>
    <cellStyle name="好_四川省2017年省对市（州）税收返还和转移支付分地区预算（草案）--教科文处" xfId="1805"/>
    <cellStyle name="好_汇总 2" xfId="1806"/>
    <cellStyle name="好_汇总 2 2_2017年省对市(州)税收返还和转移支付预算" xfId="1807"/>
    <cellStyle name="好_汇总 2 2_2017年省对市(州)税收返还和转移支付预算_四川省2018年财政预算执行情况(样表，稿二）" xfId="1808"/>
    <cellStyle name="好_汇总 2 2_四川省2017年省对市（州）税收返还和转移支付分地区预算（草案）--社保处" xfId="1809"/>
    <cellStyle name="好_汇总 2 2_四川省2018年财政预算执行情况(样表，稿二）" xfId="1810"/>
    <cellStyle name="好_汇总 2 2_四川省2019年财政预算（草案）（样表，稿二）" xfId="1811"/>
    <cellStyle name="好_汇总 2 3" xfId="1812"/>
    <cellStyle name="好_汇总 2 3_四川省2018年财政预算执行情况(样表，稿二）" xfId="1813"/>
    <cellStyle name="好_汇总 2 3_四川省2019年财政预算（草案）（样表，稿二）" xfId="1814"/>
    <cellStyle name="好_汇总 2_2017年省对市(州)税收返还和转移支付预算" xfId="1815"/>
    <cellStyle name="解释性文本 2 2_2017年省对市(州)税收返还和转移支付预算" xfId="1816"/>
    <cellStyle name="好_汇总 2_2017年省对市(州)税收返还和转移支付预算_四川省2018年财政预算执行情况(样表，稿二）" xfId="1817"/>
    <cellStyle name="好_汇总 2_四川省2017年省对市（州）税收返还和转移支付分地区预算（草案）--社保处" xfId="1818"/>
    <cellStyle name="好_四川省2017年省对市（州）税收返还和转移支付分地区预算（草案）--教科文处_四川省2018年财政预算执行情况(样表，稿二）" xfId="1819"/>
    <cellStyle name="好_汇总 2_四川省2018年财政预算执行情况(样表，稿二）" xfId="1820"/>
    <cellStyle name="好_汇总 3" xfId="1821"/>
    <cellStyle name="好_汇总 3_四川省2018年财政预算执行情况(样表，稿二）" xfId="1822"/>
    <cellStyle name="好_汇总 3_四川省2019年财政预算（草案）（样表，稿二）" xfId="1823"/>
    <cellStyle name="好_汇总 4" xfId="1824"/>
    <cellStyle name="好_汇总 4_四川省2018年财政预算执行情况(样表，稿二）" xfId="1825"/>
    <cellStyle name="好_汇总 4_四川省2019年财政预算（草案）（样表，稿二）" xfId="1826"/>
    <cellStyle name="好_汇总_四川省2017年省对市（州）税收返还和转移支付分地区预算（草案）--社保处" xfId="1827"/>
    <cellStyle name="好_汇总_四川省2019年财政预算（草案）（样表，稿二）" xfId="1828"/>
    <cellStyle name="强调文字颜色 6 2 2" xfId="1829"/>
    <cellStyle name="好_科技口6-30-35" xfId="1830"/>
    <cellStyle name="好_科技口6-30-35_四川省2018年财政预算执行情况(样表，稿二）" xfId="1831"/>
    <cellStyle name="适中 2 3" xfId="1832"/>
    <cellStyle name="强调文字颜色 3 2 2" xfId="1833"/>
    <cellStyle name="好_科技口6-30-35_四川省2019年财政预算（草案）（样表，稿二）" xfId="1834"/>
    <cellStyle name="好_美术馆公共图书馆文化馆（站）免费开放专项资金_四川省2019年财政预算（草案）（样表，稿二）" xfId="1835"/>
    <cellStyle name="好_其他工程费用计费" xfId="1836"/>
    <cellStyle name="好_少数民族文化事业发展专项资金" xfId="1837"/>
    <cellStyle name="好_省级科技计划项目专项资金_四川省2018年财政预算执行情况(样表，稿二）" xfId="1838"/>
    <cellStyle name="好_省级体育专项资金_四川省2018年财政预算执行情况(样表，稿二）" xfId="1839"/>
    <cellStyle name="好_省级体育专项资金_四川省2019年财政预算（草案）（样表，稿二）" xfId="1840"/>
    <cellStyle name="好_省级文化发展专项资金" xfId="1841"/>
    <cellStyle name="好_省级文化发展专项资金_四川省2018年财政预算执行情况(样表，稿二）" xfId="1842"/>
    <cellStyle name="好_省级文化发展专项资金_四川省2019年财政预算（草案）（样表，稿二）" xfId="1843"/>
    <cellStyle name="好_收入" xfId="1844"/>
    <cellStyle name="好_四川省2017年省对市（州）税收返还和转移支付分地区预算（草案）--行政政法处" xfId="1845"/>
    <cellStyle name="好_四川省2017年省对市（州）税收返还和转移支付分地区预算（草案）--行政政法处_四川省2018年财政预算执行情况(样表，稿二）" xfId="1846"/>
    <cellStyle name="好_四川省2017年省对市（州）税收返还和转移支付分地区预算（草案）--行政政法处_四川省2019年财政预算（草案）（样表，稿二）" xfId="1847"/>
    <cellStyle name="好_四川省2017年省对市（州）税收返还和转移支付分地区预算（草案）--债务金融处_四川省2019年财政预算（草案）（样表，稿二）" xfId="1848"/>
    <cellStyle name="好_四川省2019年财政预算（草案）（样表，稿二）" xfId="1849"/>
    <cellStyle name="好_体育场馆免费低收费开放补助资金" xfId="1850"/>
    <cellStyle name="好_体育场馆免费低收费开放补助资金_四川省2019年财政预算（草案）（样表，稿二）" xfId="1851"/>
    <cellStyle name="好_债券贴息计算器" xfId="1852"/>
    <cellStyle name="好_债券贴息计算器_四川省2017年省对市（州）税收返还和转移支付分地区预算（草案）--社保处" xfId="1853"/>
    <cellStyle name="好_债券贴息计算器_四川省2018年财政预算执行情况(样表，稿二）" xfId="1854"/>
    <cellStyle name="好_债券贴息计算器_四川省2019年财政预算（草案）（样表，稿二）" xfId="1855"/>
    <cellStyle name="汇总 2 2" xfId="1856"/>
    <cellStyle name="汇总 2 2 2 2" xfId="1857"/>
    <cellStyle name="警告文本 2 2 2" xfId="1858"/>
    <cellStyle name="汇总 2 2 3" xfId="1859"/>
    <cellStyle name="警告文本 2 2 2 2" xfId="1860"/>
    <cellStyle name="汇总 2 2 3 2" xfId="1861"/>
    <cellStyle name="强调文字颜色 2 2_四川省2017年省对市（州）税收返还和转移支付分地区预算（草案）--社保处" xfId="1862"/>
    <cellStyle name="警告文本 2 2 3" xfId="1863"/>
    <cellStyle name="汇总 2 2 4" xfId="1864"/>
    <cellStyle name="检查单元格 3" xfId="1865"/>
    <cellStyle name="汇总 2 4" xfId="1866"/>
    <cellStyle name="适中 2 2" xfId="1867"/>
    <cellStyle name="汇总 2_四川省2018年财政预算执行情况(样表，稿二）" xfId="1868"/>
    <cellStyle name="汇总 3" xfId="1869"/>
    <cellStyle name="计算 2" xfId="1870"/>
    <cellStyle name="计算 2 2" xfId="1871"/>
    <cellStyle name="计算 2 2 3" xfId="1872"/>
    <cellStyle name="计算 2 3" xfId="1873"/>
    <cellStyle name="解释性文本 2" xfId="1874"/>
    <cellStyle name="警告文本 2 2 3 2" xfId="1875"/>
    <cellStyle name="警告文本 2 2 4" xfId="1876"/>
    <cellStyle name="链接单元格 2" xfId="1877"/>
    <cellStyle name="链接单元格 2 2 2" xfId="1878"/>
    <cellStyle name="链接单元格 2 3" xfId="1879"/>
    <cellStyle name="链接单元格 2_四川省2018年财政预算执行情况(样表，稿二）" xfId="1880"/>
    <cellStyle name="普通_97-917" xfId="1881"/>
    <cellStyle name="千分位[0]_laroux" xfId="1882"/>
    <cellStyle name="千分位_97-917" xfId="1883"/>
    <cellStyle name="千位_ 表八" xfId="1884"/>
    <cellStyle name="千位分隔 2" xfId="1885"/>
    <cellStyle name="千位分隔 2 2" xfId="1886"/>
    <cellStyle name="千位分隔 2 2 2" xfId="1887"/>
    <cellStyle name="千位分隔 2 2 2 2" xfId="1888"/>
    <cellStyle name="千位分隔 2 2 2 2 2" xfId="1889"/>
    <cellStyle name="强调文字颜色 6 2 2_2017年省对市(州)税收返还和转移支付预算" xfId="1890"/>
    <cellStyle name="千位分隔 2 2 2 4" xfId="1891"/>
    <cellStyle name="千位分隔 2 2 3" xfId="1892"/>
    <cellStyle name="千位分隔 2 2 3 2" xfId="1893"/>
    <cellStyle name="千位分隔 2 2 4" xfId="1894"/>
    <cellStyle name="千位分隔 2 2 5" xfId="1895"/>
    <cellStyle name="千位分隔 2 3" xfId="1896"/>
    <cellStyle name="千位分隔 2 3 2" xfId="1897"/>
    <cellStyle name="千位分隔 2 3 2 2" xfId="1898"/>
    <cellStyle name="千位分隔 2 3 3" xfId="1899"/>
    <cellStyle name="千位分隔 2 3 4" xfId="1900"/>
    <cellStyle name="千位分隔 2 4" xfId="1901"/>
    <cellStyle name="千位分隔 2 5" xfId="1902"/>
    <cellStyle name="千位分隔 3 4" xfId="1903"/>
    <cellStyle name="千位分隔 4" xfId="1904"/>
    <cellStyle name="强调文字颜色 1 2 2" xfId="1905"/>
    <cellStyle name="强调文字颜色 1 2 2 2" xfId="1906"/>
    <cellStyle name="强调文字颜色 6 2 2 2" xfId="1907"/>
    <cellStyle name="强调文字颜色 1 3" xfId="1908"/>
    <cellStyle name="强调文字颜色 2 2 2_2017年省对市(州)税收返还和转移支付预算" xfId="1909"/>
    <cellStyle name="强调文字颜色 3 2" xfId="1910"/>
    <cellStyle name="强调文字颜色 3 2 2 2" xfId="1911"/>
    <cellStyle name="强调文字颜色 3 2 2 3" xfId="1912"/>
    <cellStyle name="强调文字颜色 3 2 2_2017年省对市(州)税收返还和转移支付预算" xfId="1913"/>
    <cellStyle name="强调文字颜色 5 2" xfId="1914"/>
    <cellStyle name="强调文字颜色 5 2 2" xfId="1915"/>
    <cellStyle name="强调文字颜色 5 2 2 2" xfId="1916"/>
    <cellStyle name="强调文字颜色 5 2 3" xfId="1917"/>
    <cellStyle name="强调文字颜色 5 2_四川省2017年省对市（州）税收返还和转移支付分地区预算（草案）--社保处" xfId="1918"/>
    <cellStyle name="强调文字颜色 5 3" xfId="1919"/>
    <cellStyle name="强调文字颜色 6 2" xfId="1920"/>
    <cellStyle name="强调文字颜色 6 2 2 3" xfId="1921"/>
    <cellStyle name="强调文字颜色 6 2 3" xfId="1922"/>
    <cellStyle name="强调文字颜色 6 3" xfId="1923"/>
    <cellStyle name="适中 2 2 3" xfId="1924"/>
    <cellStyle name="适中 2 2_2017年省对市(州)税收返还和转移支付预算" xfId="1925"/>
    <cellStyle name="适中 2_四川省2017年省对市（州）税收返还和转移支付分地区预算（草案）--社保处" xfId="1926"/>
    <cellStyle name="输出 2 2" xfId="1927"/>
    <cellStyle name="输出 2 2 2 2" xfId="1928"/>
    <cellStyle name="输出 2 2 3" xfId="1929"/>
    <cellStyle name="输出 2 2 3 2" xfId="1930"/>
    <cellStyle name="输出 2 3" xfId="1931"/>
    <cellStyle name="输出 2 4" xfId="1932"/>
    <cellStyle name="输入 2 2" xfId="1933"/>
    <cellStyle name="输入 2 3" xfId="1934"/>
    <cellStyle name="输入 2_四川省2017年省对市（州）税收返还和转移支付分地区预算（草案）--社保处" xfId="1935"/>
    <cellStyle name="输入 3" xfId="1936"/>
    <cellStyle name="未定义 2" xfId="1937"/>
    <cellStyle name="样式 1" xfId="1938"/>
    <cellStyle name="注释 2" xfId="1939"/>
    <cellStyle name="注释 2 3" xfId="1940"/>
    <cellStyle name="注释 2_四川省2017年省对市（州）税收返还和转移支付分地区预算（草案）--社保处" xfId="1941"/>
  </cellStyle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7" Type="http://schemas.openxmlformats.org/officeDocument/2006/relationships/sharedStrings" Target="sharedStrings.xml"/><Relationship Id="rId96" Type="http://schemas.openxmlformats.org/officeDocument/2006/relationships/styles" Target="styles.xml"/><Relationship Id="rId95" Type="http://schemas.openxmlformats.org/officeDocument/2006/relationships/theme" Target="theme/theme1.xml"/><Relationship Id="rId94" Type="http://schemas.openxmlformats.org/officeDocument/2006/relationships/externalLink" Target="externalLinks/externalLink57.xml"/><Relationship Id="rId93" Type="http://schemas.openxmlformats.org/officeDocument/2006/relationships/externalLink" Target="externalLinks/externalLink56.xml"/><Relationship Id="rId92" Type="http://schemas.openxmlformats.org/officeDocument/2006/relationships/externalLink" Target="externalLinks/externalLink55.xml"/><Relationship Id="rId91" Type="http://schemas.openxmlformats.org/officeDocument/2006/relationships/externalLink" Target="externalLinks/externalLink54.xml"/><Relationship Id="rId90" Type="http://schemas.openxmlformats.org/officeDocument/2006/relationships/externalLink" Target="externalLinks/externalLink53.xml"/><Relationship Id="rId9" Type="http://schemas.openxmlformats.org/officeDocument/2006/relationships/worksheet" Target="worksheets/sheet9.xml"/><Relationship Id="rId89" Type="http://schemas.openxmlformats.org/officeDocument/2006/relationships/externalLink" Target="externalLinks/externalLink52.xml"/><Relationship Id="rId88" Type="http://schemas.openxmlformats.org/officeDocument/2006/relationships/externalLink" Target="externalLinks/externalLink51.xml"/><Relationship Id="rId87" Type="http://schemas.openxmlformats.org/officeDocument/2006/relationships/externalLink" Target="externalLinks/externalLink50.xml"/><Relationship Id="rId86" Type="http://schemas.openxmlformats.org/officeDocument/2006/relationships/externalLink" Target="externalLinks/externalLink49.xml"/><Relationship Id="rId85" Type="http://schemas.openxmlformats.org/officeDocument/2006/relationships/externalLink" Target="externalLinks/externalLink48.xml"/><Relationship Id="rId84" Type="http://schemas.openxmlformats.org/officeDocument/2006/relationships/externalLink" Target="externalLinks/externalLink47.xml"/><Relationship Id="rId83" Type="http://schemas.openxmlformats.org/officeDocument/2006/relationships/externalLink" Target="externalLinks/externalLink46.xml"/><Relationship Id="rId82" Type="http://schemas.openxmlformats.org/officeDocument/2006/relationships/externalLink" Target="externalLinks/externalLink45.xml"/><Relationship Id="rId81" Type="http://schemas.openxmlformats.org/officeDocument/2006/relationships/externalLink" Target="externalLinks/externalLink44.xml"/><Relationship Id="rId80" Type="http://schemas.openxmlformats.org/officeDocument/2006/relationships/externalLink" Target="externalLinks/externalLink43.xml"/><Relationship Id="rId8" Type="http://schemas.openxmlformats.org/officeDocument/2006/relationships/worksheet" Target="worksheets/sheet8.xml"/><Relationship Id="rId79" Type="http://schemas.openxmlformats.org/officeDocument/2006/relationships/externalLink" Target="externalLinks/externalLink42.xml"/><Relationship Id="rId78" Type="http://schemas.openxmlformats.org/officeDocument/2006/relationships/externalLink" Target="externalLinks/externalLink41.xml"/><Relationship Id="rId77" Type="http://schemas.openxmlformats.org/officeDocument/2006/relationships/externalLink" Target="externalLinks/externalLink40.xml"/><Relationship Id="rId76" Type="http://schemas.openxmlformats.org/officeDocument/2006/relationships/externalLink" Target="externalLinks/externalLink39.xml"/><Relationship Id="rId75" Type="http://schemas.openxmlformats.org/officeDocument/2006/relationships/externalLink" Target="externalLinks/externalLink38.xml"/><Relationship Id="rId74" Type="http://schemas.openxmlformats.org/officeDocument/2006/relationships/externalLink" Target="externalLinks/externalLink37.xml"/><Relationship Id="rId73" Type="http://schemas.openxmlformats.org/officeDocument/2006/relationships/externalLink" Target="externalLinks/externalLink36.xml"/><Relationship Id="rId72" Type="http://schemas.openxmlformats.org/officeDocument/2006/relationships/externalLink" Target="externalLinks/externalLink35.xml"/><Relationship Id="rId71" Type="http://schemas.openxmlformats.org/officeDocument/2006/relationships/externalLink" Target="externalLinks/externalLink34.xml"/><Relationship Id="rId70" Type="http://schemas.openxmlformats.org/officeDocument/2006/relationships/externalLink" Target="externalLinks/externalLink33.xml"/><Relationship Id="rId7" Type="http://schemas.openxmlformats.org/officeDocument/2006/relationships/worksheet" Target="worksheets/sheet7.xml"/><Relationship Id="rId69" Type="http://schemas.openxmlformats.org/officeDocument/2006/relationships/externalLink" Target="externalLinks/externalLink32.xml"/><Relationship Id="rId68" Type="http://schemas.openxmlformats.org/officeDocument/2006/relationships/externalLink" Target="externalLinks/externalLink31.xml"/><Relationship Id="rId67" Type="http://schemas.openxmlformats.org/officeDocument/2006/relationships/externalLink" Target="externalLinks/externalLink30.xml"/><Relationship Id="rId66" Type="http://schemas.openxmlformats.org/officeDocument/2006/relationships/externalLink" Target="externalLinks/externalLink29.xml"/><Relationship Id="rId65" Type="http://schemas.openxmlformats.org/officeDocument/2006/relationships/externalLink" Target="externalLinks/externalLink28.xml"/><Relationship Id="rId64" Type="http://schemas.openxmlformats.org/officeDocument/2006/relationships/externalLink" Target="externalLinks/externalLink27.xml"/><Relationship Id="rId63" Type="http://schemas.openxmlformats.org/officeDocument/2006/relationships/externalLink" Target="externalLinks/externalLink26.xml"/><Relationship Id="rId62" Type="http://schemas.openxmlformats.org/officeDocument/2006/relationships/externalLink" Target="externalLinks/externalLink25.xml"/><Relationship Id="rId61" Type="http://schemas.openxmlformats.org/officeDocument/2006/relationships/externalLink" Target="externalLinks/externalLink24.xml"/><Relationship Id="rId60" Type="http://schemas.openxmlformats.org/officeDocument/2006/relationships/externalLink" Target="externalLinks/externalLink23.xml"/><Relationship Id="rId6" Type="http://schemas.openxmlformats.org/officeDocument/2006/relationships/worksheet" Target="worksheets/sheet6.xml"/><Relationship Id="rId59" Type="http://schemas.openxmlformats.org/officeDocument/2006/relationships/externalLink" Target="externalLinks/externalLink22.xml"/><Relationship Id="rId58" Type="http://schemas.openxmlformats.org/officeDocument/2006/relationships/externalLink" Target="externalLinks/externalLink21.xml"/><Relationship Id="rId57" Type="http://schemas.openxmlformats.org/officeDocument/2006/relationships/externalLink" Target="externalLinks/externalLink20.xml"/><Relationship Id="rId56" Type="http://schemas.openxmlformats.org/officeDocument/2006/relationships/externalLink" Target="externalLinks/externalLink19.xml"/><Relationship Id="rId55" Type="http://schemas.openxmlformats.org/officeDocument/2006/relationships/externalLink" Target="externalLinks/externalLink18.xml"/><Relationship Id="rId54" Type="http://schemas.openxmlformats.org/officeDocument/2006/relationships/externalLink" Target="externalLinks/externalLink17.xml"/><Relationship Id="rId53" Type="http://schemas.openxmlformats.org/officeDocument/2006/relationships/externalLink" Target="externalLinks/externalLink16.xml"/><Relationship Id="rId52" Type="http://schemas.openxmlformats.org/officeDocument/2006/relationships/externalLink" Target="externalLinks/externalLink15.xml"/><Relationship Id="rId51" Type="http://schemas.openxmlformats.org/officeDocument/2006/relationships/externalLink" Target="externalLinks/externalLink14.xml"/><Relationship Id="rId50" Type="http://schemas.openxmlformats.org/officeDocument/2006/relationships/externalLink" Target="externalLinks/externalLink13.xml"/><Relationship Id="rId5" Type="http://schemas.openxmlformats.org/officeDocument/2006/relationships/worksheet" Target="worksheets/sheet5.xml"/><Relationship Id="rId49" Type="http://schemas.openxmlformats.org/officeDocument/2006/relationships/externalLink" Target="externalLinks/externalLink12.xml"/><Relationship Id="rId48" Type="http://schemas.openxmlformats.org/officeDocument/2006/relationships/externalLink" Target="externalLinks/externalLink11.xml"/><Relationship Id="rId47" Type="http://schemas.openxmlformats.org/officeDocument/2006/relationships/externalLink" Target="externalLinks/externalLink10.xml"/><Relationship Id="rId46" Type="http://schemas.openxmlformats.org/officeDocument/2006/relationships/externalLink" Target="externalLinks/externalLink9.xml"/><Relationship Id="rId45" Type="http://schemas.openxmlformats.org/officeDocument/2006/relationships/externalLink" Target="externalLinks/externalLink8.xml"/><Relationship Id="rId44" Type="http://schemas.openxmlformats.org/officeDocument/2006/relationships/externalLink" Target="externalLinks/externalLink7.xml"/><Relationship Id="rId43" Type="http://schemas.openxmlformats.org/officeDocument/2006/relationships/externalLink" Target="externalLinks/externalLink6.xml"/><Relationship Id="rId42" Type="http://schemas.openxmlformats.org/officeDocument/2006/relationships/externalLink" Target="externalLinks/externalLink5.xml"/><Relationship Id="rId41" Type="http://schemas.openxmlformats.org/officeDocument/2006/relationships/externalLink" Target="externalLinks/externalLink4.xml"/><Relationship Id="rId40" Type="http://schemas.openxmlformats.org/officeDocument/2006/relationships/externalLink" Target="externalLinks/externalLink3.xml"/><Relationship Id="rId4" Type="http://schemas.openxmlformats.org/officeDocument/2006/relationships/worksheet" Target="worksheets/sheet4.xml"/><Relationship Id="rId39" Type="http://schemas.openxmlformats.org/officeDocument/2006/relationships/externalLink" Target="externalLinks/externalLink2.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CA9A1C0\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5&#26412;&#32423;&#19968;&#33324;&#20844;&#20849;&#39044;&#31639;&#25903;&#20986;&#20915;&#31639;&#349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351086F8\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20170710&#30465;&#32423;2017&#24180;1-6&#26376;&#39044;&#31639;&#25191;&#34892;&#34920;&#65288;&#25919;&#24220;&#24615;&#22522;&#37329;&#39044;&#3163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dministrator\Desktop\&#39044;&#23457;&#34920;&#26684;\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2AE28C30\2001&#24180;&#30465;&#26412;&#32423;&#39044;&#31639;&#22806;&#20915;&#31639;&#65288;&#24635;&#34920;&#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2235;&#24029;&#30465;&#8194;2020&#8194;&#24180;&#20915;&#31639;&#65288;&#33609;&#26696;&#6528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6D629A2\2016&#24180;&#31038;&#20445;&#22522;&#37329;&#25910;&#25903;&#25191;&#34892;&#21450;2017&#24180;&#39044;&#31639;&#33609;&#26696;&#34920;&#65288;&#39044;&#31639;&#22788;&#24050;&#35843;&#25972;&#26684;&#24335;&#65289;&#65288;2016.1.6&#25253;&#39044;&#31639;&#22788;&#6528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Z:\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898BEA6\6004&#28074;&#22478;&#2130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10&#19968;&#33324;&#20844;&#20849;&#39044;&#31639;&#36716;&#31227;&#25903;&#20184;&#24773;&#12289;&#31246;&#25910;&#20915;&#31639;&#27719;&#24635;&#3492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A:\2001\05&#39044;&#31639;&#26448;&#26009;&#21367;\2001&#24180;&#39044;&#31639;&#65306;&#22522;&#30784;&#26448;&#26009;&#23553;&#38754;.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I:\Documents%20and%20Settings\Administrator\Local%20Settings\Temporary%20Internet%20Files\Content.IE5\4DWRWNSJ\&#26356;&#27491;&#21518;\&#30465;&#21457;2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Administrator\Desktop\1-6&#26376;&#22269;&#36164;&#25191;&#3489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20915;&#31639;\Z:\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本级支出"/>
      <sheetName val="A01-1"/>
    </sheetNames>
    <sheetDataSet>
      <sheetData sheetId="0"/>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1全省收入"/>
      <sheetName val="2全省支出"/>
      <sheetName val="3.全省平衡"/>
      <sheetName val="4省级收入"/>
      <sheetName val="5省级支出"/>
      <sheetName val="6省级平衡"/>
      <sheetName val="7一般公共预算中央补助"/>
      <sheetName val="8一般公共预算省对下补助"/>
      <sheetName val="9经济分类"/>
      <sheetName val="10省级一般预算结转"/>
      <sheetName val="11省级基本建设"/>
      <sheetName val="12重大投资计划和项目"/>
      <sheetName val="13全省基金收入"/>
      <sheetName val="14全省基金支出"/>
      <sheetName val="15全省基金平衡"/>
      <sheetName val="16省级基金收入"/>
      <sheetName val="17省级基金支出"/>
      <sheetName val="18省级基金平衡"/>
      <sheetName val="19基金中央补助 "/>
      <sheetName val="20基金省对下补助 "/>
      <sheetName val="21省级基金结转"/>
      <sheetName val="22全省国资收入"/>
      <sheetName val="23全省国资支出"/>
      <sheetName val="24国资全省平衡"/>
      <sheetName val="25省级国资收入"/>
      <sheetName val="26省级国资支出 "/>
      <sheetName val="27国资省级平衡"/>
      <sheetName val="28全省社保基金收入"/>
      <sheetName val="29全省社保基金支出"/>
      <sheetName val="30全省社保基金结余"/>
      <sheetName val="31省级社保基金收入"/>
      <sheetName val="32省级社保基金支出"/>
      <sheetName val="33省级社保基金结余"/>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10一般公共预算省对下补助"/>
      <sheetName val="2"/>
      <sheetName val="Sheet3"/>
      <sheetName val="A01-1"/>
    </sheetNames>
    <sheetDataSet>
      <sheetData sheetId="0"/>
      <sheetData sheetId="1"/>
      <sheetData sheetId="2"/>
      <sheetData sheetId="3"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封面"/>
      <sheetName val="封面 (2)"/>
      <sheetName val="封面 (3)"/>
      <sheetName val="封面 (4)"/>
      <sheetName val="封面 (5)"/>
      <sheetName val="四月份月报"/>
      <sheetName val="基础编码"/>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省级预算外"/>
      <sheetName val="A01-1"/>
      <sheetName val="Sheet1"/>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27全省国资收入"/>
      <sheetName val="28全省国资支出"/>
      <sheetName val="29省级国资收入"/>
      <sheetName val="30省级国资支出 "/>
      <sheetName val="31全省国资收入1-6"/>
      <sheetName val="32全省国资支出1-6"/>
      <sheetName val="33省级国资收入1-6"/>
      <sheetName val="34省级国资支出1-6 "/>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
  <sheetViews>
    <sheetView workbookViewId="0">
      <selection activeCell="A8" sqref="A8"/>
    </sheetView>
  </sheetViews>
  <sheetFormatPr defaultColWidth="9" defaultRowHeight="14.25"/>
  <cols>
    <col min="1" max="1" width="123.108333333333" style="545" customWidth="1"/>
    <col min="2" max="16384" width="9" style="545"/>
  </cols>
  <sheetData>
    <row r="1" ht="136.95" customHeight="1" spans="1:1">
      <c r="A1" s="546" t="s">
        <v>0</v>
      </c>
    </row>
  </sheetData>
  <printOptions horizontalCentered="1"/>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F82"/>
  <sheetViews>
    <sheetView showZeros="0" view="pageBreakPreview" zoomScaleNormal="100" workbookViewId="0">
      <selection activeCell="A2" sqref="A2:B2"/>
    </sheetView>
  </sheetViews>
  <sheetFormatPr defaultColWidth="10.1083333333333" defaultRowHeight="14.25"/>
  <cols>
    <col min="1" max="1" width="61.5583333333333" style="206" customWidth="1"/>
    <col min="2" max="2" width="19.8833333333333" style="206" customWidth="1"/>
    <col min="3" max="4" width="11.6666666666667" style="206"/>
    <col min="5" max="16384" width="10.1083333333333" style="206"/>
  </cols>
  <sheetData>
    <row r="1" s="200" customFormat="1" ht="24" customHeight="1" spans="1:1">
      <c r="A1" s="387" t="s">
        <v>1230</v>
      </c>
    </row>
    <row r="2" s="201" customFormat="1" ht="60" customHeight="1" spans="1:2">
      <c r="A2" s="388" t="s">
        <v>1231</v>
      </c>
      <c r="B2" s="388"/>
    </row>
    <row r="3" s="220" customFormat="1" ht="27" customHeight="1" spans="2:2">
      <c r="B3" s="324" t="s">
        <v>68</v>
      </c>
    </row>
    <row r="4" s="221" customFormat="1" ht="30" customHeight="1" spans="1:8">
      <c r="A4" s="389" t="s">
        <v>1232</v>
      </c>
      <c r="B4" s="390" t="s">
        <v>7</v>
      </c>
      <c r="F4" s="391"/>
      <c r="G4" s="391"/>
      <c r="H4" s="391"/>
    </row>
    <row r="5" s="386" customFormat="1" ht="24" customHeight="1" spans="1:240">
      <c r="A5" s="392" t="s">
        <v>1233</v>
      </c>
      <c r="B5" s="393"/>
      <c r="F5" s="394"/>
      <c r="G5" s="394"/>
      <c r="H5" s="394"/>
      <c r="HY5" s="40"/>
      <c r="HZ5" s="40"/>
      <c r="IA5" s="40"/>
      <c r="IB5" s="40"/>
      <c r="IC5" s="40"/>
      <c r="ID5" s="40"/>
      <c r="IE5" s="40"/>
      <c r="IF5" s="40"/>
    </row>
    <row r="6" s="5" customFormat="1" ht="24" customHeight="1" spans="1:240">
      <c r="A6" s="395" t="s">
        <v>1234</v>
      </c>
      <c r="B6" s="393"/>
      <c r="HY6" s="6"/>
      <c r="HZ6" s="6"/>
      <c r="IA6" s="6"/>
      <c r="IB6" s="6"/>
      <c r="IC6" s="6"/>
      <c r="ID6" s="6"/>
      <c r="IE6" s="6"/>
      <c r="IF6" s="6"/>
    </row>
    <row r="7" s="5" customFormat="1" ht="24" customHeight="1" spans="1:240">
      <c r="A7" s="396" t="s">
        <v>1235</v>
      </c>
      <c r="B7" s="397"/>
      <c r="HY7" s="6"/>
      <c r="HZ7" s="6"/>
      <c r="IA7" s="6"/>
      <c r="IB7" s="6"/>
      <c r="IC7" s="6"/>
      <c r="ID7" s="6"/>
      <c r="IE7" s="6"/>
      <c r="IF7" s="6"/>
    </row>
    <row r="8" s="5" customFormat="1" ht="24" customHeight="1" spans="1:240">
      <c r="A8" s="398" t="s">
        <v>1236</v>
      </c>
      <c r="B8" s="397"/>
      <c r="F8" s="399"/>
      <c r="HY8" s="6"/>
      <c r="HZ8" s="6"/>
      <c r="IA8" s="6"/>
      <c r="IB8" s="6"/>
      <c r="IC8" s="6"/>
      <c r="ID8" s="6"/>
      <c r="IE8" s="6"/>
      <c r="IF8" s="6"/>
    </row>
    <row r="9" s="5" customFormat="1" ht="24" customHeight="1" spans="1:240">
      <c r="A9" s="398" t="s">
        <v>1237</v>
      </c>
      <c r="B9" s="397"/>
      <c r="HY9" s="6"/>
      <c r="HZ9" s="6"/>
      <c r="IA9" s="6"/>
      <c r="IB9" s="6"/>
      <c r="IC9" s="6"/>
      <c r="ID9" s="6"/>
      <c r="IE9" s="6"/>
      <c r="IF9" s="6"/>
    </row>
    <row r="10" s="5" customFormat="1" ht="24" customHeight="1" spans="1:240">
      <c r="A10" s="398" t="s">
        <v>1238</v>
      </c>
      <c r="B10" s="397"/>
      <c r="HY10" s="6"/>
      <c r="HZ10" s="6"/>
      <c r="IA10" s="6"/>
      <c r="IB10" s="6"/>
      <c r="IC10" s="6"/>
      <c r="ID10" s="6"/>
      <c r="IE10" s="6"/>
      <c r="IF10" s="6"/>
    </row>
    <row r="11" s="5" customFormat="1" ht="24" customHeight="1" spans="1:240">
      <c r="A11" s="398" t="s">
        <v>1239</v>
      </c>
      <c r="B11" s="397"/>
      <c r="HY11" s="6"/>
      <c r="HZ11" s="6"/>
      <c r="IA11" s="6"/>
      <c r="IB11" s="6"/>
      <c r="IC11" s="6"/>
      <c r="ID11" s="6"/>
      <c r="IE11" s="6"/>
      <c r="IF11" s="6"/>
    </row>
    <row r="12" s="5" customFormat="1" ht="24" customHeight="1" spans="1:240">
      <c r="A12" s="398" t="s">
        <v>1240</v>
      </c>
      <c r="B12" s="397"/>
      <c r="HY12" s="6"/>
      <c r="HZ12" s="6"/>
      <c r="IA12" s="6"/>
      <c r="IB12" s="6"/>
      <c r="IC12" s="6"/>
      <c r="ID12" s="6"/>
      <c r="IE12" s="6"/>
      <c r="IF12" s="6"/>
    </row>
    <row r="13" s="5" customFormat="1" ht="24" customHeight="1" spans="1:240">
      <c r="A13" s="398" t="s">
        <v>1241</v>
      </c>
      <c r="B13" s="397"/>
      <c r="HY13" s="6"/>
      <c r="HZ13" s="6"/>
      <c r="IA13" s="6"/>
      <c r="IB13" s="6"/>
      <c r="IC13" s="6"/>
      <c r="ID13" s="6"/>
      <c r="IE13" s="6"/>
      <c r="IF13" s="6"/>
    </row>
    <row r="14" s="5" customFormat="1" ht="24" customHeight="1" spans="1:240">
      <c r="A14" s="400" t="s">
        <v>1242</v>
      </c>
      <c r="B14" s="397"/>
      <c r="HY14" s="6"/>
      <c r="HZ14" s="6"/>
      <c r="IA14" s="6"/>
      <c r="IB14" s="6"/>
      <c r="IC14" s="6"/>
      <c r="ID14" s="6"/>
      <c r="IE14" s="6"/>
      <c r="IF14" s="6"/>
    </row>
    <row r="15" s="5" customFormat="1" ht="24" customHeight="1" spans="1:240">
      <c r="A15" s="396" t="s">
        <v>1243</v>
      </c>
      <c r="B15" s="393"/>
      <c r="HY15" s="6"/>
      <c r="HZ15" s="6"/>
      <c r="IA15" s="6"/>
      <c r="IB15" s="6"/>
      <c r="IC15" s="6"/>
      <c r="ID15" s="6"/>
      <c r="IE15" s="6"/>
      <c r="IF15" s="6"/>
    </row>
    <row r="16" s="5" customFormat="1" ht="24" customHeight="1" spans="1:240">
      <c r="A16" s="398" t="s">
        <v>1244</v>
      </c>
      <c r="B16" s="397"/>
      <c r="HY16" s="6"/>
      <c r="HZ16" s="6"/>
      <c r="IA16" s="6"/>
      <c r="IB16" s="6"/>
      <c r="IC16" s="6"/>
      <c r="ID16" s="6"/>
      <c r="IE16" s="6"/>
      <c r="IF16" s="6"/>
    </row>
    <row r="17" s="5" customFormat="1" ht="24" customHeight="1" spans="1:240">
      <c r="A17" s="398" t="s">
        <v>1245</v>
      </c>
      <c r="B17" s="401"/>
      <c r="HY17" s="6"/>
      <c r="HZ17" s="6"/>
      <c r="IA17" s="6"/>
      <c r="IB17" s="6"/>
      <c r="IC17" s="6"/>
      <c r="ID17" s="6"/>
      <c r="IE17" s="6"/>
      <c r="IF17" s="6"/>
    </row>
    <row r="18" s="5" customFormat="1" ht="24" customHeight="1" spans="1:240">
      <c r="A18" s="398" t="s">
        <v>1245</v>
      </c>
      <c r="B18" s="401"/>
      <c r="HY18" s="6"/>
      <c r="HZ18" s="6"/>
      <c r="IA18" s="6"/>
      <c r="IB18" s="6"/>
      <c r="IC18" s="6"/>
      <c r="ID18" s="6"/>
      <c r="IE18" s="6"/>
      <c r="IF18" s="6"/>
    </row>
    <row r="19" s="5" customFormat="1" ht="24" customHeight="1" spans="1:240">
      <c r="A19" s="398" t="s">
        <v>1246</v>
      </c>
      <c r="B19" s="397"/>
      <c r="HY19" s="6"/>
      <c r="HZ19" s="6"/>
      <c r="IA19" s="6"/>
      <c r="IB19" s="6"/>
      <c r="IC19" s="6"/>
      <c r="ID19" s="6"/>
      <c r="IE19" s="6"/>
      <c r="IF19" s="6"/>
    </row>
    <row r="20" s="5" customFormat="1" ht="24" customHeight="1" spans="1:2">
      <c r="A20" s="398" t="s">
        <v>1247</v>
      </c>
      <c r="B20" s="402"/>
    </row>
    <row r="21" s="5" customFormat="1" ht="24" customHeight="1" spans="1:2">
      <c r="A21" s="403" t="s">
        <v>1248</v>
      </c>
      <c r="B21" s="402"/>
    </row>
    <row r="22" s="5" customFormat="1" ht="24" customHeight="1" spans="1:2">
      <c r="A22" s="396" t="s">
        <v>1249</v>
      </c>
      <c r="B22" s="393"/>
    </row>
    <row r="23" s="5" customFormat="1" ht="24" customHeight="1" spans="1:2">
      <c r="A23" s="404" t="s">
        <v>1250</v>
      </c>
      <c r="B23" s="397"/>
    </row>
    <row r="24" s="5" customFormat="1" ht="24" customHeight="1" spans="1:2">
      <c r="A24" s="384" t="s">
        <v>1251</v>
      </c>
      <c r="B24" s="397"/>
    </row>
    <row r="25" s="5" customFormat="1" ht="24" customHeight="1" spans="1:2">
      <c r="A25" s="398" t="s">
        <v>1252</v>
      </c>
      <c r="B25" s="397"/>
    </row>
    <row r="26" s="205" customFormat="1" ht="24" customHeight="1"/>
    <row r="27" s="205" customFormat="1" ht="24" customHeight="1"/>
    <row r="28" s="205" customFormat="1" ht="24" customHeight="1"/>
    <row r="29" s="205" customFormat="1" ht="24" customHeight="1"/>
    <row r="30" s="205" customFormat="1" ht="24" customHeight="1"/>
    <row r="31" s="205" customFormat="1" ht="24" customHeight="1"/>
    <row r="32" s="205" customFormat="1" ht="24" customHeight="1"/>
    <row r="33" s="205" customFormat="1" ht="24" customHeight="1"/>
    <row r="34" s="205" customFormat="1" ht="24" customHeight="1"/>
    <row r="35" s="205" customFormat="1" ht="24" customHeight="1"/>
    <row r="36" s="205" customFormat="1" ht="24" customHeight="1"/>
    <row r="37" s="205" customFormat="1" ht="24" customHeight="1"/>
    <row r="38" s="205" customFormat="1" ht="24" customHeight="1"/>
    <row r="39" s="205" customFormat="1" ht="24" customHeight="1"/>
    <row r="40" s="205" customFormat="1" ht="24" customHeight="1"/>
    <row r="41" s="205" customFormat="1" ht="24" customHeight="1"/>
    <row r="42" s="205" customFormat="1" ht="24" customHeight="1"/>
    <row r="43" s="205" customFormat="1" ht="24" customHeight="1"/>
    <row r="44" s="205" customFormat="1" ht="24" customHeight="1"/>
    <row r="45" s="205" customFormat="1" ht="24" customHeight="1"/>
    <row r="46" s="205" customFormat="1" ht="24" customHeight="1"/>
    <row r="47" s="205" customFormat="1" ht="24" customHeight="1"/>
    <row r="48" s="205" customFormat="1" ht="24" customHeight="1"/>
    <row r="49" s="205" customFormat="1" ht="24" customHeight="1"/>
    <row r="50" s="205" customFormat="1" ht="24" customHeight="1"/>
    <row r="51" s="205" customFormat="1" ht="24" customHeight="1"/>
    <row r="52" s="205" customFormat="1" ht="24" customHeight="1"/>
    <row r="53" s="205" customFormat="1" ht="24" customHeight="1"/>
    <row r="54" s="205" customFormat="1" ht="24" customHeight="1"/>
    <row r="55" s="205" customFormat="1" ht="24" customHeight="1"/>
    <row r="56" s="205" customFormat="1" ht="24" customHeight="1"/>
    <row r="57" s="205" customFormat="1" ht="24" customHeight="1"/>
    <row r="58" s="205" customFormat="1" ht="24" customHeight="1"/>
    <row r="59" s="205" customFormat="1" ht="24" customHeight="1"/>
    <row r="60" s="205" customFormat="1" ht="24" customHeight="1"/>
    <row r="61" s="205" customFormat="1" ht="24" customHeight="1"/>
    <row r="62" s="205" customFormat="1" ht="24" customHeight="1"/>
    <row r="63" s="205" customFormat="1" ht="24" customHeight="1"/>
    <row r="64" s="205" customFormat="1" ht="24" customHeight="1"/>
    <row r="65" s="205" customFormat="1" ht="24" customHeight="1"/>
    <row r="66" s="205" customFormat="1" ht="24" customHeight="1"/>
    <row r="67" s="205" customFormat="1" ht="24" customHeight="1"/>
    <row r="68" s="205" customFormat="1" ht="24" customHeight="1"/>
    <row r="69" s="205" customFormat="1" ht="24" customHeight="1"/>
    <row r="70" s="205" customFormat="1" ht="24" customHeight="1"/>
    <row r="71" s="205" customFormat="1" ht="24" customHeight="1"/>
    <row r="72" s="205" customFormat="1" ht="24" customHeight="1"/>
    <row r="73" s="205" customFormat="1" ht="24" customHeight="1"/>
    <row r="74" s="205" customFormat="1" ht="24" customHeight="1"/>
    <row r="75" s="205" customFormat="1" ht="24" customHeight="1"/>
    <row r="76" s="205" customFormat="1" ht="24" customHeight="1"/>
    <row r="77" s="205" customFormat="1" ht="24" customHeight="1"/>
    <row r="78" s="205" customFormat="1" ht="24" customHeight="1"/>
    <row r="79" s="205" customFormat="1" ht="24" customHeight="1"/>
    <row r="80" s="205" customFormat="1" ht="24" customHeight="1"/>
    <row r="81" s="205" customFormat="1" ht="24" customHeight="1"/>
    <row r="82" s="205" customFormat="1" ht="24" customHeight="1"/>
  </sheetData>
  <mergeCells count="2">
    <mergeCell ref="A2:B2"/>
    <mergeCell ref="F4:H5"/>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1"/>
  <sheetViews>
    <sheetView view="pageBreakPreview" zoomScaleNormal="115" workbookViewId="0">
      <selection activeCell="A2" sqref="A2:B2"/>
    </sheetView>
  </sheetViews>
  <sheetFormatPr defaultColWidth="9" defaultRowHeight="13.5" outlineLevelCol="1"/>
  <cols>
    <col min="1" max="1" width="42" style="7" customWidth="1"/>
    <col min="2" max="2" width="33.8833333333333" style="7" customWidth="1"/>
    <col min="3" max="16384" width="9" style="7"/>
  </cols>
  <sheetData>
    <row r="1" s="379" customFormat="1" ht="24" customHeight="1" spans="1:2">
      <c r="A1" s="207" t="s">
        <v>1253</v>
      </c>
      <c r="B1" s="380"/>
    </row>
    <row r="2" s="25" customFormat="1" ht="42" customHeight="1" spans="1:2">
      <c r="A2" s="381" t="s">
        <v>1254</v>
      </c>
      <c r="B2" s="381"/>
    </row>
    <row r="3" s="26" customFormat="1" ht="27" customHeight="1" spans="1:1">
      <c r="A3" s="26" t="s">
        <v>68</v>
      </c>
    </row>
    <row r="4" s="27" customFormat="1" ht="30" customHeight="1" spans="1:2">
      <c r="A4" s="29" t="s">
        <v>1255</v>
      </c>
      <c r="B4" s="358" t="s">
        <v>1256</v>
      </c>
    </row>
    <row r="5" ht="24" customHeight="1" spans="1:2">
      <c r="A5" s="382" t="s">
        <v>1257</v>
      </c>
      <c r="B5" s="383"/>
    </row>
    <row r="6" ht="24" customHeight="1" spans="1:2">
      <c r="A6" s="382" t="s">
        <v>1257</v>
      </c>
      <c r="B6" s="383"/>
    </row>
    <row r="7" ht="24" customHeight="1" spans="1:2">
      <c r="A7" s="382" t="s">
        <v>1257</v>
      </c>
      <c r="B7" s="383"/>
    </row>
    <row r="8" ht="24" customHeight="1" spans="1:2">
      <c r="A8" s="382" t="s">
        <v>115</v>
      </c>
      <c r="B8" s="383"/>
    </row>
    <row r="9" ht="24" customHeight="1" spans="1:2">
      <c r="A9" s="382" t="s">
        <v>115</v>
      </c>
      <c r="B9" s="383"/>
    </row>
    <row r="10" ht="24" customHeight="1" spans="1:2">
      <c r="A10" s="382" t="s">
        <v>115</v>
      </c>
      <c r="B10" s="383"/>
    </row>
    <row r="11" ht="24" customHeight="1" spans="1:2">
      <c r="A11" s="382" t="s">
        <v>1258</v>
      </c>
      <c r="B11" s="383"/>
    </row>
    <row r="12" ht="24" customHeight="1" spans="1:2">
      <c r="A12" s="384"/>
      <c r="B12" s="384"/>
    </row>
    <row r="13" ht="24" customHeight="1" spans="1:2">
      <c r="A13" s="382" t="s">
        <v>1226</v>
      </c>
      <c r="B13" s="385"/>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B2"/>
    <mergeCell ref="A3:B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showZeros="0" view="pageBreakPreview" zoomScaleNormal="100" workbookViewId="0">
      <selection activeCell="A2" sqref="A2:E2"/>
    </sheetView>
  </sheetViews>
  <sheetFormatPr defaultColWidth="9" defaultRowHeight="14.25" outlineLevelCol="4"/>
  <cols>
    <col min="1" max="1" width="36.6666666666667" style="340" customWidth="1"/>
    <col min="2" max="3" width="12.6666666666667" style="340" customWidth="1"/>
    <col min="4" max="4" width="12.6666666666667" style="362" customWidth="1"/>
    <col min="5" max="5" width="12.6666666666667" style="340" customWidth="1"/>
    <col min="6" max="16384" width="9" style="340"/>
  </cols>
  <sheetData>
    <row r="1" s="332" customFormat="1" ht="24" customHeight="1" spans="1:5">
      <c r="A1" s="332" t="s">
        <v>1259</v>
      </c>
      <c r="D1" s="363"/>
      <c r="E1" s="342"/>
    </row>
    <row r="2" s="333" customFormat="1" ht="42" customHeight="1" spans="1:5">
      <c r="A2" s="343" t="s">
        <v>1260</v>
      </c>
      <c r="B2" s="343"/>
      <c r="C2" s="343"/>
      <c r="D2" s="364"/>
      <c r="E2" s="344"/>
    </row>
    <row r="3" s="334" customFormat="1" ht="27" customHeight="1" spans="4:5">
      <c r="D3" s="365"/>
      <c r="E3" s="334" t="s">
        <v>3</v>
      </c>
    </row>
    <row r="4" s="361" customFormat="1" ht="30" customHeight="1" spans="1:5">
      <c r="A4" s="29" t="s">
        <v>1261</v>
      </c>
      <c r="B4" s="358" t="s">
        <v>5</v>
      </c>
      <c r="C4" s="358" t="s">
        <v>122</v>
      </c>
      <c r="D4" s="366" t="s">
        <v>7</v>
      </c>
      <c r="E4" s="29" t="s">
        <v>8</v>
      </c>
    </row>
    <row r="5" s="27" customFormat="1" ht="22.5" customHeight="1" spans="1:5">
      <c r="A5" s="367" t="s">
        <v>40</v>
      </c>
      <c r="B5" s="368"/>
      <c r="C5" s="368"/>
      <c r="D5" s="368"/>
      <c r="E5" s="369"/>
    </row>
    <row r="6" s="27" customFormat="1" ht="22.5" customHeight="1" spans="1:5">
      <c r="A6" s="370" t="s">
        <v>1262</v>
      </c>
      <c r="B6" s="368"/>
      <c r="C6" s="368"/>
      <c r="D6" s="368"/>
      <c r="E6" s="369"/>
    </row>
    <row r="7" s="7" customFormat="1" ht="22.5" customHeight="1" spans="1:5">
      <c r="A7" s="371" t="s">
        <v>1263</v>
      </c>
      <c r="B7" s="372"/>
      <c r="C7" s="372"/>
      <c r="D7" s="372"/>
      <c r="E7" s="373"/>
    </row>
    <row r="8" s="7" customFormat="1" ht="22.5" customHeight="1" spans="1:5">
      <c r="A8" s="349" t="s">
        <v>1264</v>
      </c>
      <c r="B8" s="372"/>
      <c r="C8" s="372"/>
      <c r="D8" s="372"/>
      <c r="E8" s="373"/>
    </row>
    <row r="9" s="7" customFormat="1" ht="22.5" customHeight="1" spans="1:5">
      <c r="A9" s="374" t="s">
        <v>115</v>
      </c>
      <c r="B9" s="372"/>
      <c r="C9" s="372"/>
      <c r="D9" s="372"/>
      <c r="E9" s="373"/>
    </row>
    <row r="10" s="27" customFormat="1" ht="22.5" customHeight="1" spans="1:5">
      <c r="A10" s="370" t="s">
        <v>1265</v>
      </c>
      <c r="B10" s="368"/>
      <c r="C10" s="368"/>
      <c r="D10" s="368"/>
      <c r="E10" s="369"/>
    </row>
    <row r="11" s="7" customFormat="1" ht="22.5" customHeight="1" spans="1:5">
      <c r="A11" s="371" t="s">
        <v>1263</v>
      </c>
      <c r="B11" s="372"/>
      <c r="C11" s="372"/>
      <c r="D11" s="372"/>
      <c r="E11" s="373"/>
    </row>
    <row r="12" s="7" customFormat="1" ht="22.5" customHeight="1" spans="1:5">
      <c r="A12" s="349" t="s">
        <v>1264</v>
      </c>
      <c r="B12" s="372"/>
      <c r="C12" s="372"/>
      <c r="D12" s="372"/>
      <c r="E12" s="373"/>
    </row>
    <row r="13" s="7" customFormat="1" ht="22.5" customHeight="1" spans="1:5">
      <c r="A13" s="374" t="s">
        <v>115</v>
      </c>
      <c r="B13" s="372"/>
      <c r="C13" s="372"/>
      <c r="D13" s="372"/>
      <c r="E13" s="373"/>
    </row>
    <row r="14" s="27" customFormat="1" ht="22.5" customHeight="1" spans="1:5">
      <c r="A14" s="374" t="s">
        <v>115</v>
      </c>
      <c r="B14" s="368"/>
      <c r="C14" s="368"/>
      <c r="D14" s="368"/>
      <c r="E14" s="369"/>
    </row>
    <row r="15" s="27" customFormat="1" ht="22.5" customHeight="1" spans="1:5">
      <c r="A15" s="367" t="s">
        <v>1266</v>
      </c>
      <c r="B15" s="368"/>
      <c r="C15" s="368"/>
      <c r="D15" s="368"/>
      <c r="E15" s="369"/>
    </row>
    <row r="16" s="27" customFormat="1" ht="22.5" customHeight="1" spans="1:5">
      <c r="A16" s="370" t="s">
        <v>1262</v>
      </c>
      <c r="B16" s="368"/>
      <c r="C16" s="368"/>
      <c r="D16" s="368"/>
      <c r="E16" s="369"/>
    </row>
    <row r="17" s="7" customFormat="1" ht="22.5" customHeight="1" spans="1:5">
      <c r="A17" s="371" t="s">
        <v>1263</v>
      </c>
      <c r="B17" s="372"/>
      <c r="C17" s="372"/>
      <c r="D17" s="372"/>
      <c r="E17" s="373"/>
    </row>
    <row r="18" s="7" customFormat="1" ht="22.5" customHeight="1" spans="1:5">
      <c r="A18" s="374" t="s">
        <v>115</v>
      </c>
      <c r="B18" s="372"/>
      <c r="C18" s="372"/>
      <c r="D18" s="372"/>
      <c r="E18" s="373"/>
    </row>
    <row r="19" s="27" customFormat="1" ht="22.5" customHeight="1" spans="1:5">
      <c r="A19" s="370" t="s">
        <v>1265</v>
      </c>
      <c r="B19" s="368"/>
      <c r="C19" s="368"/>
      <c r="D19" s="368"/>
      <c r="E19" s="369"/>
    </row>
    <row r="20" s="7" customFormat="1" ht="22.5" customHeight="1" spans="1:5">
      <c r="A20" s="374" t="s">
        <v>115</v>
      </c>
      <c r="B20" s="372"/>
      <c r="C20" s="372"/>
      <c r="D20" s="372"/>
      <c r="E20" s="373"/>
    </row>
    <row r="21" s="27" customFormat="1" ht="22.5" customHeight="1" spans="1:5">
      <c r="A21" s="367" t="s">
        <v>1267</v>
      </c>
      <c r="B21" s="368"/>
      <c r="C21" s="368"/>
      <c r="D21" s="368"/>
      <c r="E21" s="369"/>
    </row>
    <row r="22" s="27" customFormat="1" ht="22.5" customHeight="1" spans="1:5">
      <c r="A22" s="370" t="s">
        <v>1262</v>
      </c>
      <c r="B22" s="368"/>
      <c r="C22" s="368"/>
      <c r="D22" s="368"/>
      <c r="E22" s="369"/>
    </row>
    <row r="23" s="7" customFormat="1" ht="22.5" customHeight="1" spans="1:5">
      <c r="A23" s="371" t="s">
        <v>1263</v>
      </c>
      <c r="B23" s="372"/>
      <c r="C23" s="372"/>
      <c r="D23" s="372"/>
      <c r="E23" s="373"/>
    </row>
    <row r="24" s="7" customFormat="1" ht="22.5" customHeight="1" spans="1:5">
      <c r="A24" s="374" t="s">
        <v>115</v>
      </c>
      <c r="B24" s="372"/>
      <c r="C24" s="372"/>
      <c r="D24" s="372"/>
      <c r="E24" s="373"/>
    </row>
    <row r="25" s="27" customFormat="1" ht="22.5" customHeight="1" spans="1:5">
      <c r="A25" s="370" t="s">
        <v>1265</v>
      </c>
      <c r="B25" s="368"/>
      <c r="C25" s="368"/>
      <c r="D25" s="368"/>
      <c r="E25" s="369"/>
    </row>
    <row r="26" s="27" customFormat="1" ht="22.5" customHeight="1" spans="1:5">
      <c r="A26" s="374" t="s">
        <v>115</v>
      </c>
      <c r="B26" s="375"/>
      <c r="C26" s="375"/>
      <c r="D26" s="376"/>
      <c r="E26" s="377"/>
    </row>
    <row r="27" s="27" customFormat="1" ht="22.5" customHeight="1" spans="1:5">
      <c r="A27" s="354" t="s">
        <v>115</v>
      </c>
      <c r="B27" s="375"/>
      <c r="C27" s="375"/>
      <c r="D27" s="376"/>
      <c r="E27" s="377"/>
    </row>
    <row r="28" s="27" customFormat="1" ht="22.5" customHeight="1" spans="1:5">
      <c r="A28" s="354" t="s">
        <v>115</v>
      </c>
      <c r="B28" s="375"/>
      <c r="C28" s="375"/>
      <c r="D28" s="376"/>
      <c r="E28" s="377"/>
    </row>
    <row r="29" s="27" customFormat="1" ht="22.5" customHeight="1" spans="1:5">
      <c r="A29" s="370"/>
      <c r="B29" s="375"/>
      <c r="C29" s="375"/>
      <c r="D29" s="376"/>
      <c r="E29" s="377"/>
    </row>
    <row r="30" s="27" customFormat="1" ht="22.5" customHeight="1" spans="1:5">
      <c r="A30" s="358" t="s">
        <v>1268</v>
      </c>
      <c r="B30" s="375"/>
      <c r="C30" s="375"/>
      <c r="D30" s="375"/>
      <c r="E30" s="378"/>
    </row>
    <row r="31" s="27" customFormat="1" ht="22.5" customHeight="1" spans="1:5">
      <c r="A31" s="358" t="s">
        <v>1269</v>
      </c>
      <c r="B31" s="375"/>
      <c r="C31" s="375"/>
      <c r="D31" s="375"/>
      <c r="E31" s="378"/>
    </row>
    <row r="32" s="27" customFormat="1" ht="22.5" customHeight="1" spans="1:5">
      <c r="A32" s="358" t="s">
        <v>1270</v>
      </c>
      <c r="B32" s="375"/>
      <c r="C32" s="375"/>
      <c r="D32" s="375"/>
      <c r="E32" s="378"/>
    </row>
  </sheetData>
  <mergeCells count="1">
    <mergeCell ref="A2:E2"/>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1"/>
  <sheetViews>
    <sheetView showZeros="0" view="pageBreakPreview" zoomScaleNormal="100" workbookViewId="0">
      <selection activeCell="A2" sqref="A2:E2"/>
    </sheetView>
  </sheetViews>
  <sheetFormatPr defaultColWidth="9" defaultRowHeight="14.25"/>
  <cols>
    <col min="1" max="1" width="33.6666666666667" style="340" customWidth="1"/>
    <col min="2" max="2" width="14" style="340" customWidth="1"/>
    <col min="3" max="5" width="14" style="341" customWidth="1"/>
    <col min="6" max="7" width="11.4416666666667" style="340" customWidth="1"/>
    <col min="8" max="16384" width="9" style="340"/>
  </cols>
  <sheetData>
    <row r="1" s="332" customFormat="1" ht="24" customHeight="1" spans="1:4">
      <c r="A1" s="332" t="s">
        <v>1271</v>
      </c>
      <c r="D1" s="342"/>
    </row>
    <row r="2" s="333" customFormat="1" ht="60" customHeight="1" spans="1:5">
      <c r="A2" s="343" t="s">
        <v>1272</v>
      </c>
      <c r="B2" s="343"/>
      <c r="C2" s="344"/>
      <c r="D2" s="344"/>
      <c r="E2" s="344"/>
    </row>
    <row r="3" s="334" customFormat="1" ht="27" customHeight="1" spans="4:4">
      <c r="D3" s="334" t="s">
        <v>39</v>
      </c>
    </row>
    <row r="4" s="335" customFormat="1" ht="30" customHeight="1" spans="1:5">
      <c r="A4" s="345" t="s">
        <v>1273</v>
      </c>
      <c r="B4" s="346" t="s">
        <v>5</v>
      </c>
      <c r="C4" s="347" t="s">
        <v>122</v>
      </c>
      <c r="D4" s="347" t="s">
        <v>7</v>
      </c>
      <c r="E4" s="348" t="s">
        <v>8</v>
      </c>
    </row>
    <row r="5" s="336" customFormat="1" ht="24" customHeight="1" spans="1:5">
      <c r="A5" s="349" t="s">
        <v>1274</v>
      </c>
      <c r="B5" s="350"/>
      <c r="C5" s="351"/>
      <c r="D5" s="351"/>
      <c r="E5" s="352"/>
    </row>
    <row r="6" s="336" customFormat="1" ht="24" customHeight="1" spans="1:5">
      <c r="A6" s="349" t="s">
        <v>1275</v>
      </c>
      <c r="B6" s="350"/>
      <c r="C6" s="351"/>
      <c r="D6" s="351"/>
      <c r="E6" s="352"/>
    </row>
    <row r="7" s="336" customFormat="1" ht="24" customHeight="1" spans="1:5">
      <c r="A7" s="349" t="s">
        <v>115</v>
      </c>
      <c r="B7" s="350"/>
      <c r="C7" s="351"/>
      <c r="D7" s="351"/>
      <c r="E7" s="352"/>
    </row>
    <row r="8" s="337" customFormat="1" ht="24" customHeight="1" spans="1:5">
      <c r="A8" s="349" t="s">
        <v>115</v>
      </c>
      <c r="B8" s="350"/>
      <c r="C8" s="353"/>
      <c r="D8" s="353"/>
      <c r="E8" s="352"/>
    </row>
    <row r="9" s="337" customFormat="1" ht="24" customHeight="1" spans="1:5">
      <c r="A9" s="349" t="s">
        <v>115</v>
      </c>
      <c r="B9" s="350"/>
      <c r="C9" s="351"/>
      <c r="D9" s="351"/>
      <c r="E9" s="352"/>
    </row>
    <row r="10" s="337" customFormat="1" ht="24" customHeight="1" spans="1:5">
      <c r="A10" s="349"/>
      <c r="B10" s="350"/>
      <c r="C10" s="351"/>
      <c r="D10" s="351"/>
      <c r="E10" s="352"/>
    </row>
    <row r="11" s="337" customFormat="1" ht="24" customHeight="1" spans="1:15">
      <c r="A11" s="354"/>
      <c r="B11" s="355"/>
      <c r="C11" s="351"/>
      <c r="D11" s="351"/>
      <c r="E11" s="352"/>
      <c r="O11" s="360"/>
    </row>
    <row r="12" s="338" customFormat="1" ht="24" customHeight="1" spans="1:5">
      <c r="A12" s="356" t="s">
        <v>1226</v>
      </c>
      <c r="B12" s="357">
        <f>SUM(B5:B10)</f>
        <v>0</v>
      </c>
      <c r="C12" s="358">
        <f>SUM(C5:C10)</f>
        <v>0</v>
      </c>
      <c r="D12" s="358">
        <f>SUM(D5:D10)</f>
        <v>0</v>
      </c>
      <c r="E12" s="352"/>
    </row>
    <row r="13" s="339" customFormat="1" ht="24" customHeight="1" spans="3:5">
      <c r="C13" s="359"/>
      <c r="D13" s="359"/>
      <c r="E13" s="359"/>
    </row>
    <row r="14" s="339" customFormat="1" ht="24" customHeight="1" spans="3:5">
      <c r="C14" s="359"/>
      <c r="D14" s="359"/>
      <c r="E14" s="359"/>
    </row>
    <row r="15" s="339" customFormat="1" ht="24" customHeight="1" spans="3:5">
      <c r="C15" s="359"/>
      <c r="D15" s="359"/>
      <c r="E15" s="359"/>
    </row>
    <row r="16" s="339" customFormat="1" ht="24" customHeight="1" spans="3:5">
      <c r="C16" s="359"/>
      <c r="D16" s="359"/>
      <c r="E16" s="359"/>
    </row>
    <row r="17" s="339" customFormat="1" ht="24" customHeight="1" spans="3:5">
      <c r="C17" s="359"/>
      <c r="D17" s="359"/>
      <c r="E17" s="359"/>
    </row>
    <row r="18" s="339" customFormat="1" ht="24" customHeight="1" spans="3:5">
      <c r="C18" s="359"/>
      <c r="D18" s="359"/>
      <c r="E18" s="359"/>
    </row>
    <row r="19" s="339" customFormat="1" ht="24" customHeight="1" spans="3:5">
      <c r="C19" s="359"/>
      <c r="D19" s="359"/>
      <c r="E19" s="359"/>
    </row>
    <row r="20" s="339" customFormat="1" ht="24" customHeight="1" spans="3:5">
      <c r="C20" s="359"/>
      <c r="D20" s="359"/>
      <c r="E20" s="359"/>
    </row>
    <row r="21" s="339" customFormat="1" ht="24" customHeight="1" spans="3:5">
      <c r="C21" s="359"/>
      <c r="D21" s="359"/>
      <c r="E21" s="359"/>
    </row>
    <row r="22" s="339" customFormat="1" ht="24" customHeight="1" spans="3:5">
      <c r="C22" s="359"/>
      <c r="D22" s="359"/>
      <c r="E22" s="359"/>
    </row>
    <row r="23" s="339" customFormat="1" ht="24" customHeight="1" spans="3:5">
      <c r="C23" s="359"/>
      <c r="D23" s="359"/>
      <c r="E23" s="359"/>
    </row>
    <row r="24" s="339" customFormat="1" ht="24" customHeight="1" spans="3:5">
      <c r="C24" s="359"/>
      <c r="D24" s="359"/>
      <c r="E24" s="359"/>
    </row>
    <row r="25" s="339" customFormat="1" ht="24" customHeight="1" spans="3:5">
      <c r="C25" s="359"/>
      <c r="D25" s="359"/>
      <c r="E25" s="359"/>
    </row>
    <row r="26" s="339" customFormat="1" ht="24" customHeight="1" spans="3:5">
      <c r="C26" s="359"/>
      <c r="D26" s="359"/>
      <c r="E26" s="359"/>
    </row>
    <row r="27" s="339" customFormat="1" ht="24" customHeight="1" spans="3:5">
      <c r="C27" s="359"/>
      <c r="D27" s="359"/>
      <c r="E27" s="359"/>
    </row>
    <row r="28" s="339" customFormat="1" ht="24" customHeight="1" spans="3:5">
      <c r="C28" s="359"/>
      <c r="D28" s="359"/>
      <c r="E28" s="359"/>
    </row>
    <row r="29" s="339" customFormat="1" ht="24" customHeight="1" spans="3:5">
      <c r="C29" s="359"/>
      <c r="D29" s="359"/>
      <c r="E29" s="359"/>
    </row>
    <row r="30" s="339" customFormat="1" ht="24" customHeight="1" spans="3:5">
      <c r="C30" s="359"/>
      <c r="D30" s="359"/>
      <c r="E30" s="359"/>
    </row>
    <row r="31" s="339" customFormat="1" ht="24" customHeight="1" spans="3:5">
      <c r="C31" s="359"/>
      <c r="D31" s="359"/>
      <c r="E31" s="359"/>
    </row>
    <row r="32" s="339" customFormat="1" ht="24" customHeight="1" spans="3:5">
      <c r="C32" s="359"/>
      <c r="D32" s="359"/>
      <c r="E32" s="359"/>
    </row>
    <row r="33" s="339" customFormat="1" ht="24" customHeight="1" spans="3:5">
      <c r="C33" s="359"/>
      <c r="D33" s="359"/>
      <c r="E33" s="359"/>
    </row>
    <row r="34" s="339" customFormat="1" ht="24" customHeight="1" spans="3:5">
      <c r="C34" s="359"/>
      <c r="D34" s="359"/>
      <c r="E34" s="359"/>
    </row>
    <row r="35" s="339" customFormat="1" ht="24" customHeight="1" spans="3:5">
      <c r="C35" s="359"/>
      <c r="D35" s="359"/>
      <c r="E35" s="359"/>
    </row>
    <row r="36" s="339" customFormat="1" ht="24" customHeight="1" spans="3:5">
      <c r="C36" s="359"/>
      <c r="D36" s="359"/>
      <c r="E36" s="359"/>
    </row>
    <row r="37" s="339" customFormat="1" ht="24" customHeight="1" spans="3:5">
      <c r="C37" s="359"/>
      <c r="D37" s="359"/>
      <c r="E37" s="359"/>
    </row>
    <row r="38" s="339" customFormat="1" ht="24" customHeight="1" spans="3:5">
      <c r="C38" s="359"/>
      <c r="D38" s="359"/>
      <c r="E38" s="359"/>
    </row>
    <row r="39" s="339" customFormat="1" ht="24" customHeight="1" spans="3:5">
      <c r="C39" s="359"/>
      <c r="D39" s="359"/>
      <c r="E39" s="359"/>
    </row>
    <row r="40" s="339" customFormat="1" ht="24" customHeight="1" spans="3:5">
      <c r="C40" s="359"/>
      <c r="D40" s="359"/>
      <c r="E40" s="359"/>
    </row>
    <row r="41" s="339" customFormat="1" ht="24" customHeight="1" spans="3:5">
      <c r="C41" s="359"/>
      <c r="D41" s="359"/>
      <c r="E41" s="359"/>
    </row>
    <row r="42" s="339" customFormat="1" ht="24" customHeight="1" spans="3:5">
      <c r="C42" s="359"/>
      <c r="D42" s="359"/>
      <c r="E42" s="359"/>
    </row>
    <row r="43" s="339" customFormat="1" ht="24" customHeight="1" spans="3:5">
      <c r="C43" s="359"/>
      <c r="D43" s="359"/>
      <c r="E43" s="359"/>
    </row>
    <row r="44" s="339" customFormat="1" ht="24" customHeight="1" spans="3:5">
      <c r="C44" s="359"/>
      <c r="D44" s="359"/>
      <c r="E44" s="359"/>
    </row>
    <row r="45" s="339" customFormat="1" ht="24" customHeight="1" spans="3:5">
      <c r="C45" s="359"/>
      <c r="D45" s="359"/>
      <c r="E45" s="359"/>
    </row>
    <row r="46" s="339" customFormat="1" ht="24" customHeight="1" spans="3:5">
      <c r="C46" s="359"/>
      <c r="D46" s="359"/>
      <c r="E46" s="359"/>
    </row>
    <row r="47" s="339" customFormat="1" ht="24" customHeight="1" spans="3:5">
      <c r="C47" s="359"/>
      <c r="D47" s="359"/>
      <c r="E47" s="359"/>
    </row>
    <row r="48" s="339" customFormat="1" ht="24" customHeight="1" spans="3:5">
      <c r="C48" s="359"/>
      <c r="D48" s="359"/>
      <c r="E48" s="359"/>
    </row>
    <row r="49" s="339" customFormat="1" ht="24" customHeight="1" spans="3:5">
      <c r="C49" s="359"/>
      <c r="D49" s="359"/>
      <c r="E49" s="359"/>
    </row>
    <row r="50" s="339" customFormat="1" ht="24" customHeight="1" spans="3:5">
      <c r="C50" s="359"/>
      <c r="D50" s="359"/>
      <c r="E50" s="359"/>
    </row>
    <row r="51" s="339" customFormat="1" ht="24" customHeight="1" spans="3:5">
      <c r="C51" s="359"/>
      <c r="D51" s="359"/>
      <c r="E51" s="359"/>
    </row>
    <row r="52" s="339" customFormat="1" ht="24" customHeight="1" spans="3:5">
      <c r="C52" s="359"/>
      <c r="D52" s="359"/>
      <c r="E52" s="359"/>
    </row>
    <row r="53" s="339" customFormat="1" ht="24" customHeight="1" spans="3:5">
      <c r="C53" s="359"/>
      <c r="D53" s="359"/>
      <c r="E53" s="359"/>
    </row>
    <row r="54" s="339" customFormat="1" ht="24" customHeight="1" spans="3:5">
      <c r="C54" s="359"/>
      <c r="D54" s="359"/>
      <c r="E54" s="359"/>
    </row>
    <row r="55" s="339" customFormat="1" ht="24" customHeight="1" spans="3:5">
      <c r="C55" s="359"/>
      <c r="D55" s="359"/>
      <c r="E55" s="359"/>
    </row>
    <row r="56" s="339" customFormat="1" ht="24" customHeight="1" spans="3:5">
      <c r="C56" s="359"/>
      <c r="D56" s="359"/>
      <c r="E56" s="359"/>
    </row>
    <row r="57" s="339" customFormat="1" ht="24" customHeight="1" spans="3:5">
      <c r="C57" s="359"/>
      <c r="D57" s="359"/>
      <c r="E57" s="359"/>
    </row>
    <row r="58" s="339" customFormat="1" ht="24" customHeight="1" spans="3:5">
      <c r="C58" s="359"/>
      <c r="D58" s="359"/>
      <c r="E58" s="359"/>
    </row>
    <row r="59" s="339" customFormat="1" ht="24" customHeight="1" spans="3:5">
      <c r="C59" s="359"/>
      <c r="D59" s="359"/>
      <c r="E59" s="359"/>
    </row>
    <row r="60" s="339" customFormat="1" ht="24" customHeight="1" spans="3:5">
      <c r="C60" s="359"/>
      <c r="D60" s="359"/>
      <c r="E60" s="359"/>
    </row>
    <row r="61" s="339" customFormat="1" ht="24" customHeight="1" spans="3:5">
      <c r="C61" s="359"/>
      <c r="D61" s="359"/>
      <c r="E61" s="359"/>
    </row>
    <row r="62" s="339" customFormat="1" ht="24" customHeight="1" spans="3:5">
      <c r="C62" s="359"/>
      <c r="D62" s="359"/>
      <c r="E62" s="359"/>
    </row>
    <row r="63" s="339" customFormat="1" ht="24" customHeight="1" spans="3:5">
      <c r="C63" s="359"/>
      <c r="D63" s="359"/>
      <c r="E63" s="359"/>
    </row>
    <row r="64" s="339" customFormat="1" ht="24" customHeight="1" spans="3:5">
      <c r="C64" s="359"/>
      <c r="D64" s="359"/>
      <c r="E64" s="359"/>
    </row>
    <row r="65" s="339" customFormat="1" ht="24" customHeight="1" spans="3:5">
      <c r="C65" s="359"/>
      <c r="D65" s="359"/>
      <c r="E65" s="359"/>
    </row>
    <row r="66" s="339" customFormat="1" ht="24" customHeight="1" spans="3:5">
      <c r="C66" s="359"/>
      <c r="D66" s="359"/>
      <c r="E66" s="359"/>
    </row>
    <row r="67" s="339" customFormat="1" ht="24" customHeight="1" spans="3:5">
      <c r="C67" s="359"/>
      <c r="D67" s="359"/>
      <c r="E67" s="359"/>
    </row>
    <row r="68" s="339" customFormat="1" ht="24" customHeight="1" spans="3:5">
      <c r="C68" s="359"/>
      <c r="D68" s="359"/>
      <c r="E68" s="359"/>
    </row>
    <row r="69" s="339" customFormat="1" ht="24" customHeight="1" spans="3:5">
      <c r="C69" s="359"/>
      <c r="D69" s="359"/>
      <c r="E69" s="359"/>
    </row>
    <row r="70" s="339" customFormat="1" ht="24" customHeight="1" spans="3:5">
      <c r="C70" s="359"/>
      <c r="D70" s="359"/>
      <c r="E70" s="359"/>
    </row>
    <row r="71" s="339" customFormat="1" ht="24" customHeight="1" spans="3:5">
      <c r="C71" s="359"/>
      <c r="D71" s="359"/>
      <c r="E71" s="359"/>
    </row>
    <row r="72" s="339" customFormat="1" ht="24" customHeight="1" spans="3:5">
      <c r="C72" s="359"/>
      <c r="D72" s="359"/>
      <c r="E72" s="359"/>
    </row>
    <row r="73" s="339" customFormat="1" ht="24" customHeight="1" spans="3:5">
      <c r="C73" s="359"/>
      <c r="D73" s="359"/>
      <c r="E73" s="359"/>
    </row>
    <row r="74" s="339" customFormat="1" ht="24" customHeight="1" spans="3:5">
      <c r="C74" s="359"/>
      <c r="D74" s="359"/>
      <c r="E74" s="359"/>
    </row>
    <row r="75" s="339" customFormat="1" ht="24" customHeight="1" spans="3:5">
      <c r="C75" s="359"/>
      <c r="D75" s="359"/>
      <c r="E75" s="359"/>
    </row>
    <row r="76" s="339" customFormat="1" ht="24" customHeight="1" spans="3:5">
      <c r="C76" s="359"/>
      <c r="D76" s="359"/>
      <c r="E76" s="359"/>
    </row>
    <row r="77" s="339" customFormat="1" ht="24" customHeight="1" spans="3:5">
      <c r="C77" s="359"/>
      <c r="D77" s="359"/>
      <c r="E77" s="359"/>
    </row>
    <row r="78" s="339" customFormat="1" ht="24" customHeight="1" spans="3:5">
      <c r="C78" s="359"/>
      <c r="D78" s="359"/>
      <c r="E78" s="359"/>
    </row>
    <row r="79" s="339" customFormat="1" ht="24" customHeight="1" spans="3:5">
      <c r="C79" s="359"/>
      <c r="D79" s="359"/>
      <c r="E79" s="359"/>
    </row>
    <row r="80" s="339" customFormat="1" ht="24" customHeight="1" spans="3:5">
      <c r="C80" s="359"/>
      <c r="D80" s="359"/>
      <c r="E80" s="359"/>
    </row>
    <row r="81" s="339" customFormat="1" ht="24" customHeight="1" spans="3:5">
      <c r="C81" s="359"/>
      <c r="D81" s="359"/>
      <c r="E81" s="359"/>
    </row>
  </sheetData>
  <mergeCells count="2">
    <mergeCell ref="A2:E2"/>
    <mergeCell ref="D3:E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W84"/>
  <sheetViews>
    <sheetView showGridLines="0" showZeros="0" workbookViewId="0">
      <selection activeCell="F37" sqref="F37"/>
    </sheetView>
  </sheetViews>
  <sheetFormatPr defaultColWidth="6.88333333333333" defaultRowHeight="15.9" customHeight="1"/>
  <cols>
    <col min="1" max="1" width="58.2166666666667" style="296" customWidth="1"/>
    <col min="2" max="2" width="9.66666666666667" style="297" customWidth="1"/>
    <col min="3" max="3" width="12.4416666666667" style="297" customWidth="1"/>
    <col min="4" max="4" width="15.6666666666667" style="297" customWidth="1"/>
    <col min="5" max="6" width="9.66666666666667" style="297" customWidth="1"/>
    <col min="7" max="7" width="11.2166666666667" style="319" customWidth="1"/>
    <col min="8" max="8" width="9.55833333333333" style="296" customWidth="1"/>
    <col min="9" max="257" width="6.88333333333333" style="296"/>
  </cols>
  <sheetData>
    <row r="1" s="250" customFormat="1" ht="24" customHeight="1" spans="1:257">
      <c r="A1" s="298" t="s">
        <v>1276</v>
      </c>
      <c r="B1" s="299"/>
      <c r="C1" s="299"/>
      <c r="D1" s="299"/>
      <c r="E1" s="299"/>
      <c r="F1" s="323"/>
      <c r="G1" s="32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c r="BR1" s="300"/>
      <c r="BS1" s="300"/>
      <c r="BT1" s="300"/>
      <c r="BU1" s="300"/>
      <c r="BV1" s="300"/>
      <c r="BW1" s="300"/>
      <c r="BX1" s="300"/>
      <c r="BY1" s="300"/>
      <c r="BZ1" s="300"/>
      <c r="CA1" s="300"/>
      <c r="CB1" s="300"/>
      <c r="CC1" s="300"/>
      <c r="CD1" s="300"/>
      <c r="CE1" s="300"/>
      <c r="CF1" s="300"/>
      <c r="CG1" s="300"/>
      <c r="CH1" s="300"/>
      <c r="CI1" s="300"/>
      <c r="CJ1" s="300"/>
      <c r="CK1" s="300"/>
      <c r="CL1" s="300"/>
      <c r="CM1" s="300"/>
      <c r="CN1" s="300"/>
      <c r="CO1" s="300"/>
      <c r="CP1" s="300"/>
      <c r="CQ1" s="300"/>
      <c r="CR1" s="300"/>
      <c r="CS1" s="300"/>
      <c r="CT1" s="300"/>
      <c r="CU1" s="300"/>
      <c r="CV1" s="300"/>
      <c r="CW1" s="300"/>
      <c r="CX1" s="300"/>
      <c r="CY1" s="300"/>
      <c r="CZ1" s="300"/>
      <c r="DA1" s="300"/>
      <c r="DB1" s="300"/>
      <c r="DC1" s="300"/>
      <c r="DD1" s="300"/>
      <c r="DE1" s="300"/>
      <c r="DF1" s="300"/>
      <c r="DG1" s="300"/>
      <c r="DH1" s="300"/>
      <c r="DI1" s="300"/>
      <c r="DJ1" s="300"/>
      <c r="DK1" s="300"/>
      <c r="DL1" s="300"/>
      <c r="DM1" s="300"/>
      <c r="DN1" s="300"/>
      <c r="DO1" s="300"/>
      <c r="DP1" s="300"/>
      <c r="DQ1" s="300"/>
      <c r="DR1" s="300"/>
      <c r="DS1" s="300"/>
      <c r="DT1" s="300"/>
      <c r="DU1" s="300"/>
      <c r="DV1" s="300"/>
      <c r="DW1" s="300"/>
      <c r="DX1" s="300"/>
      <c r="DY1" s="300"/>
      <c r="DZ1" s="300"/>
      <c r="EA1" s="300"/>
      <c r="EB1" s="300"/>
      <c r="EC1" s="300"/>
      <c r="ED1" s="300"/>
      <c r="EE1" s="300"/>
      <c r="EF1" s="300"/>
      <c r="EG1" s="300"/>
      <c r="EH1" s="300"/>
      <c r="EI1" s="300"/>
      <c r="EJ1" s="300"/>
      <c r="EK1" s="300"/>
      <c r="EL1" s="300"/>
      <c r="EM1" s="300"/>
      <c r="EN1" s="300"/>
      <c r="EO1" s="300"/>
      <c r="EP1" s="300"/>
      <c r="EQ1" s="300"/>
      <c r="ER1" s="300"/>
      <c r="ES1" s="300"/>
      <c r="ET1" s="300"/>
      <c r="EU1" s="300"/>
      <c r="EV1" s="300"/>
      <c r="EW1" s="300"/>
      <c r="EX1" s="300"/>
      <c r="EY1" s="300"/>
      <c r="EZ1" s="300"/>
      <c r="FA1" s="300"/>
      <c r="FB1" s="300"/>
      <c r="FC1" s="300"/>
      <c r="FD1" s="300"/>
      <c r="FE1" s="300"/>
      <c r="FF1" s="300"/>
      <c r="FG1" s="300"/>
      <c r="FH1" s="300"/>
      <c r="FI1" s="300"/>
      <c r="FJ1" s="300"/>
      <c r="FK1" s="300"/>
      <c r="FL1" s="300"/>
      <c r="FM1" s="300"/>
      <c r="FN1" s="300"/>
      <c r="FO1" s="300"/>
      <c r="FP1" s="300"/>
      <c r="FQ1" s="300"/>
      <c r="FR1" s="300"/>
      <c r="FS1" s="300"/>
      <c r="FT1" s="300"/>
      <c r="FU1" s="300"/>
      <c r="FV1" s="300"/>
      <c r="FW1" s="300"/>
      <c r="FX1" s="300"/>
      <c r="FY1" s="300"/>
      <c r="FZ1" s="300"/>
      <c r="GA1" s="300"/>
      <c r="GB1" s="300"/>
      <c r="GC1" s="300"/>
      <c r="GD1" s="300"/>
      <c r="GE1" s="300"/>
      <c r="GF1" s="300"/>
      <c r="GG1" s="300"/>
      <c r="GH1" s="300"/>
      <c r="GI1" s="300"/>
      <c r="GJ1" s="300"/>
      <c r="GK1" s="300"/>
      <c r="GL1" s="300"/>
      <c r="GM1" s="300"/>
      <c r="GN1" s="300"/>
      <c r="GO1" s="300"/>
      <c r="GP1" s="300"/>
      <c r="GQ1" s="300"/>
      <c r="GR1" s="300"/>
      <c r="GS1" s="300"/>
      <c r="GT1" s="300"/>
      <c r="GU1" s="300"/>
      <c r="GV1" s="300"/>
      <c r="GW1" s="300"/>
      <c r="GX1" s="300"/>
      <c r="GY1" s="300"/>
      <c r="GZ1" s="300"/>
      <c r="HA1" s="300"/>
      <c r="HB1" s="300"/>
      <c r="HC1" s="300"/>
      <c r="HD1" s="300"/>
      <c r="HE1" s="300"/>
      <c r="HF1" s="300"/>
      <c r="HG1" s="300"/>
      <c r="HH1" s="300"/>
      <c r="HI1" s="300"/>
      <c r="HJ1" s="300"/>
      <c r="HK1" s="300"/>
      <c r="HL1" s="300"/>
      <c r="HM1" s="300"/>
      <c r="HN1" s="300"/>
      <c r="HO1" s="300"/>
      <c r="HP1" s="300"/>
      <c r="HQ1" s="300"/>
      <c r="HR1" s="300"/>
      <c r="HS1" s="300"/>
      <c r="HT1" s="300"/>
      <c r="HU1" s="300"/>
      <c r="HV1" s="300"/>
      <c r="HW1" s="300"/>
      <c r="HX1" s="300"/>
      <c r="HY1" s="300"/>
      <c r="HZ1" s="300"/>
      <c r="IA1" s="300"/>
      <c r="IB1" s="300"/>
      <c r="IC1" s="300"/>
      <c r="ID1" s="300"/>
      <c r="IE1" s="300"/>
      <c r="IF1" s="300"/>
      <c r="IG1" s="300"/>
      <c r="IH1" s="300"/>
      <c r="II1" s="300"/>
      <c r="IJ1" s="300"/>
      <c r="IK1" s="300"/>
      <c r="IL1" s="300"/>
      <c r="IM1" s="300"/>
      <c r="IN1" s="300"/>
      <c r="IO1" s="300"/>
      <c r="IP1" s="300"/>
      <c r="IQ1" s="300"/>
      <c r="IR1" s="300"/>
      <c r="IS1" s="300"/>
      <c r="IT1" s="300"/>
      <c r="IU1" s="300"/>
      <c r="IV1" s="300"/>
      <c r="IW1" s="300"/>
    </row>
    <row r="2" s="294" customFormat="1" ht="42" customHeight="1" spans="1:7">
      <c r="A2" s="301" t="s">
        <v>1277</v>
      </c>
      <c r="B2" s="301"/>
      <c r="C2" s="301"/>
      <c r="D2" s="301"/>
      <c r="E2" s="301"/>
      <c r="F2" s="302"/>
      <c r="G2" s="321"/>
    </row>
    <row r="3" s="295" customFormat="1" ht="27" customHeight="1" spans="2:7">
      <c r="B3" s="303"/>
      <c r="C3" s="303"/>
      <c r="D3" s="303"/>
      <c r="E3" s="303"/>
      <c r="F3" s="324" t="s">
        <v>3</v>
      </c>
      <c r="G3" s="322"/>
    </row>
    <row r="4" s="251" customFormat="1" ht="30" customHeight="1" spans="1:257">
      <c r="A4" s="262" t="s">
        <v>4</v>
      </c>
      <c r="B4" s="263" t="s">
        <v>5</v>
      </c>
      <c r="C4" s="264" t="s">
        <v>6</v>
      </c>
      <c r="D4" s="265" t="s">
        <v>7</v>
      </c>
      <c r="E4" s="266" t="s">
        <v>8</v>
      </c>
      <c r="F4" s="267" t="s">
        <v>9</v>
      </c>
      <c r="G4" s="268"/>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c r="CH4" s="269"/>
      <c r="CI4" s="269"/>
      <c r="CJ4" s="269"/>
      <c r="CK4" s="269"/>
      <c r="CL4" s="269"/>
      <c r="CM4" s="269"/>
      <c r="CN4" s="269"/>
      <c r="CO4" s="269"/>
      <c r="CP4" s="269"/>
      <c r="CQ4" s="269"/>
      <c r="CR4" s="269"/>
      <c r="CS4" s="269"/>
      <c r="CT4" s="269"/>
      <c r="CU4" s="269"/>
      <c r="CV4" s="269"/>
      <c r="CW4" s="269"/>
      <c r="CX4" s="269"/>
      <c r="CY4" s="269"/>
      <c r="CZ4" s="269"/>
      <c r="DA4" s="269"/>
      <c r="DB4" s="269"/>
      <c r="DC4" s="269"/>
      <c r="DD4" s="269"/>
      <c r="DE4" s="269"/>
      <c r="DF4" s="269"/>
      <c r="DG4" s="269"/>
      <c r="DH4" s="269"/>
      <c r="DI4" s="269"/>
      <c r="DJ4" s="269"/>
      <c r="DK4" s="269"/>
      <c r="DL4" s="269"/>
      <c r="DM4" s="269"/>
      <c r="DN4" s="269"/>
      <c r="DO4" s="269"/>
      <c r="DP4" s="269"/>
      <c r="DQ4" s="269"/>
      <c r="DR4" s="269"/>
      <c r="DS4" s="269"/>
      <c r="DT4" s="269"/>
      <c r="DU4" s="269"/>
      <c r="DV4" s="269"/>
      <c r="DW4" s="269"/>
      <c r="DX4" s="269"/>
      <c r="DY4" s="269"/>
      <c r="DZ4" s="269"/>
      <c r="EA4" s="269"/>
      <c r="EB4" s="269"/>
      <c r="EC4" s="269"/>
      <c r="ED4" s="269"/>
      <c r="EE4" s="269"/>
      <c r="EF4" s="269"/>
      <c r="EG4" s="269"/>
      <c r="EH4" s="269"/>
      <c r="EI4" s="269"/>
      <c r="EJ4" s="269"/>
      <c r="EK4" s="269"/>
      <c r="EL4" s="269"/>
      <c r="EM4" s="269"/>
      <c r="EN4" s="269"/>
      <c r="EO4" s="269"/>
      <c r="EP4" s="269"/>
      <c r="EQ4" s="269"/>
      <c r="ER4" s="269"/>
      <c r="ES4" s="269"/>
      <c r="ET4" s="269"/>
      <c r="EU4" s="269"/>
      <c r="EV4" s="269"/>
      <c r="EW4" s="269"/>
      <c r="EX4" s="269"/>
      <c r="EY4" s="269"/>
      <c r="EZ4" s="269"/>
      <c r="FA4" s="269"/>
      <c r="FB4" s="269"/>
      <c r="FC4" s="269"/>
      <c r="FD4" s="269"/>
      <c r="FE4" s="269"/>
      <c r="FF4" s="269"/>
      <c r="FG4" s="269"/>
      <c r="FH4" s="269"/>
      <c r="FI4" s="269"/>
      <c r="FJ4" s="269"/>
      <c r="FK4" s="269"/>
      <c r="FL4" s="269"/>
      <c r="FM4" s="269"/>
      <c r="FN4" s="269"/>
      <c r="FO4" s="269"/>
      <c r="FP4" s="269"/>
      <c r="FQ4" s="269"/>
      <c r="FR4" s="269"/>
      <c r="FS4" s="269"/>
      <c r="FT4" s="269"/>
      <c r="FU4" s="269"/>
      <c r="FV4" s="269"/>
      <c r="FW4" s="269"/>
      <c r="FX4" s="269"/>
      <c r="FY4" s="269"/>
      <c r="FZ4" s="269"/>
      <c r="GA4" s="269"/>
      <c r="GB4" s="269"/>
      <c r="GC4" s="269"/>
      <c r="GD4" s="269"/>
      <c r="GE4" s="269"/>
      <c r="GF4" s="269"/>
      <c r="GG4" s="269"/>
      <c r="GH4" s="269"/>
      <c r="GI4" s="269"/>
      <c r="GJ4" s="269"/>
      <c r="GK4" s="269"/>
      <c r="GL4" s="269"/>
      <c r="GM4" s="269"/>
      <c r="GN4" s="269"/>
      <c r="GO4" s="269"/>
      <c r="GP4" s="269"/>
      <c r="GQ4" s="269"/>
      <c r="GR4" s="269"/>
      <c r="GS4" s="269"/>
      <c r="GT4" s="269"/>
      <c r="GU4" s="269"/>
      <c r="GV4" s="269"/>
      <c r="GW4" s="269"/>
      <c r="GX4" s="269"/>
      <c r="GY4" s="269"/>
      <c r="GZ4" s="269"/>
      <c r="HA4" s="269"/>
      <c r="HB4" s="269"/>
      <c r="HC4" s="269"/>
      <c r="HD4" s="269"/>
      <c r="HE4" s="269"/>
      <c r="HF4" s="269"/>
      <c r="HG4" s="269"/>
      <c r="HH4" s="269"/>
      <c r="HI4" s="269"/>
      <c r="HJ4" s="269"/>
      <c r="HK4" s="269"/>
      <c r="HL4" s="269"/>
      <c r="HM4" s="269"/>
      <c r="HN4" s="269"/>
      <c r="HO4" s="269"/>
      <c r="HP4" s="269"/>
      <c r="HQ4" s="269"/>
      <c r="HR4" s="269"/>
      <c r="HS4" s="269"/>
      <c r="HT4" s="269"/>
      <c r="HU4" s="269"/>
      <c r="HV4" s="269"/>
      <c r="HW4" s="269"/>
      <c r="HX4" s="269"/>
      <c r="HY4" s="269"/>
      <c r="HZ4" s="269"/>
      <c r="IA4" s="269"/>
      <c r="IB4" s="269"/>
      <c r="IC4" s="269"/>
      <c r="ID4" s="269"/>
      <c r="IE4" s="269"/>
      <c r="IF4" s="269"/>
      <c r="IG4" s="269"/>
      <c r="IH4" s="269"/>
      <c r="II4" s="269"/>
      <c r="IJ4" s="269"/>
      <c r="IK4" s="269"/>
      <c r="IL4" s="269"/>
      <c r="IM4" s="269"/>
      <c r="IN4" s="269"/>
      <c r="IO4" s="269"/>
      <c r="IP4" s="269"/>
      <c r="IQ4" s="269"/>
      <c r="IR4" s="269"/>
      <c r="IS4" s="269"/>
      <c r="IT4" s="269"/>
      <c r="IU4" s="269"/>
      <c r="IV4" s="269"/>
      <c r="IW4" s="269"/>
    </row>
    <row r="5" s="251" customFormat="1" ht="24" customHeight="1" spans="1:257">
      <c r="A5" s="305" t="s">
        <v>1278</v>
      </c>
      <c r="B5" s="306">
        <f>SUM(B6:B22)</f>
        <v>245197</v>
      </c>
      <c r="C5" s="306">
        <f>SUM(C6:C22)</f>
        <v>205500</v>
      </c>
      <c r="D5" s="306">
        <f>SUM(D6:D22)</f>
        <v>196457</v>
      </c>
      <c r="E5" s="325">
        <f t="shared" ref="E5:E11" si="0">D5/C5</f>
        <v>0.955995133819951</v>
      </c>
      <c r="F5" s="326">
        <v>0.800662678099834</v>
      </c>
      <c r="G5" s="327"/>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c r="CB5" s="275"/>
      <c r="CC5" s="275"/>
      <c r="CD5" s="275"/>
      <c r="CE5" s="275"/>
      <c r="CF5" s="275"/>
      <c r="CG5" s="275"/>
      <c r="CH5" s="275"/>
      <c r="CI5" s="275"/>
      <c r="CJ5" s="275"/>
      <c r="CK5" s="275"/>
      <c r="CL5" s="275"/>
      <c r="CM5" s="275"/>
      <c r="CN5" s="275"/>
      <c r="CO5" s="275"/>
      <c r="CP5" s="275"/>
      <c r="CQ5" s="275"/>
      <c r="CR5" s="275"/>
      <c r="CS5" s="275"/>
      <c r="CT5" s="275"/>
      <c r="CU5" s="275"/>
      <c r="CV5" s="275"/>
      <c r="CW5" s="275"/>
      <c r="CX5" s="275"/>
      <c r="CY5" s="275"/>
      <c r="CZ5" s="275"/>
      <c r="DA5" s="275"/>
      <c r="DB5" s="275"/>
      <c r="DC5" s="275"/>
      <c r="DD5" s="275"/>
      <c r="DE5" s="275"/>
      <c r="DF5" s="275"/>
      <c r="DG5" s="275"/>
      <c r="DH5" s="275"/>
      <c r="DI5" s="275"/>
      <c r="DJ5" s="275"/>
      <c r="DK5" s="275"/>
      <c r="DL5" s="275"/>
      <c r="DM5" s="275"/>
      <c r="DN5" s="275"/>
      <c r="DO5" s="275"/>
      <c r="DP5" s="275"/>
      <c r="DQ5" s="275"/>
      <c r="DR5" s="275"/>
      <c r="DS5" s="275"/>
      <c r="DT5" s="275"/>
      <c r="DU5" s="275"/>
      <c r="DV5" s="275"/>
      <c r="DW5" s="275"/>
      <c r="DX5" s="275"/>
      <c r="DY5" s="275"/>
      <c r="DZ5" s="275"/>
      <c r="EA5" s="275"/>
      <c r="EB5" s="275"/>
      <c r="EC5" s="275"/>
      <c r="ED5" s="275"/>
      <c r="EE5" s="275"/>
      <c r="EF5" s="275"/>
      <c r="EG5" s="275"/>
      <c r="EH5" s="275"/>
      <c r="EI5" s="275"/>
      <c r="EJ5" s="275"/>
      <c r="EK5" s="275"/>
      <c r="EL5" s="275"/>
      <c r="EM5" s="275"/>
      <c r="EN5" s="275"/>
      <c r="EO5" s="275"/>
      <c r="EP5" s="275"/>
      <c r="EQ5" s="275"/>
      <c r="ER5" s="275"/>
      <c r="ES5" s="275"/>
      <c r="ET5" s="275"/>
      <c r="EU5" s="275"/>
      <c r="EV5" s="275"/>
      <c r="EW5" s="275"/>
      <c r="EX5" s="275"/>
      <c r="EY5" s="275"/>
      <c r="EZ5" s="275"/>
      <c r="FA5" s="275"/>
      <c r="FB5" s="275"/>
      <c r="FC5" s="275"/>
      <c r="FD5" s="275"/>
      <c r="FE5" s="275"/>
      <c r="FF5" s="275"/>
      <c r="FG5" s="275"/>
      <c r="FH5" s="275"/>
      <c r="FI5" s="275"/>
      <c r="FJ5" s="275"/>
      <c r="FK5" s="275"/>
      <c r="FL5" s="275"/>
      <c r="FM5" s="275"/>
      <c r="FN5" s="275"/>
      <c r="FO5" s="275"/>
      <c r="FP5" s="275"/>
      <c r="FQ5" s="275"/>
      <c r="FR5" s="275"/>
      <c r="FS5" s="275"/>
      <c r="FT5" s="275"/>
      <c r="FU5" s="275"/>
      <c r="FV5" s="275"/>
      <c r="FW5" s="275"/>
      <c r="FX5" s="275"/>
      <c r="FY5" s="275"/>
      <c r="FZ5" s="275"/>
      <c r="GA5" s="275"/>
      <c r="GB5" s="275"/>
      <c r="GC5" s="275"/>
      <c r="GD5" s="275"/>
      <c r="GE5" s="275"/>
      <c r="GF5" s="275"/>
      <c r="GG5" s="275"/>
      <c r="GH5" s="275"/>
      <c r="GI5" s="275"/>
      <c r="GJ5" s="275"/>
      <c r="GK5" s="275"/>
      <c r="GL5" s="275"/>
      <c r="GM5" s="275"/>
      <c r="GN5" s="275"/>
      <c r="GO5" s="275"/>
      <c r="GP5" s="275"/>
      <c r="GQ5" s="275"/>
      <c r="GR5" s="275"/>
      <c r="GS5" s="275"/>
      <c r="GT5" s="275"/>
      <c r="GU5" s="275"/>
      <c r="GV5" s="275"/>
      <c r="GW5" s="275"/>
      <c r="GX5" s="275"/>
      <c r="GY5" s="275"/>
      <c r="GZ5" s="275"/>
      <c r="HA5" s="275"/>
      <c r="HB5" s="275"/>
      <c r="HC5" s="275"/>
      <c r="HD5" s="275"/>
      <c r="HE5" s="275"/>
      <c r="HF5" s="275"/>
      <c r="HG5" s="275"/>
      <c r="HH5" s="275"/>
      <c r="HI5" s="275"/>
      <c r="HJ5" s="275"/>
      <c r="HK5" s="275"/>
      <c r="HL5" s="275"/>
      <c r="HM5" s="275"/>
      <c r="HN5" s="275"/>
      <c r="HO5" s="275"/>
      <c r="HP5" s="275"/>
      <c r="HQ5" s="275"/>
      <c r="HR5" s="275"/>
      <c r="HS5" s="275"/>
      <c r="HT5" s="275"/>
      <c r="HU5" s="275"/>
      <c r="HV5" s="275"/>
      <c r="HW5" s="275"/>
      <c r="HX5" s="275"/>
      <c r="HY5" s="275"/>
      <c r="HZ5" s="275"/>
      <c r="IA5" s="275"/>
      <c r="IB5" s="275"/>
      <c r="IC5" s="275"/>
      <c r="ID5" s="275"/>
      <c r="IE5" s="275"/>
      <c r="IF5" s="275"/>
      <c r="IG5" s="275"/>
      <c r="IH5" s="275"/>
      <c r="II5" s="275"/>
      <c r="IJ5" s="275"/>
      <c r="IK5" s="275"/>
      <c r="IL5" s="275"/>
      <c r="IM5" s="275"/>
      <c r="IN5" s="275"/>
      <c r="IO5" s="275"/>
      <c r="IP5" s="275"/>
      <c r="IQ5" s="275"/>
      <c r="IR5" s="275"/>
      <c r="IS5" s="275"/>
      <c r="IT5" s="275"/>
      <c r="IU5" s="275"/>
      <c r="IV5" s="275"/>
      <c r="IW5" s="275"/>
    </row>
    <row r="6" s="252" customFormat="1" ht="24" customHeight="1" spans="1:257">
      <c r="A6" s="309" t="s">
        <v>1279</v>
      </c>
      <c r="B6" s="310"/>
      <c r="C6" s="310"/>
      <c r="D6" s="310"/>
      <c r="E6" s="328"/>
      <c r="F6" s="326"/>
      <c r="G6" s="329"/>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275"/>
      <c r="CH6" s="275"/>
      <c r="CI6" s="275"/>
      <c r="CJ6" s="275"/>
      <c r="CK6" s="275"/>
      <c r="CL6" s="275"/>
      <c r="CM6" s="275"/>
      <c r="CN6" s="275"/>
      <c r="CO6" s="275"/>
      <c r="CP6" s="275"/>
      <c r="CQ6" s="275"/>
      <c r="CR6" s="275"/>
      <c r="CS6" s="275"/>
      <c r="CT6" s="275"/>
      <c r="CU6" s="275"/>
      <c r="CV6" s="275"/>
      <c r="CW6" s="275"/>
      <c r="CX6" s="275"/>
      <c r="CY6" s="275"/>
      <c r="CZ6" s="275"/>
      <c r="DA6" s="275"/>
      <c r="DB6" s="275"/>
      <c r="DC6" s="275"/>
      <c r="DD6" s="275"/>
      <c r="DE6" s="275"/>
      <c r="DF6" s="275"/>
      <c r="DG6" s="275"/>
      <c r="DH6" s="275"/>
      <c r="DI6" s="275"/>
      <c r="DJ6" s="275"/>
      <c r="DK6" s="275"/>
      <c r="DL6" s="275"/>
      <c r="DM6" s="275"/>
      <c r="DN6" s="275"/>
      <c r="DO6" s="275"/>
      <c r="DP6" s="275"/>
      <c r="DQ6" s="275"/>
      <c r="DR6" s="275"/>
      <c r="DS6" s="275"/>
      <c r="DT6" s="275"/>
      <c r="DU6" s="275"/>
      <c r="DV6" s="275"/>
      <c r="DW6" s="275"/>
      <c r="DX6" s="275"/>
      <c r="DY6" s="275"/>
      <c r="DZ6" s="275"/>
      <c r="EA6" s="275"/>
      <c r="EB6" s="275"/>
      <c r="EC6" s="275"/>
      <c r="ED6" s="275"/>
      <c r="EE6" s="275"/>
      <c r="EF6" s="275"/>
      <c r="EG6" s="275"/>
      <c r="EH6" s="275"/>
      <c r="EI6" s="275"/>
      <c r="EJ6" s="275"/>
      <c r="EK6" s="275"/>
      <c r="EL6" s="275"/>
      <c r="EM6" s="275"/>
      <c r="EN6" s="275"/>
      <c r="EO6" s="275"/>
      <c r="EP6" s="275"/>
      <c r="EQ6" s="275"/>
      <c r="ER6" s="275"/>
      <c r="ES6" s="275"/>
      <c r="ET6" s="275"/>
      <c r="EU6" s="275"/>
      <c r="EV6" s="275"/>
      <c r="EW6" s="275"/>
      <c r="EX6" s="275"/>
      <c r="EY6" s="275"/>
      <c r="EZ6" s="275"/>
      <c r="FA6" s="275"/>
      <c r="FB6" s="275"/>
      <c r="FC6" s="275"/>
      <c r="FD6" s="275"/>
      <c r="FE6" s="275"/>
      <c r="FF6" s="275"/>
      <c r="FG6" s="275"/>
      <c r="FH6" s="275"/>
      <c r="FI6" s="275"/>
      <c r="FJ6" s="275"/>
      <c r="FK6" s="275"/>
      <c r="FL6" s="275"/>
      <c r="FM6" s="275"/>
      <c r="FN6" s="275"/>
      <c r="FO6" s="275"/>
      <c r="FP6" s="275"/>
      <c r="FQ6" s="275"/>
      <c r="FR6" s="275"/>
      <c r="FS6" s="275"/>
      <c r="FT6" s="275"/>
      <c r="FU6" s="275"/>
      <c r="FV6" s="275"/>
      <c r="FW6" s="275"/>
      <c r="FX6" s="275"/>
      <c r="FY6" s="275"/>
      <c r="FZ6" s="275"/>
      <c r="GA6" s="275"/>
      <c r="GB6" s="275"/>
      <c r="GC6" s="275"/>
      <c r="GD6" s="275"/>
      <c r="GE6" s="275"/>
      <c r="GF6" s="275"/>
      <c r="GG6" s="275"/>
      <c r="GH6" s="275"/>
      <c r="GI6" s="275"/>
      <c r="GJ6" s="275"/>
      <c r="GK6" s="275"/>
      <c r="GL6" s="275"/>
      <c r="GM6" s="275"/>
      <c r="GN6" s="275"/>
      <c r="GO6" s="275"/>
      <c r="GP6" s="275"/>
      <c r="GQ6" s="275"/>
      <c r="GR6" s="275"/>
      <c r="GS6" s="275"/>
      <c r="GT6" s="275"/>
      <c r="GU6" s="275"/>
      <c r="GV6" s="275"/>
      <c r="GW6" s="275"/>
      <c r="GX6" s="275"/>
      <c r="GY6" s="275"/>
      <c r="GZ6" s="275"/>
      <c r="HA6" s="275"/>
      <c r="HB6" s="275"/>
      <c r="HC6" s="275"/>
      <c r="HD6" s="275"/>
      <c r="HE6" s="275"/>
      <c r="HF6" s="275"/>
      <c r="HG6" s="275"/>
      <c r="HH6" s="275"/>
      <c r="HI6" s="275"/>
      <c r="HJ6" s="275"/>
      <c r="HK6" s="275"/>
      <c r="HL6" s="275"/>
      <c r="HM6" s="275"/>
      <c r="HN6" s="275"/>
      <c r="HO6" s="275"/>
      <c r="HP6" s="275"/>
      <c r="HQ6" s="275"/>
      <c r="HR6" s="275"/>
      <c r="HS6" s="275"/>
      <c r="HT6" s="275"/>
      <c r="HU6" s="275"/>
      <c r="HV6" s="275"/>
      <c r="HW6" s="275"/>
      <c r="HX6" s="275"/>
      <c r="HY6" s="275"/>
      <c r="HZ6" s="275"/>
      <c r="IA6" s="275"/>
      <c r="IB6" s="275"/>
      <c r="IC6" s="275"/>
      <c r="ID6" s="275"/>
      <c r="IE6" s="275"/>
      <c r="IF6" s="275"/>
      <c r="IG6" s="275"/>
      <c r="IH6" s="275"/>
      <c r="II6" s="275"/>
      <c r="IJ6" s="275"/>
      <c r="IK6" s="275"/>
      <c r="IL6" s="275"/>
      <c r="IM6" s="275"/>
      <c r="IN6" s="275"/>
      <c r="IO6" s="275"/>
      <c r="IP6" s="275"/>
      <c r="IQ6" s="275"/>
      <c r="IR6" s="275"/>
      <c r="IS6" s="275"/>
      <c r="IT6" s="275"/>
      <c r="IU6" s="275"/>
      <c r="IV6" s="275"/>
      <c r="IW6" s="275"/>
    </row>
    <row r="7" s="252" customFormat="1" ht="24" customHeight="1" spans="1:257">
      <c r="A7" s="309" t="s">
        <v>1280</v>
      </c>
      <c r="B7" s="310"/>
      <c r="C7" s="310"/>
      <c r="D7" s="310"/>
      <c r="E7" s="328"/>
      <c r="F7" s="326"/>
      <c r="G7" s="329"/>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5"/>
      <c r="BZ7" s="275"/>
      <c r="CA7" s="275"/>
      <c r="CB7" s="275"/>
      <c r="CC7" s="275"/>
      <c r="CD7" s="275"/>
      <c r="CE7" s="275"/>
      <c r="CF7" s="275"/>
      <c r="CG7" s="275"/>
      <c r="CH7" s="275"/>
      <c r="CI7" s="275"/>
      <c r="CJ7" s="275"/>
      <c r="CK7" s="275"/>
      <c r="CL7" s="275"/>
      <c r="CM7" s="275"/>
      <c r="CN7" s="275"/>
      <c r="CO7" s="275"/>
      <c r="CP7" s="275"/>
      <c r="CQ7" s="275"/>
      <c r="CR7" s="275"/>
      <c r="CS7" s="275"/>
      <c r="CT7" s="275"/>
      <c r="CU7" s="275"/>
      <c r="CV7" s="275"/>
      <c r="CW7" s="275"/>
      <c r="CX7" s="275"/>
      <c r="CY7" s="275"/>
      <c r="CZ7" s="275"/>
      <c r="DA7" s="275"/>
      <c r="DB7" s="275"/>
      <c r="DC7" s="275"/>
      <c r="DD7" s="275"/>
      <c r="DE7" s="275"/>
      <c r="DF7" s="275"/>
      <c r="DG7" s="275"/>
      <c r="DH7" s="275"/>
      <c r="DI7" s="275"/>
      <c r="DJ7" s="275"/>
      <c r="DK7" s="275"/>
      <c r="DL7" s="275"/>
      <c r="DM7" s="275"/>
      <c r="DN7" s="275"/>
      <c r="DO7" s="275"/>
      <c r="DP7" s="275"/>
      <c r="DQ7" s="275"/>
      <c r="DR7" s="275"/>
      <c r="DS7" s="275"/>
      <c r="DT7" s="275"/>
      <c r="DU7" s="275"/>
      <c r="DV7" s="275"/>
      <c r="DW7" s="275"/>
      <c r="DX7" s="275"/>
      <c r="DY7" s="275"/>
      <c r="DZ7" s="275"/>
      <c r="EA7" s="275"/>
      <c r="EB7" s="275"/>
      <c r="EC7" s="275"/>
      <c r="ED7" s="275"/>
      <c r="EE7" s="275"/>
      <c r="EF7" s="275"/>
      <c r="EG7" s="275"/>
      <c r="EH7" s="275"/>
      <c r="EI7" s="275"/>
      <c r="EJ7" s="275"/>
      <c r="EK7" s="275"/>
      <c r="EL7" s="275"/>
      <c r="EM7" s="275"/>
      <c r="EN7" s="275"/>
      <c r="EO7" s="275"/>
      <c r="EP7" s="275"/>
      <c r="EQ7" s="275"/>
      <c r="ER7" s="275"/>
      <c r="ES7" s="275"/>
      <c r="ET7" s="275"/>
      <c r="EU7" s="275"/>
      <c r="EV7" s="275"/>
      <c r="EW7" s="275"/>
      <c r="EX7" s="275"/>
      <c r="EY7" s="275"/>
      <c r="EZ7" s="275"/>
      <c r="FA7" s="275"/>
      <c r="FB7" s="275"/>
      <c r="FC7" s="275"/>
      <c r="FD7" s="275"/>
      <c r="FE7" s="275"/>
      <c r="FF7" s="275"/>
      <c r="FG7" s="275"/>
      <c r="FH7" s="275"/>
      <c r="FI7" s="275"/>
      <c r="FJ7" s="275"/>
      <c r="FK7" s="275"/>
      <c r="FL7" s="275"/>
      <c r="FM7" s="275"/>
      <c r="FN7" s="275"/>
      <c r="FO7" s="275"/>
      <c r="FP7" s="275"/>
      <c r="FQ7" s="275"/>
      <c r="FR7" s="275"/>
      <c r="FS7" s="275"/>
      <c r="FT7" s="275"/>
      <c r="FU7" s="275"/>
      <c r="FV7" s="275"/>
      <c r="FW7" s="275"/>
      <c r="FX7" s="275"/>
      <c r="FY7" s="275"/>
      <c r="FZ7" s="275"/>
      <c r="GA7" s="275"/>
      <c r="GB7" s="275"/>
      <c r="GC7" s="275"/>
      <c r="GD7" s="275"/>
      <c r="GE7" s="275"/>
      <c r="GF7" s="275"/>
      <c r="GG7" s="275"/>
      <c r="GH7" s="275"/>
      <c r="GI7" s="275"/>
      <c r="GJ7" s="275"/>
      <c r="GK7" s="275"/>
      <c r="GL7" s="275"/>
      <c r="GM7" s="275"/>
      <c r="GN7" s="275"/>
      <c r="GO7" s="275"/>
      <c r="GP7" s="275"/>
      <c r="GQ7" s="275"/>
      <c r="GR7" s="275"/>
      <c r="GS7" s="275"/>
      <c r="GT7" s="275"/>
      <c r="GU7" s="275"/>
      <c r="GV7" s="275"/>
      <c r="GW7" s="275"/>
      <c r="GX7" s="275"/>
      <c r="GY7" s="275"/>
      <c r="GZ7" s="275"/>
      <c r="HA7" s="275"/>
      <c r="HB7" s="275"/>
      <c r="HC7" s="275"/>
      <c r="HD7" s="275"/>
      <c r="HE7" s="275"/>
      <c r="HF7" s="275"/>
      <c r="HG7" s="275"/>
      <c r="HH7" s="275"/>
      <c r="HI7" s="275"/>
      <c r="HJ7" s="275"/>
      <c r="HK7" s="275"/>
      <c r="HL7" s="275"/>
      <c r="HM7" s="275"/>
      <c r="HN7" s="275"/>
      <c r="HO7" s="275"/>
      <c r="HP7" s="275"/>
      <c r="HQ7" s="275"/>
      <c r="HR7" s="275"/>
      <c r="HS7" s="275"/>
      <c r="HT7" s="275"/>
      <c r="HU7" s="275"/>
      <c r="HV7" s="275"/>
      <c r="HW7" s="275"/>
      <c r="HX7" s="275"/>
      <c r="HY7" s="275"/>
      <c r="HZ7" s="275"/>
      <c r="IA7" s="275"/>
      <c r="IB7" s="275"/>
      <c r="IC7" s="275"/>
      <c r="ID7" s="275"/>
      <c r="IE7" s="275"/>
      <c r="IF7" s="275"/>
      <c r="IG7" s="275"/>
      <c r="IH7" s="275"/>
      <c r="II7" s="275"/>
      <c r="IJ7" s="275"/>
      <c r="IK7" s="275"/>
      <c r="IL7" s="275"/>
      <c r="IM7" s="275"/>
      <c r="IN7" s="275"/>
      <c r="IO7" s="275"/>
      <c r="IP7" s="275"/>
      <c r="IQ7" s="275"/>
      <c r="IR7" s="275"/>
      <c r="IS7" s="275"/>
      <c r="IT7" s="275"/>
      <c r="IU7" s="275"/>
      <c r="IV7" s="275"/>
      <c r="IW7" s="275"/>
    </row>
    <row r="8" s="252" customFormat="1" ht="24" customHeight="1" spans="1:257">
      <c r="A8" s="309" t="s">
        <v>1281</v>
      </c>
      <c r="B8" s="312">
        <v>7500</v>
      </c>
      <c r="C8" s="312">
        <v>7500</v>
      </c>
      <c r="D8" s="310">
        <v>3419</v>
      </c>
      <c r="E8" s="325">
        <f t="shared" si="0"/>
        <v>0.455866666666667</v>
      </c>
      <c r="F8" s="326"/>
      <c r="G8" s="329"/>
      <c r="H8" s="275"/>
      <c r="I8" s="275"/>
      <c r="J8" s="275"/>
      <c r="K8" s="31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275"/>
      <c r="CV8" s="275"/>
      <c r="CW8" s="275"/>
      <c r="CX8" s="275"/>
      <c r="CY8" s="275"/>
      <c r="CZ8" s="275"/>
      <c r="DA8" s="275"/>
      <c r="DB8" s="275"/>
      <c r="DC8" s="275"/>
      <c r="DD8" s="275"/>
      <c r="DE8" s="275"/>
      <c r="DF8" s="275"/>
      <c r="DG8" s="275"/>
      <c r="DH8" s="275"/>
      <c r="DI8" s="275"/>
      <c r="DJ8" s="275"/>
      <c r="DK8" s="275"/>
      <c r="DL8" s="275"/>
      <c r="DM8" s="275"/>
      <c r="DN8" s="275"/>
      <c r="DO8" s="275"/>
      <c r="DP8" s="275"/>
      <c r="DQ8" s="275"/>
      <c r="DR8" s="275"/>
      <c r="DS8" s="275"/>
      <c r="DT8" s="275"/>
      <c r="DU8" s="275"/>
      <c r="DV8" s="275"/>
      <c r="DW8" s="275"/>
      <c r="DX8" s="275"/>
      <c r="DY8" s="275"/>
      <c r="DZ8" s="275"/>
      <c r="EA8" s="275"/>
      <c r="EB8" s="275"/>
      <c r="EC8" s="275"/>
      <c r="ED8" s="275"/>
      <c r="EE8" s="275"/>
      <c r="EF8" s="275"/>
      <c r="EG8" s="275"/>
      <c r="EH8" s="275"/>
      <c r="EI8" s="275"/>
      <c r="EJ8" s="275"/>
      <c r="EK8" s="275"/>
      <c r="EL8" s="275"/>
      <c r="EM8" s="275"/>
      <c r="EN8" s="275"/>
      <c r="EO8" s="275"/>
      <c r="EP8" s="275"/>
      <c r="EQ8" s="275"/>
      <c r="ER8" s="275"/>
      <c r="ES8" s="275"/>
      <c r="ET8" s="275"/>
      <c r="EU8" s="275"/>
      <c r="EV8" s="275"/>
      <c r="EW8" s="275"/>
      <c r="EX8" s="275"/>
      <c r="EY8" s="275"/>
      <c r="EZ8" s="275"/>
      <c r="FA8" s="275"/>
      <c r="FB8" s="275"/>
      <c r="FC8" s="275"/>
      <c r="FD8" s="275"/>
      <c r="FE8" s="275"/>
      <c r="FF8" s="275"/>
      <c r="FG8" s="275"/>
      <c r="FH8" s="275"/>
      <c r="FI8" s="275"/>
      <c r="FJ8" s="275"/>
      <c r="FK8" s="275"/>
      <c r="FL8" s="275"/>
      <c r="FM8" s="275"/>
      <c r="FN8" s="275"/>
      <c r="FO8" s="275"/>
      <c r="FP8" s="275"/>
      <c r="FQ8" s="275"/>
      <c r="FR8" s="275"/>
      <c r="FS8" s="275"/>
      <c r="FT8" s="275"/>
      <c r="FU8" s="275"/>
      <c r="FV8" s="275"/>
      <c r="FW8" s="275"/>
      <c r="FX8" s="275"/>
      <c r="FY8" s="275"/>
      <c r="FZ8" s="275"/>
      <c r="GA8" s="275"/>
      <c r="GB8" s="275"/>
      <c r="GC8" s="275"/>
      <c r="GD8" s="275"/>
      <c r="GE8" s="275"/>
      <c r="GF8" s="275"/>
      <c r="GG8" s="275"/>
      <c r="GH8" s="275"/>
      <c r="GI8" s="275"/>
      <c r="GJ8" s="275"/>
      <c r="GK8" s="275"/>
      <c r="GL8" s="275"/>
      <c r="GM8" s="275"/>
      <c r="GN8" s="275"/>
      <c r="GO8" s="275"/>
      <c r="GP8" s="275"/>
      <c r="GQ8" s="275"/>
      <c r="GR8" s="275"/>
      <c r="GS8" s="275"/>
      <c r="GT8" s="275"/>
      <c r="GU8" s="275"/>
      <c r="GV8" s="275"/>
      <c r="GW8" s="275"/>
      <c r="GX8" s="275"/>
      <c r="GY8" s="275"/>
      <c r="GZ8" s="275"/>
      <c r="HA8" s="275"/>
      <c r="HB8" s="275"/>
      <c r="HC8" s="275"/>
      <c r="HD8" s="275"/>
      <c r="HE8" s="275"/>
      <c r="HF8" s="275"/>
      <c r="HG8" s="275"/>
      <c r="HH8" s="275"/>
      <c r="HI8" s="275"/>
      <c r="HJ8" s="275"/>
      <c r="HK8" s="275"/>
      <c r="HL8" s="275"/>
      <c r="HM8" s="275"/>
      <c r="HN8" s="275"/>
      <c r="HO8" s="275"/>
      <c r="HP8" s="275"/>
      <c r="HQ8" s="275"/>
      <c r="HR8" s="275"/>
      <c r="HS8" s="275"/>
      <c r="HT8" s="275"/>
      <c r="HU8" s="275"/>
      <c r="HV8" s="275"/>
      <c r="HW8" s="275"/>
      <c r="HX8" s="275"/>
      <c r="HY8" s="275"/>
      <c r="HZ8" s="275"/>
      <c r="IA8" s="275"/>
      <c r="IB8" s="275"/>
      <c r="IC8" s="275"/>
      <c r="ID8" s="275"/>
      <c r="IE8" s="275"/>
      <c r="IF8" s="275"/>
      <c r="IG8" s="275"/>
      <c r="IH8" s="275"/>
      <c r="II8" s="275"/>
      <c r="IJ8" s="275"/>
      <c r="IK8" s="275"/>
      <c r="IL8" s="275"/>
      <c r="IM8" s="275"/>
      <c r="IN8" s="275"/>
      <c r="IO8" s="275"/>
      <c r="IP8" s="275"/>
      <c r="IQ8" s="275"/>
      <c r="IR8" s="275"/>
      <c r="IS8" s="275"/>
      <c r="IT8" s="275"/>
      <c r="IU8" s="275"/>
      <c r="IV8" s="275"/>
      <c r="IW8" s="275"/>
    </row>
    <row r="9" s="252" customFormat="1" ht="24" customHeight="1" spans="1:257">
      <c r="A9" s="309" t="s">
        <v>1282</v>
      </c>
      <c r="B9" s="312">
        <v>320</v>
      </c>
      <c r="C9" s="312">
        <v>320</v>
      </c>
      <c r="D9" s="310">
        <v>126</v>
      </c>
      <c r="E9" s="325">
        <f t="shared" si="0"/>
        <v>0.39375</v>
      </c>
      <c r="F9" s="326"/>
      <c r="G9" s="329"/>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5"/>
      <c r="BJ9" s="275"/>
      <c r="BK9" s="275"/>
      <c r="BL9" s="275"/>
      <c r="BM9" s="275"/>
      <c r="BN9" s="275"/>
      <c r="BO9" s="275"/>
      <c r="BP9" s="275"/>
      <c r="BQ9" s="275"/>
      <c r="BR9" s="275"/>
      <c r="BS9" s="275"/>
      <c r="BT9" s="275"/>
      <c r="BU9" s="275"/>
      <c r="BV9" s="275"/>
      <c r="BW9" s="275"/>
      <c r="BX9" s="275"/>
      <c r="BY9" s="275"/>
      <c r="BZ9" s="275"/>
      <c r="CA9" s="275"/>
      <c r="CB9" s="275"/>
      <c r="CC9" s="275"/>
      <c r="CD9" s="275"/>
      <c r="CE9" s="275"/>
      <c r="CF9" s="275"/>
      <c r="CG9" s="275"/>
      <c r="CH9" s="275"/>
      <c r="CI9" s="275"/>
      <c r="CJ9" s="275"/>
      <c r="CK9" s="275"/>
      <c r="CL9" s="275"/>
      <c r="CM9" s="275"/>
      <c r="CN9" s="275"/>
      <c r="CO9" s="275"/>
      <c r="CP9" s="275"/>
      <c r="CQ9" s="275"/>
      <c r="CR9" s="275"/>
      <c r="CS9" s="275"/>
      <c r="CT9" s="275"/>
      <c r="CU9" s="275"/>
      <c r="CV9" s="275"/>
      <c r="CW9" s="275"/>
      <c r="CX9" s="275"/>
      <c r="CY9" s="275"/>
      <c r="CZ9" s="275"/>
      <c r="DA9" s="275"/>
      <c r="DB9" s="275"/>
      <c r="DC9" s="275"/>
      <c r="DD9" s="275"/>
      <c r="DE9" s="275"/>
      <c r="DF9" s="275"/>
      <c r="DG9" s="275"/>
      <c r="DH9" s="275"/>
      <c r="DI9" s="275"/>
      <c r="DJ9" s="275"/>
      <c r="DK9" s="275"/>
      <c r="DL9" s="275"/>
      <c r="DM9" s="275"/>
      <c r="DN9" s="275"/>
      <c r="DO9" s="275"/>
      <c r="DP9" s="275"/>
      <c r="DQ9" s="275"/>
      <c r="DR9" s="275"/>
      <c r="DS9" s="275"/>
      <c r="DT9" s="275"/>
      <c r="DU9" s="275"/>
      <c r="DV9" s="275"/>
      <c r="DW9" s="275"/>
      <c r="DX9" s="275"/>
      <c r="DY9" s="275"/>
      <c r="DZ9" s="275"/>
      <c r="EA9" s="275"/>
      <c r="EB9" s="275"/>
      <c r="EC9" s="275"/>
      <c r="ED9" s="275"/>
      <c r="EE9" s="275"/>
      <c r="EF9" s="275"/>
      <c r="EG9" s="275"/>
      <c r="EH9" s="275"/>
      <c r="EI9" s="275"/>
      <c r="EJ9" s="275"/>
      <c r="EK9" s="275"/>
      <c r="EL9" s="275"/>
      <c r="EM9" s="275"/>
      <c r="EN9" s="275"/>
      <c r="EO9" s="275"/>
      <c r="EP9" s="275"/>
      <c r="EQ9" s="275"/>
      <c r="ER9" s="275"/>
      <c r="ES9" s="275"/>
      <c r="ET9" s="275"/>
      <c r="EU9" s="275"/>
      <c r="EV9" s="275"/>
      <c r="EW9" s="275"/>
      <c r="EX9" s="275"/>
      <c r="EY9" s="275"/>
      <c r="EZ9" s="275"/>
      <c r="FA9" s="275"/>
      <c r="FB9" s="275"/>
      <c r="FC9" s="275"/>
      <c r="FD9" s="275"/>
      <c r="FE9" s="275"/>
      <c r="FF9" s="275"/>
      <c r="FG9" s="275"/>
      <c r="FH9" s="275"/>
      <c r="FI9" s="275"/>
      <c r="FJ9" s="275"/>
      <c r="FK9" s="275"/>
      <c r="FL9" s="275"/>
      <c r="FM9" s="275"/>
      <c r="FN9" s="275"/>
      <c r="FO9" s="275"/>
      <c r="FP9" s="275"/>
      <c r="FQ9" s="275"/>
      <c r="FR9" s="275"/>
      <c r="FS9" s="275"/>
      <c r="FT9" s="275"/>
      <c r="FU9" s="275"/>
      <c r="FV9" s="275"/>
      <c r="FW9" s="275"/>
      <c r="FX9" s="275"/>
      <c r="FY9" s="275"/>
      <c r="FZ9" s="275"/>
      <c r="GA9" s="275"/>
      <c r="GB9" s="275"/>
      <c r="GC9" s="275"/>
      <c r="GD9" s="275"/>
      <c r="GE9" s="275"/>
      <c r="GF9" s="275"/>
      <c r="GG9" s="275"/>
      <c r="GH9" s="275"/>
      <c r="GI9" s="275"/>
      <c r="GJ9" s="275"/>
      <c r="GK9" s="275"/>
      <c r="GL9" s="275"/>
      <c r="GM9" s="275"/>
      <c r="GN9" s="275"/>
      <c r="GO9" s="275"/>
      <c r="GP9" s="275"/>
      <c r="GQ9" s="275"/>
      <c r="GR9" s="275"/>
      <c r="GS9" s="275"/>
      <c r="GT9" s="275"/>
      <c r="GU9" s="275"/>
      <c r="GV9" s="275"/>
      <c r="GW9" s="275"/>
      <c r="GX9" s="275"/>
      <c r="GY9" s="275"/>
      <c r="GZ9" s="275"/>
      <c r="HA9" s="275"/>
      <c r="HB9" s="275"/>
      <c r="HC9" s="275"/>
      <c r="HD9" s="275"/>
      <c r="HE9" s="275"/>
      <c r="HF9" s="275"/>
      <c r="HG9" s="275"/>
      <c r="HH9" s="275"/>
      <c r="HI9" s="275"/>
      <c r="HJ9" s="275"/>
      <c r="HK9" s="275"/>
      <c r="HL9" s="275"/>
      <c r="HM9" s="275"/>
      <c r="HN9" s="275"/>
      <c r="HO9" s="275"/>
      <c r="HP9" s="275"/>
      <c r="HQ9" s="275"/>
      <c r="HR9" s="275"/>
      <c r="HS9" s="275"/>
      <c r="HT9" s="275"/>
      <c r="HU9" s="275"/>
      <c r="HV9" s="275"/>
      <c r="HW9" s="275"/>
      <c r="HX9" s="275"/>
      <c r="HY9" s="275"/>
      <c r="HZ9" s="275"/>
      <c r="IA9" s="275"/>
      <c r="IB9" s="275"/>
      <c r="IC9" s="275"/>
      <c r="ID9" s="275"/>
      <c r="IE9" s="275"/>
      <c r="IF9" s="275"/>
      <c r="IG9" s="275"/>
      <c r="IH9" s="275"/>
      <c r="II9" s="275"/>
      <c r="IJ9" s="275"/>
      <c r="IK9" s="275"/>
      <c r="IL9" s="275"/>
      <c r="IM9" s="275"/>
      <c r="IN9" s="275"/>
      <c r="IO9" s="275"/>
      <c r="IP9" s="275"/>
      <c r="IQ9" s="275"/>
      <c r="IR9" s="275"/>
      <c r="IS9" s="275"/>
      <c r="IT9" s="275"/>
      <c r="IU9" s="275"/>
      <c r="IV9" s="275"/>
      <c r="IW9" s="275"/>
    </row>
    <row r="10" s="252" customFormat="1" ht="24" customHeight="1" spans="1:257">
      <c r="A10" s="309" t="s">
        <v>1283</v>
      </c>
      <c r="B10" s="312">
        <v>234377</v>
      </c>
      <c r="C10" s="312">
        <v>197380</v>
      </c>
      <c r="D10" s="310">
        <v>192634</v>
      </c>
      <c r="E10" s="325">
        <f t="shared" si="0"/>
        <v>0.975955010639376</v>
      </c>
      <c r="F10" s="326">
        <v>0.792155508127825</v>
      </c>
      <c r="G10" s="329"/>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275"/>
      <c r="BT10" s="275"/>
      <c r="BU10" s="275"/>
      <c r="BV10" s="275"/>
      <c r="BW10" s="275"/>
      <c r="BX10" s="275"/>
      <c r="BY10" s="275"/>
      <c r="BZ10" s="275"/>
      <c r="CA10" s="275"/>
      <c r="CB10" s="275"/>
      <c r="CC10" s="275"/>
      <c r="CD10" s="275"/>
      <c r="CE10" s="275"/>
      <c r="CF10" s="275"/>
      <c r="CG10" s="275"/>
      <c r="CH10" s="275"/>
      <c r="CI10" s="275"/>
      <c r="CJ10" s="275"/>
      <c r="CK10" s="275"/>
      <c r="CL10" s="275"/>
      <c r="CM10" s="275"/>
      <c r="CN10" s="275"/>
      <c r="CO10" s="275"/>
      <c r="CP10" s="275"/>
      <c r="CQ10" s="275"/>
      <c r="CR10" s="275"/>
      <c r="CS10" s="275"/>
      <c r="CT10" s="275"/>
      <c r="CU10" s="275"/>
      <c r="CV10" s="275"/>
      <c r="CW10" s="275"/>
      <c r="CX10" s="275"/>
      <c r="CY10" s="275"/>
      <c r="CZ10" s="275"/>
      <c r="DA10" s="275"/>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5"/>
      <c r="DY10" s="275"/>
      <c r="DZ10" s="275"/>
      <c r="EA10" s="275"/>
      <c r="EB10" s="275"/>
      <c r="EC10" s="275"/>
      <c r="ED10" s="275"/>
      <c r="EE10" s="275"/>
      <c r="EF10" s="275"/>
      <c r="EG10" s="275"/>
      <c r="EH10" s="275"/>
      <c r="EI10" s="275"/>
      <c r="EJ10" s="275"/>
      <c r="EK10" s="275"/>
      <c r="EL10" s="275"/>
      <c r="EM10" s="275"/>
      <c r="EN10" s="275"/>
      <c r="EO10" s="275"/>
      <c r="EP10" s="275"/>
      <c r="EQ10" s="275"/>
      <c r="ER10" s="275"/>
      <c r="ES10" s="275"/>
      <c r="ET10" s="275"/>
      <c r="EU10" s="275"/>
      <c r="EV10" s="275"/>
      <c r="EW10" s="275"/>
      <c r="EX10" s="275"/>
      <c r="EY10" s="275"/>
      <c r="EZ10" s="275"/>
      <c r="FA10" s="275"/>
      <c r="FB10" s="275"/>
      <c r="FC10" s="275"/>
      <c r="FD10" s="275"/>
      <c r="FE10" s="275"/>
      <c r="FF10" s="275"/>
      <c r="FG10" s="275"/>
      <c r="FH10" s="275"/>
      <c r="FI10" s="275"/>
      <c r="FJ10" s="275"/>
      <c r="FK10" s="275"/>
      <c r="FL10" s="275"/>
      <c r="FM10" s="275"/>
      <c r="FN10" s="275"/>
      <c r="FO10" s="275"/>
      <c r="FP10" s="275"/>
      <c r="FQ10" s="275"/>
      <c r="FR10" s="275"/>
      <c r="FS10" s="275"/>
      <c r="FT10" s="275"/>
      <c r="FU10" s="275"/>
      <c r="FV10" s="275"/>
      <c r="FW10" s="275"/>
      <c r="FX10" s="275"/>
      <c r="FY10" s="275"/>
      <c r="FZ10" s="275"/>
      <c r="GA10" s="275"/>
      <c r="GB10" s="275"/>
      <c r="GC10" s="275"/>
      <c r="GD10" s="275"/>
      <c r="GE10" s="275"/>
      <c r="GF10" s="275"/>
      <c r="GG10" s="275"/>
      <c r="GH10" s="275"/>
      <c r="GI10" s="275"/>
      <c r="GJ10" s="275"/>
      <c r="GK10" s="275"/>
      <c r="GL10" s="275"/>
      <c r="GM10" s="275"/>
      <c r="GN10" s="275"/>
      <c r="GO10" s="275"/>
      <c r="GP10" s="275"/>
      <c r="GQ10" s="275"/>
      <c r="GR10" s="275"/>
      <c r="GS10" s="275"/>
      <c r="GT10" s="275"/>
      <c r="GU10" s="275"/>
      <c r="GV10" s="275"/>
      <c r="GW10" s="275"/>
      <c r="GX10" s="275"/>
      <c r="GY10" s="275"/>
      <c r="GZ10" s="275"/>
      <c r="HA10" s="275"/>
      <c r="HB10" s="275"/>
      <c r="HC10" s="275"/>
      <c r="HD10" s="275"/>
      <c r="HE10" s="275"/>
      <c r="HF10" s="275"/>
      <c r="HG10" s="275"/>
      <c r="HH10" s="275"/>
      <c r="HI10" s="275"/>
      <c r="HJ10" s="275"/>
      <c r="HK10" s="275"/>
      <c r="HL10" s="275"/>
      <c r="HM10" s="275"/>
      <c r="HN10" s="275"/>
      <c r="HO10" s="275"/>
      <c r="HP10" s="275"/>
      <c r="HQ10" s="275"/>
      <c r="HR10" s="275"/>
      <c r="HS10" s="275"/>
      <c r="HT10" s="275"/>
      <c r="HU10" s="275"/>
      <c r="HV10" s="275"/>
      <c r="HW10" s="275"/>
      <c r="HX10" s="275"/>
      <c r="HY10" s="275"/>
      <c r="HZ10" s="275"/>
      <c r="IA10" s="275"/>
      <c r="IB10" s="275"/>
      <c r="IC10" s="275"/>
      <c r="ID10" s="275"/>
      <c r="IE10" s="275"/>
      <c r="IF10" s="275"/>
      <c r="IG10" s="275"/>
      <c r="IH10" s="275"/>
      <c r="II10" s="275"/>
      <c r="IJ10" s="275"/>
      <c r="IK10" s="275"/>
      <c r="IL10" s="275"/>
      <c r="IM10" s="275"/>
      <c r="IN10" s="275"/>
      <c r="IO10" s="275"/>
      <c r="IP10" s="275"/>
      <c r="IQ10" s="275"/>
      <c r="IR10" s="275"/>
      <c r="IS10" s="275"/>
      <c r="IT10" s="275"/>
      <c r="IU10" s="275"/>
      <c r="IV10" s="275"/>
      <c r="IW10" s="275"/>
    </row>
    <row r="11" s="252" customFormat="1" ht="24" customHeight="1" spans="1:257">
      <c r="A11" s="309" t="s">
        <v>1284</v>
      </c>
      <c r="B11" s="312">
        <v>3000</v>
      </c>
      <c r="C11" s="312">
        <v>300</v>
      </c>
      <c r="D11" s="310">
        <v>278</v>
      </c>
      <c r="E11" s="325">
        <f t="shared" si="0"/>
        <v>0.926666666666667</v>
      </c>
      <c r="F11" s="326">
        <v>0.126882701962574</v>
      </c>
      <c r="G11" s="329"/>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c r="CC11" s="275"/>
      <c r="CD11" s="275"/>
      <c r="CE11" s="275"/>
      <c r="CF11" s="275"/>
      <c r="CG11" s="275"/>
      <c r="CH11" s="275"/>
      <c r="CI11" s="275"/>
      <c r="CJ11" s="275"/>
      <c r="CK11" s="275"/>
      <c r="CL11" s="275"/>
      <c r="CM11" s="275"/>
      <c r="CN11" s="275"/>
      <c r="CO11" s="275"/>
      <c r="CP11" s="275"/>
      <c r="CQ11" s="275"/>
      <c r="CR11" s="275"/>
      <c r="CS11" s="275"/>
      <c r="CT11" s="275"/>
      <c r="CU11" s="275"/>
      <c r="CV11" s="275"/>
      <c r="CW11" s="275"/>
      <c r="CX11" s="275"/>
      <c r="CY11" s="275"/>
      <c r="CZ11" s="275"/>
      <c r="DA11" s="275"/>
      <c r="DB11" s="275"/>
      <c r="DC11" s="275"/>
      <c r="DD11" s="275"/>
      <c r="DE11" s="275"/>
      <c r="DF11" s="275"/>
      <c r="DG11" s="275"/>
      <c r="DH11" s="275"/>
      <c r="DI11" s="275"/>
      <c r="DJ11" s="275"/>
      <c r="DK11" s="275"/>
      <c r="DL11" s="275"/>
      <c r="DM11" s="275"/>
      <c r="DN11" s="275"/>
      <c r="DO11" s="275"/>
      <c r="DP11" s="275"/>
      <c r="DQ11" s="275"/>
      <c r="DR11" s="275"/>
      <c r="DS11" s="275"/>
      <c r="DT11" s="275"/>
      <c r="DU11" s="275"/>
      <c r="DV11" s="275"/>
      <c r="DW11" s="275"/>
      <c r="DX11" s="275"/>
      <c r="DY11" s="275"/>
      <c r="DZ11" s="275"/>
      <c r="EA11" s="275"/>
      <c r="EB11" s="275"/>
      <c r="EC11" s="275"/>
      <c r="ED11" s="275"/>
      <c r="EE11" s="275"/>
      <c r="EF11" s="275"/>
      <c r="EG11" s="275"/>
      <c r="EH11" s="275"/>
      <c r="EI11" s="275"/>
      <c r="EJ11" s="275"/>
      <c r="EK11" s="275"/>
      <c r="EL11" s="275"/>
      <c r="EM11" s="275"/>
      <c r="EN11" s="275"/>
      <c r="EO11" s="275"/>
      <c r="EP11" s="275"/>
      <c r="EQ11" s="275"/>
      <c r="ER11" s="275"/>
      <c r="ES11" s="275"/>
      <c r="ET11" s="275"/>
      <c r="EU11" s="275"/>
      <c r="EV11" s="275"/>
      <c r="EW11" s="275"/>
      <c r="EX11" s="275"/>
      <c r="EY11" s="275"/>
      <c r="EZ11" s="275"/>
      <c r="FA11" s="275"/>
      <c r="FB11" s="275"/>
      <c r="FC11" s="275"/>
      <c r="FD11" s="275"/>
      <c r="FE11" s="275"/>
      <c r="FF11" s="275"/>
      <c r="FG11" s="275"/>
      <c r="FH11" s="275"/>
      <c r="FI11" s="275"/>
      <c r="FJ11" s="275"/>
      <c r="FK11" s="275"/>
      <c r="FL11" s="275"/>
      <c r="FM11" s="275"/>
      <c r="FN11" s="275"/>
      <c r="FO11" s="275"/>
      <c r="FP11" s="275"/>
      <c r="FQ11" s="275"/>
      <c r="FR11" s="275"/>
      <c r="FS11" s="275"/>
      <c r="FT11" s="275"/>
      <c r="FU11" s="275"/>
      <c r="FV11" s="275"/>
      <c r="FW11" s="275"/>
      <c r="FX11" s="275"/>
      <c r="FY11" s="275"/>
      <c r="FZ11" s="275"/>
      <c r="GA11" s="275"/>
      <c r="GB11" s="275"/>
      <c r="GC11" s="275"/>
      <c r="GD11" s="275"/>
      <c r="GE11" s="275"/>
      <c r="GF11" s="275"/>
      <c r="GG11" s="275"/>
      <c r="GH11" s="275"/>
      <c r="GI11" s="275"/>
      <c r="GJ11" s="275"/>
      <c r="GK11" s="275"/>
      <c r="GL11" s="275"/>
      <c r="GM11" s="275"/>
      <c r="GN11" s="275"/>
      <c r="GO11" s="275"/>
      <c r="GP11" s="275"/>
      <c r="GQ11" s="275"/>
      <c r="GR11" s="275"/>
      <c r="GS11" s="275"/>
      <c r="GT11" s="275"/>
      <c r="GU11" s="275"/>
      <c r="GV11" s="275"/>
      <c r="GW11" s="275"/>
      <c r="GX11" s="275"/>
      <c r="GY11" s="275"/>
      <c r="GZ11" s="275"/>
      <c r="HA11" s="275"/>
      <c r="HB11" s="275"/>
      <c r="HC11" s="275"/>
      <c r="HD11" s="275"/>
      <c r="HE11" s="275"/>
      <c r="HF11" s="275"/>
      <c r="HG11" s="275"/>
      <c r="HH11" s="275"/>
      <c r="HI11" s="275"/>
      <c r="HJ11" s="275"/>
      <c r="HK11" s="275"/>
      <c r="HL11" s="275"/>
      <c r="HM11" s="275"/>
      <c r="HN11" s="275"/>
      <c r="HO11" s="275"/>
      <c r="HP11" s="275"/>
      <c r="HQ11" s="275"/>
      <c r="HR11" s="275"/>
      <c r="HS11" s="275"/>
      <c r="HT11" s="275"/>
      <c r="HU11" s="275"/>
      <c r="HV11" s="275"/>
      <c r="HW11" s="275"/>
      <c r="HX11" s="275"/>
      <c r="HY11" s="275"/>
      <c r="HZ11" s="275"/>
      <c r="IA11" s="275"/>
      <c r="IB11" s="275"/>
      <c r="IC11" s="275"/>
      <c r="ID11" s="275"/>
      <c r="IE11" s="275"/>
      <c r="IF11" s="275"/>
      <c r="IG11" s="275"/>
      <c r="IH11" s="275"/>
      <c r="II11" s="275"/>
      <c r="IJ11" s="275"/>
      <c r="IK11" s="275"/>
      <c r="IL11" s="275"/>
      <c r="IM11" s="275"/>
      <c r="IN11" s="275"/>
      <c r="IO11" s="275"/>
      <c r="IP11" s="275"/>
      <c r="IQ11" s="275"/>
      <c r="IR11" s="275"/>
      <c r="IS11" s="275"/>
      <c r="IT11" s="275"/>
      <c r="IU11" s="275"/>
      <c r="IV11" s="275"/>
      <c r="IW11" s="275"/>
    </row>
    <row r="12" s="252" customFormat="1" ht="24" customHeight="1" spans="1:257">
      <c r="A12" s="313" t="s">
        <v>1285</v>
      </c>
      <c r="B12" s="310"/>
      <c r="C12" s="310"/>
      <c r="D12" s="310"/>
      <c r="E12" s="325"/>
      <c r="F12" s="326"/>
      <c r="G12" s="329"/>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5"/>
      <c r="CE12" s="275"/>
      <c r="CF12" s="275"/>
      <c r="CG12" s="275"/>
      <c r="CH12" s="275"/>
      <c r="CI12" s="275"/>
      <c r="CJ12" s="275"/>
      <c r="CK12" s="275"/>
      <c r="CL12" s="275"/>
      <c r="CM12" s="275"/>
      <c r="CN12" s="275"/>
      <c r="CO12" s="275"/>
      <c r="CP12" s="275"/>
      <c r="CQ12" s="275"/>
      <c r="CR12" s="275"/>
      <c r="CS12" s="275"/>
      <c r="CT12" s="275"/>
      <c r="CU12" s="275"/>
      <c r="CV12" s="275"/>
      <c r="CW12" s="275"/>
      <c r="CX12" s="275"/>
      <c r="CY12" s="275"/>
      <c r="CZ12" s="275"/>
      <c r="DA12" s="275"/>
      <c r="DB12" s="275"/>
      <c r="DC12" s="275"/>
      <c r="DD12" s="275"/>
      <c r="DE12" s="275"/>
      <c r="DF12" s="275"/>
      <c r="DG12" s="275"/>
      <c r="DH12" s="275"/>
      <c r="DI12" s="275"/>
      <c r="DJ12" s="275"/>
      <c r="DK12" s="275"/>
      <c r="DL12" s="275"/>
      <c r="DM12" s="275"/>
      <c r="DN12" s="275"/>
      <c r="DO12" s="275"/>
      <c r="DP12" s="275"/>
      <c r="DQ12" s="275"/>
      <c r="DR12" s="275"/>
      <c r="DS12" s="275"/>
      <c r="DT12" s="275"/>
      <c r="DU12" s="275"/>
      <c r="DV12" s="275"/>
      <c r="DW12" s="275"/>
      <c r="DX12" s="275"/>
      <c r="DY12" s="275"/>
      <c r="DZ12" s="275"/>
      <c r="EA12" s="275"/>
      <c r="EB12" s="275"/>
      <c r="EC12" s="275"/>
      <c r="ED12" s="275"/>
      <c r="EE12" s="275"/>
      <c r="EF12" s="275"/>
      <c r="EG12" s="275"/>
      <c r="EH12" s="275"/>
      <c r="EI12" s="275"/>
      <c r="EJ12" s="275"/>
      <c r="EK12" s="275"/>
      <c r="EL12" s="275"/>
      <c r="EM12" s="275"/>
      <c r="EN12" s="275"/>
      <c r="EO12" s="275"/>
      <c r="EP12" s="275"/>
      <c r="EQ12" s="275"/>
      <c r="ER12" s="275"/>
      <c r="ES12" s="275"/>
      <c r="ET12" s="275"/>
      <c r="EU12" s="275"/>
      <c r="EV12" s="275"/>
      <c r="EW12" s="275"/>
      <c r="EX12" s="275"/>
      <c r="EY12" s="275"/>
      <c r="EZ12" s="275"/>
      <c r="FA12" s="275"/>
      <c r="FB12" s="275"/>
      <c r="FC12" s="275"/>
      <c r="FD12" s="275"/>
      <c r="FE12" s="275"/>
      <c r="FF12" s="275"/>
      <c r="FG12" s="275"/>
      <c r="FH12" s="275"/>
      <c r="FI12" s="275"/>
      <c r="FJ12" s="275"/>
      <c r="FK12" s="275"/>
      <c r="FL12" s="275"/>
      <c r="FM12" s="275"/>
      <c r="FN12" s="275"/>
      <c r="FO12" s="275"/>
      <c r="FP12" s="275"/>
      <c r="FQ12" s="275"/>
      <c r="FR12" s="275"/>
      <c r="FS12" s="275"/>
      <c r="FT12" s="275"/>
      <c r="FU12" s="275"/>
      <c r="FV12" s="275"/>
      <c r="FW12" s="275"/>
      <c r="FX12" s="275"/>
      <c r="FY12" s="275"/>
      <c r="FZ12" s="275"/>
      <c r="GA12" s="275"/>
      <c r="GB12" s="275"/>
      <c r="GC12" s="275"/>
      <c r="GD12" s="275"/>
      <c r="GE12" s="275"/>
      <c r="GF12" s="275"/>
      <c r="GG12" s="275"/>
      <c r="GH12" s="275"/>
      <c r="GI12" s="275"/>
      <c r="GJ12" s="275"/>
      <c r="GK12" s="275"/>
      <c r="GL12" s="275"/>
      <c r="GM12" s="275"/>
      <c r="GN12" s="275"/>
      <c r="GO12" s="275"/>
      <c r="GP12" s="275"/>
      <c r="GQ12" s="275"/>
      <c r="GR12" s="275"/>
      <c r="GS12" s="275"/>
      <c r="GT12" s="275"/>
      <c r="GU12" s="275"/>
      <c r="GV12" s="275"/>
      <c r="GW12" s="275"/>
      <c r="GX12" s="275"/>
      <c r="GY12" s="275"/>
      <c r="GZ12" s="275"/>
      <c r="HA12" s="275"/>
      <c r="HB12" s="275"/>
      <c r="HC12" s="275"/>
      <c r="HD12" s="275"/>
      <c r="HE12" s="275"/>
      <c r="HF12" s="275"/>
      <c r="HG12" s="275"/>
      <c r="HH12" s="275"/>
      <c r="HI12" s="275"/>
      <c r="HJ12" s="275"/>
      <c r="HK12" s="275"/>
      <c r="HL12" s="275"/>
      <c r="HM12" s="275"/>
      <c r="HN12" s="275"/>
      <c r="HO12" s="275"/>
      <c r="HP12" s="275"/>
      <c r="HQ12" s="275"/>
      <c r="HR12" s="275"/>
      <c r="HS12" s="275"/>
      <c r="HT12" s="275"/>
      <c r="HU12" s="275"/>
      <c r="HV12" s="275"/>
      <c r="HW12" s="275"/>
      <c r="HX12" s="275"/>
      <c r="HY12" s="275"/>
      <c r="HZ12" s="275"/>
      <c r="IA12" s="275"/>
      <c r="IB12" s="275"/>
      <c r="IC12" s="275"/>
      <c r="ID12" s="275"/>
      <c r="IE12" s="275"/>
      <c r="IF12" s="275"/>
      <c r="IG12" s="275"/>
      <c r="IH12" s="275"/>
      <c r="II12" s="275"/>
      <c r="IJ12" s="275"/>
      <c r="IK12" s="275"/>
      <c r="IL12" s="275"/>
      <c r="IM12" s="275"/>
      <c r="IN12" s="275"/>
      <c r="IO12" s="275"/>
      <c r="IP12" s="275"/>
      <c r="IQ12" s="275"/>
      <c r="IR12" s="275"/>
      <c r="IS12" s="275"/>
      <c r="IT12" s="275"/>
      <c r="IU12" s="275"/>
      <c r="IV12" s="275"/>
      <c r="IW12" s="275"/>
    </row>
    <row r="13" s="252" customFormat="1" ht="24" customHeight="1" spans="1:257">
      <c r="A13" s="313" t="s">
        <v>1286</v>
      </c>
      <c r="B13" s="310"/>
      <c r="C13" s="310"/>
      <c r="D13" s="310"/>
      <c r="E13" s="325"/>
      <c r="F13" s="326"/>
      <c r="G13" s="329"/>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5"/>
      <c r="CG13" s="275"/>
      <c r="CH13" s="275"/>
      <c r="CI13" s="275"/>
      <c r="CJ13" s="275"/>
      <c r="CK13" s="275"/>
      <c r="CL13" s="275"/>
      <c r="CM13" s="275"/>
      <c r="CN13" s="275"/>
      <c r="CO13" s="275"/>
      <c r="CP13" s="275"/>
      <c r="CQ13" s="275"/>
      <c r="CR13" s="275"/>
      <c r="CS13" s="275"/>
      <c r="CT13" s="275"/>
      <c r="CU13" s="275"/>
      <c r="CV13" s="275"/>
      <c r="CW13" s="275"/>
      <c r="CX13" s="275"/>
      <c r="CY13" s="275"/>
      <c r="CZ13" s="275"/>
      <c r="DA13" s="275"/>
      <c r="DB13" s="275"/>
      <c r="DC13" s="275"/>
      <c r="DD13" s="275"/>
      <c r="DE13" s="275"/>
      <c r="DF13" s="275"/>
      <c r="DG13" s="275"/>
      <c r="DH13" s="275"/>
      <c r="DI13" s="275"/>
      <c r="DJ13" s="275"/>
      <c r="DK13" s="275"/>
      <c r="DL13" s="275"/>
      <c r="DM13" s="275"/>
      <c r="DN13" s="275"/>
      <c r="DO13" s="275"/>
      <c r="DP13" s="275"/>
      <c r="DQ13" s="275"/>
      <c r="DR13" s="275"/>
      <c r="DS13" s="275"/>
      <c r="DT13" s="275"/>
      <c r="DU13" s="275"/>
      <c r="DV13" s="275"/>
      <c r="DW13" s="275"/>
      <c r="DX13" s="275"/>
      <c r="DY13" s="275"/>
      <c r="DZ13" s="275"/>
      <c r="EA13" s="275"/>
      <c r="EB13" s="275"/>
      <c r="EC13" s="275"/>
      <c r="ED13" s="275"/>
      <c r="EE13" s="275"/>
      <c r="EF13" s="275"/>
      <c r="EG13" s="275"/>
      <c r="EH13" s="275"/>
      <c r="EI13" s="275"/>
      <c r="EJ13" s="275"/>
      <c r="EK13" s="275"/>
      <c r="EL13" s="275"/>
      <c r="EM13" s="275"/>
      <c r="EN13" s="275"/>
      <c r="EO13" s="275"/>
      <c r="EP13" s="275"/>
      <c r="EQ13" s="275"/>
      <c r="ER13" s="275"/>
      <c r="ES13" s="275"/>
      <c r="ET13" s="275"/>
      <c r="EU13" s="275"/>
      <c r="EV13" s="275"/>
      <c r="EW13" s="275"/>
      <c r="EX13" s="275"/>
      <c r="EY13" s="275"/>
      <c r="EZ13" s="275"/>
      <c r="FA13" s="275"/>
      <c r="FB13" s="275"/>
      <c r="FC13" s="275"/>
      <c r="FD13" s="275"/>
      <c r="FE13" s="275"/>
      <c r="FF13" s="275"/>
      <c r="FG13" s="275"/>
      <c r="FH13" s="275"/>
      <c r="FI13" s="275"/>
      <c r="FJ13" s="275"/>
      <c r="FK13" s="275"/>
      <c r="FL13" s="275"/>
      <c r="FM13" s="275"/>
      <c r="FN13" s="275"/>
      <c r="FO13" s="275"/>
      <c r="FP13" s="275"/>
      <c r="FQ13" s="275"/>
      <c r="FR13" s="275"/>
      <c r="FS13" s="275"/>
      <c r="FT13" s="275"/>
      <c r="FU13" s="275"/>
      <c r="FV13" s="275"/>
      <c r="FW13" s="275"/>
      <c r="FX13" s="275"/>
      <c r="FY13" s="275"/>
      <c r="FZ13" s="275"/>
      <c r="GA13" s="275"/>
      <c r="GB13" s="275"/>
      <c r="GC13" s="275"/>
      <c r="GD13" s="275"/>
      <c r="GE13" s="275"/>
      <c r="GF13" s="275"/>
      <c r="GG13" s="275"/>
      <c r="GH13" s="275"/>
      <c r="GI13" s="275"/>
      <c r="GJ13" s="275"/>
      <c r="GK13" s="275"/>
      <c r="GL13" s="275"/>
      <c r="GM13" s="275"/>
      <c r="GN13" s="275"/>
      <c r="GO13" s="275"/>
      <c r="GP13" s="275"/>
      <c r="GQ13" s="275"/>
      <c r="GR13" s="275"/>
      <c r="GS13" s="275"/>
      <c r="GT13" s="275"/>
      <c r="GU13" s="275"/>
      <c r="GV13" s="275"/>
      <c r="GW13" s="275"/>
      <c r="GX13" s="275"/>
      <c r="GY13" s="275"/>
      <c r="GZ13" s="275"/>
      <c r="HA13" s="275"/>
      <c r="HB13" s="275"/>
      <c r="HC13" s="275"/>
      <c r="HD13" s="275"/>
      <c r="HE13" s="275"/>
      <c r="HF13" s="275"/>
      <c r="HG13" s="275"/>
      <c r="HH13" s="275"/>
      <c r="HI13" s="275"/>
      <c r="HJ13" s="275"/>
      <c r="HK13" s="275"/>
      <c r="HL13" s="275"/>
      <c r="HM13" s="275"/>
      <c r="HN13" s="275"/>
      <c r="HO13" s="275"/>
      <c r="HP13" s="275"/>
      <c r="HQ13" s="275"/>
      <c r="HR13" s="275"/>
      <c r="HS13" s="275"/>
      <c r="HT13" s="275"/>
      <c r="HU13" s="275"/>
      <c r="HV13" s="275"/>
      <c r="HW13" s="275"/>
      <c r="HX13" s="275"/>
      <c r="HY13" s="275"/>
      <c r="HZ13" s="275"/>
      <c r="IA13" s="275"/>
      <c r="IB13" s="275"/>
      <c r="IC13" s="275"/>
      <c r="ID13" s="275"/>
      <c r="IE13" s="275"/>
      <c r="IF13" s="275"/>
      <c r="IG13" s="275"/>
      <c r="IH13" s="275"/>
      <c r="II13" s="275"/>
      <c r="IJ13" s="275"/>
      <c r="IK13" s="275"/>
      <c r="IL13" s="275"/>
      <c r="IM13" s="275"/>
      <c r="IN13" s="275"/>
      <c r="IO13" s="275"/>
      <c r="IP13" s="275"/>
      <c r="IQ13" s="275"/>
      <c r="IR13" s="275"/>
      <c r="IS13" s="275"/>
      <c r="IT13" s="275"/>
      <c r="IU13" s="275"/>
      <c r="IV13" s="275"/>
      <c r="IW13" s="275"/>
    </row>
    <row r="14" s="252" customFormat="1" ht="24" customHeight="1" spans="1:257">
      <c r="A14" s="309" t="s">
        <v>1287</v>
      </c>
      <c r="B14" s="310"/>
      <c r="C14" s="310"/>
      <c r="D14" s="310"/>
      <c r="E14" s="325"/>
      <c r="F14" s="326"/>
      <c r="G14" s="329"/>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5"/>
      <c r="CF14" s="275"/>
      <c r="CG14" s="275"/>
      <c r="CH14" s="275"/>
      <c r="CI14" s="275"/>
      <c r="CJ14" s="275"/>
      <c r="CK14" s="275"/>
      <c r="CL14" s="275"/>
      <c r="CM14" s="275"/>
      <c r="CN14" s="275"/>
      <c r="CO14" s="275"/>
      <c r="CP14" s="275"/>
      <c r="CQ14" s="275"/>
      <c r="CR14" s="275"/>
      <c r="CS14" s="275"/>
      <c r="CT14" s="275"/>
      <c r="CU14" s="275"/>
      <c r="CV14" s="275"/>
      <c r="CW14" s="275"/>
      <c r="CX14" s="275"/>
      <c r="CY14" s="275"/>
      <c r="CZ14" s="275"/>
      <c r="DA14" s="275"/>
      <c r="DB14" s="275"/>
      <c r="DC14" s="275"/>
      <c r="DD14" s="275"/>
      <c r="DE14" s="275"/>
      <c r="DF14" s="275"/>
      <c r="DG14" s="275"/>
      <c r="DH14" s="275"/>
      <c r="DI14" s="275"/>
      <c r="DJ14" s="275"/>
      <c r="DK14" s="275"/>
      <c r="DL14" s="275"/>
      <c r="DM14" s="275"/>
      <c r="DN14" s="275"/>
      <c r="DO14" s="275"/>
      <c r="DP14" s="275"/>
      <c r="DQ14" s="275"/>
      <c r="DR14" s="275"/>
      <c r="DS14" s="275"/>
      <c r="DT14" s="275"/>
      <c r="DU14" s="275"/>
      <c r="DV14" s="275"/>
      <c r="DW14" s="275"/>
      <c r="DX14" s="275"/>
      <c r="DY14" s="275"/>
      <c r="DZ14" s="275"/>
      <c r="EA14" s="275"/>
      <c r="EB14" s="275"/>
      <c r="EC14" s="275"/>
      <c r="ED14" s="275"/>
      <c r="EE14" s="275"/>
      <c r="EF14" s="275"/>
      <c r="EG14" s="275"/>
      <c r="EH14" s="275"/>
      <c r="EI14" s="275"/>
      <c r="EJ14" s="275"/>
      <c r="EK14" s="275"/>
      <c r="EL14" s="275"/>
      <c r="EM14" s="275"/>
      <c r="EN14" s="275"/>
      <c r="EO14" s="275"/>
      <c r="EP14" s="275"/>
      <c r="EQ14" s="275"/>
      <c r="ER14" s="275"/>
      <c r="ES14" s="275"/>
      <c r="ET14" s="275"/>
      <c r="EU14" s="275"/>
      <c r="EV14" s="275"/>
      <c r="EW14" s="275"/>
      <c r="EX14" s="275"/>
      <c r="EY14" s="275"/>
      <c r="EZ14" s="275"/>
      <c r="FA14" s="275"/>
      <c r="FB14" s="275"/>
      <c r="FC14" s="275"/>
      <c r="FD14" s="275"/>
      <c r="FE14" s="275"/>
      <c r="FF14" s="275"/>
      <c r="FG14" s="275"/>
      <c r="FH14" s="275"/>
      <c r="FI14" s="275"/>
      <c r="FJ14" s="275"/>
      <c r="FK14" s="275"/>
      <c r="FL14" s="275"/>
      <c r="FM14" s="275"/>
      <c r="FN14" s="275"/>
      <c r="FO14" s="275"/>
      <c r="FP14" s="275"/>
      <c r="FQ14" s="275"/>
      <c r="FR14" s="275"/>
      <c r="FS14" s="275"/>
      <c r="FT14" s="275"/>
      <c r="FU14" s="275"/>
      <c r="FV14" s="275"/>
      <c r="FW14" s="275"/>
      <c r="FX14" s="275"/>
      <c r="FY14" s="275"/>
      <c r="FZ14" s="275"/>
      <c r="GA14" s="275"/>
      <c r="GB14" s="275"/>
      <c r="GC14" s="275"/>
      <c r="GD14" s="275"/>
      <c r="GE14" s="275"/>
      <c r="GF14" s="275"/>
      <c r="GG14" s="275"/>
      <c r="GH14" s="275"/>
      <c r="GI14" s="275"/>
      <c r="GJ14" s="275"/>
      <c r="GK14" s="275"/>
      <c r="GL14" s="275"/>
      <c r="GM14" s="275"/>
      <c r="GN14" s="275"/>
      <c r="GO14" s="275"/>
      <c r="GP14" s="275"/>
      <c r="GQ14" s="275"/>
      <c r="GR14" s="275"/>
      <c r="GS14" s="275"/>
      <c r="GT14" s="275"/>
      <c r="GU14" s="275"/>
      <c r="GV14" s="275"/>
      <c r="GW14" s="275"/>
      <c r="GX14" s="275"/>
      <c r="GY14" s="275"/>
      <c r="GZ14" s="275"/>
      <c r="HA14" s="275"/>
      <c r="HB14" s="275"/>
      <c r="HC14" s="275"/>
      <c r="HD14" s="275"/>
      <c r="HE14" s="275"/>
      <c r="HF14" s="275"/>
      <c r="HG14" s="275"/>
      <c r="HH14" s="275"/>
      <c r="HI14" s="275"/>
      <c r="HJ14" s="275"/>
      <c r="HK14" s="275"/>
      <c r="HL14" s="275"/>
      <c r="HM14" s="275"/>
      <c r="HN14" s="275"/>
      <c r="HO14" s="275"/>
      <c r="HP14" s="275"/>
      <c r="HQ14" s="275"/>
      <c r="HR14" s="275"/>
      <c r="HS14" s="275"/>
      <c r="HT14" s="275"/>
      <c r="HU14" s="275"/>
      <c r="HV14" s="275"/>
      <c r="HW14" s="275"/>
      <c r="HX14" s="275"/>
      <c r="HY14" s="275"/>
      <c r="HZ14" s="275"/>
      <c r="IA14" s="275"/>
      <c r="IB14" s="275"/>
      <c r="IC14" s="275"/>
      <c r="ID14" s="275"/>
      <c r="IE14" s="275"/>
      <c r="IF14" s="275"/>
      <c r="IG14" s="275"/>
      <c r="IH14" s="275"/>
      <c r="II14" s="275"/>
      <c r="IJ14" s="275"/>
      <c r="IK14" s="275"/>
      <c r="IL14" s="275"/>
      <c r="IM14" s="275"/>
      <c r="IN14" s="275"/>
      <c r="IO14" s="275"/>
      <c r="IP14" s="275"/>
      <c r="IQ14" s="275"/>
      <c r="IR14" s="275"/>
      <c r="IS14" s="275"/>
      <c r="IT14" s="275"/>
      <c r="IU14" s="275"/>
      <c r="IV14" s="275"/>
      <c r="IW14" s="275"/>
    </row>
    <row r="15" s="252" customFormat="1" ht="24" customHeight="1" spans="1:257">
      <c r="A15" s="309" t="s">
        <v>1288</v>
      </c>
      <c r="B15" s="310"/>
      <c r="C15" s="310"/>
      <c r="D15" s="310"/>
      <c r="E15" s="325"/>
      <c r="F15" s="326"/>
      <c r="G15" s="329"/>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5"/>
      <c r="CG15" s="275"/>
      <c r="CH15" s="275"/>
      <c r="CI15" s="275"/>
      <c r="CJ15" s="275"/>
      <c r="CK15" s="275"/>
      <c r="CL15" s="275"/>
      <c r="CM15" s="275"/>
      <c r="CN15" s="275"/>
      <c r="CO15" s="275"/>
      <c r="CP15" s="275"/>
      <c r="CQ15" s="275"/>
      <c r="CR15" s="275"/>
      <c r="CS15" s="275"/>
      <c r="CT15" s="275"/>
      <c r="CU15" s="275"/>
      <c r="CV15" s="275"/>
      <c r="CW15" s="275"/>
      <c r="CX15" s="275"/>
      <c r="CY15" s="275"/>
      <c r="CZ15" s="275"/>
      <c r="DA15" s="275"/>
      <c r="DB15" s="275"/>
      <c r="DC15" s="275"/>
      <c r="DD15" s="275"/>
      <c r="DE15" s="275"/>
      <c r="DF15" s="275"/>
      <c r="DG15" s="275"/>
      <c r="DH15" s="275"/>
      <c r="DI15" s="275"/>
      <c r="DJ15" s="275"/>
      <c r="DK15" s="275"/>
      <c r="DL15" s="275"/>
      <c r="DM15" s="275"/>
      <c r="DN15" s="275"/>
      <c r="DO15" s="275"/>
      <c r="DP15" s="275"/>
      <c r="DQ15" s="275"/>
      <c r="DR15" s="275"/>
      <c r="DS15" s="275"/>
      <c r="DT15" s="275"/>
      <c r="DU15" s="275"/>
      <c r="DV15" s="275"/>
      <c r="DW15" s="275"/>
      <c r="DX15" s="275"/>
      <c r="DY15" s="275"/>
      <c r="DZ15" s="275"/>
      <c r="EA15" s="275"/>
      <c r="EB15" s="275"/>
      <c r="EC15" s="275"/>
      <c r="ED15" s="275"/>
      <c r="EE15" s="275"/>
      <c r="EF15" s="275"/>
      <c r="EG15" s="275"/>
      <c r="EH15" s="275"/>
      <c r="EI15" s="275"/>
      <c r="EJ15" s="275"/>
      <c r="EK15" s="275"/>
      <c r="EL15" s="275"/>
      <c r="EM15" s="275"/>
      <c r="EN15" s="275"/>
      <c r="EO15" s="275"/>
      <c r="EP15" s="275"/>
      <c r="EQ15" s="275"/>
      <c r="ER15" s="275"/>
      <c r="ES15" s="275"/>
      <c r="ET15" s="275"/>
      <c r="EU15" s="275"/>
      <c r="EV15" s="275"/>
      <c r="EW15" s="275"/>
      <c r="EX15" s="275"/>
      <c r="EY15" s="275"/>
      <c r="EZ15" s="275"/>
      <c r="FA15" s="275"/>
      <c r="FB15" s="275"/>
      <c r="FC15" s="275"/>
      <c r="FD15" s="275"/>
      <c r="FE15" s="275"/>
      <c r="FF15" s="275"/>
      <c r="FG15" s="275"/>
      <c r="FH15" s="275"/>
      <c r="FI15" s="275"/>
      <c r="FJ15" s="275"/>
      <c r="FK15" s="275"/>
      <c r="FL15" s="275"/>
      <c r="FM15" s="275"/>
      <c r="FN15" s="275"/>
      <c r="FO15" s="275"/>
      <c r="FP15" s="275"/>
      <c r="FQ15" s="275"/>
      <c r="FR15" s="275"/>
      <c r="FS15" s="275"/>
      <c r="FT15" s="275"/>
      <c r="FU15" s="275"/>
      <c r="FV15" s="275"/>
      <c r="FW15" s="275"/>
      <c r="FX15" s="275"/>
      <c r="FY15" s="275"/>
      <c r="FZ15" s="275"/>
      <c r="GA15" s="275"/>
      <c r="GB15" s="275"/>
      <c r="GC15" s="275"/>
      <c r="GD15" s="275"/>
      <c r="GE15" s="275"/>
      <c r="GF15" s="275"/>
      <c r="GG15" s="275"/>
      <c r="GH15" s="275"/>
      <c r="GI15" s="275"/>
      <c r="GJ15" s="275"/>
      <c r="GK15" s="275"/>
      <c r="GL15" s="275"/>
      <c r="GM15" s="275"/>
      <c r="GN15" s="275"/>
      <c r="GO15" s="275"/>
      <c r="GP15" s="275"/>
      <c r="GQ15" s="275"/>
      <c r="GR15" s="275"/>
      <c r="GS15" s="275"/>
      <c r="GT15" s="275"/>
      <c r="GU15" s="275"/>
      <c r="GV15" s="275"/>
      <c r="GW15" s="275"/>
      <c r="GX15" s="275"/>
      <c r="GY15" s="275"/>
      <c r="GZ15" s="275"/>
      <c r="HA15" s="275"/>
      <c r="HB15" s="275"/>
      <c r="HC15" s="275"/>
      <c r="HD15" s="275"/>
      <c r="HE15" s="275"/>
      <c r="HF15" s="275"/>
      <c r="HG15" s="275"/>
      <c r="HH15" s="275"/>
      <c r="HI15" s="275"/>
      <c r="HJ15" s="275"/>
      <c r="HK15" s="275"/>
      <c r="HL15" s="275"/>
      <c r="HM15" s="275"/>
      <c r="HN15" s="275"/>
      <c r="HO15" s="275"/>
      <c r="HP15" s="275"/>
      <c r="HQ15" s="275"/>
      <c r="HR15" s="275"/>
      <c r="HS15" s="275"/>
      <c r="HT15" s="275"/>
      <c r="HU15" s="275"/>
      <c r="HV15" s="275"/>
      <c r="HW15" s="275"/>
      <c r="HX15" s="275"/>
      <c r="HY15" s="275"/>
      <c r="HZ15" s="275"/>
      <c r="IA15" s="275"/>
      <c r="IB15" s="275"/>
      <c r="IC15" s="275"/>
      <c r="ID15" s="275"/>
      <c r="IE15" s="275"/>
      <c r="IF15" s="275"/>
      <c r="IG15" s="275"/>
      <c r="IH15" s="275"/>
      <c r="II15" s="275"/>
      <c r="IJ15" s="275"/>
      <c r="IK15" s="275"/>
      <c r="IL15" s="275"/>
      <c r="IM15" s="275"/>
      <c r="IN15" s="275"/>
      <c r="IO15" s="275"/>
      <c r="IP15" s="275"/>
      <c r="IQ15" s="275"/>
      <c r="IR15" s="275"/>
      <c r="IS15" s="275"/>
      <c r="IT15" s="275"/>
      <c r="IU15" s="275"/>
      <c r="IV15" s="275"/>
      <c r="IW15" s="275"/>
    </row>
    <row r="16" s="252" customFormat="1" ht="24" customHeight="1" spans="1:257">
      <c r="A16" s="309" t="s">
        <v>1289</v>
      </c>
      <c r="B16" s="310"/>
      <c r="C16" s="310"/>
      <c r="D16" s="310"/>
      <c r="E16" s="325"/>
      <c r="F16" s="326"/>
      <c r="G16" s="329"/>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5"/>
      <c r="CG16" s="275"/>
      <c r="CH16" s="275"/>
      <c r="CI16" s="275"/>
      <c r="CJ16" s="275"/>
      <c r="CK16" s="275"/>
      <c r="CL16" s="275"/>
      <c r="CM16" s="275"/>
      <c r="CN16" s="275"/>
      <c r="CO16" s="275"/>
      <c r="CP16" s="275"/>
      <c r="CQ16" s="275"/>
      <c r="CR16" s="275"/>
      <c r="CS16" s="275"/>
      <c r="CT16" s="275"/>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5"/>
      <c r="DY16" s="275"/>
      <c r="DZ16" s="275"/>
      <c r="EA16" s="275"/>
      <c r="EB16" s="275"/>
      <c r="EC16" s="275"/>
      <c r="ED16" s="275"/>
      <c r="EE16" s="275"/>
      <c r="EF16" s="275"/>
      <c r="EG16" s="275"/>
      <c r="EH16" s="275"/>
      <c r="EI16" s="275"/>
      <c r="EJ16" s="275"/>
      <c r="EK16" s="275"/>
      <c r="EL16" s="275"/>
      <c r="EM16" s="275"/>
      <c r="EN16" s="275"/>
      <c r="EO16" s="275"/>
      <c r="EP16" s="275"/>
      <c r="EQ16" s="275"/>
      <c r="ER16" s="275"/>
      <c r="ES16" s="275"/>
      <c r="ET16" s="275"/>
      <c r="EU16" s="275"/>
      <c r="EV16" s="275"/>
      <c r="EW16" s="275"/>
      <c r="EX16" s="275"/>
      <c r="EY16" s="275"/>
      <c r="EZ16" s="275"/>
      <c r="FA16" s="275"/>
      <c r="FB16" s="275"/>
      <c r="FC16" s="275"/>
      <c r="FD16" s="275"/>
      <c r="FE16" s="275"/>
      <c r="FF16" s="275"/>
      <c r="FG16" s="275"/>
      <c r="FH16" s="275"/>
      <c r="FI16" s="275"/>
      <c r="FJ16" s="275"/>
      <c r="FK16" s="275"/>
      <c r="FL16" s="275"/>
      <c r="FM16" s="275"/>
      <c r="FN16" s="275"/>
      <c r="FO16" s="275"/>
      <c r="FP16" s="275"/>
      <c r="FQ16" s="275"/>
      <c r="FR16" s="275"/>
      <c r="FS16" s="275"/>
      <c r="FT16" s="275"/>
      <c r="FU16" s="275"/>
      <c r="FV16" s="275"/>
      <c r="FW16" s="275"/>
      <c r="FX16" s="275"/>
      <c r="FY16" s="275"/>
      <c r="FZ16" s="275"/>
      <c r="GA16" s="275"/>
      <c r="GB16" s="275"/>
      <c r="GC16" s="275"/>
      <c r="GD16" s="275"/>
      <c r="GE16" s="275"/>
      <c r="GF16" s="275"/>
      <c r="GG16" s="275"/>
      <c r="GH16" s="275"/>
      <c r="GI16" s="275"/>
      <c r="GJ16" s="275"/>
      <c r="GK16" s="275"/>
      <c r="GL16" s="275"/>
      <c r="GM16" s="275"/>
      <c r="GN16" s="275"/>
      <c r="GO16" s="275"/>
      <c r="GP16" s="275"/>
      <c r="GQ16" s="275"/>
      <c r="GR16" s="275"/>
      <c r="GS16" s="275"/>
      <c r="GT16" s="275"/>
      <c r="GU16" s="275"/>
      <c r="GV16" s="275"/>
      <c r="GW16" s="275"/>
      <c r="GX16" s="275"/>
      <c r="GY16" s="275"/>
      <c r="GZ16" s="275"/>
      <c r="HA16" s="275"/>
      <c r="HB16" s="275"/>
      <c r="HC16" s="275"/>
      <c r="HD16" s="275"/>
      <c r="HE16" s="275"/>
      <c r="HF16" s="275"/>
      <c r="HG16" s="275"/>
      <c r="HH16" s="275"/>
      <c r="HI16" s="275"/>
      <c r="HJ16" s="275"/>
      <c r="HK16" s="275"/>
      <c r="HL16" s="275"/>
      <c r="HM16" s="275"/>
      <c r="HN16" s="275"/>
      <c r="HO16" s="275"/>
      <c r="HP16" s="275"/>
      <c r="HQ16" s="275"/>
      <c r="HR16" s="275"/>
      <c r="HS16" s="275"/>
      <c r="HT16" s="275"/>
      <c r="HU16" s="275"/>
      <c r="HV16" s="275"/>
      <c r="HW16" s="275"/>
      <c r="HX16" s="275"/>
      <c r="HY16" s="275"/>
      <c r="HZ16" s="275"/>
      <c r="IA16" s="275"/>
      <c r="IB16" s="275"/>
      <c r="IC16" s="275"/>
      <c r="ID16" s="275"/>
      <c r="IE16" s="275"/>
      <c r="IF16" s="275"/>
      <c r="IG16" s="275"/>
      <c r="IH16" s="275"/>
      <c r="II16" s="275"/>
      <c r="IJ16" s="275"/>
      <c r="IK16" s="275"/>
      <c r="IL16" s="275"/>
      <c r="IM16" s="275"/>
      <c r="IN16" s="275"/>
      <c r="IO16" s="275"/>
      <c r="IP16" s="275"/>
      <c r="IQ16" s="275"/>
      <c r="IR16" s="275"/>
      <c r="IS16" s="275"/>
      <c r="IT16" s="275"/>
      <c r="IU16" s="275"/>
      <c r="IV16" s="275"/>
      <c r="IW16" s="275"/>
    </row>
    <row r="17" s="252" customFormat="1" ht="24" customHeight="1" spans="1:257">
      <c r="A17" s="309" t="s">
        <v>1290</v>
      </c>
      <c r="B17" s="310"/>
      <c r="C17" s="310"/>
      <c r="D17" s="310"/>
      <c r="E17" s="325"/>
      <c r="F17" s="326"/>
      <c r="G17" s="329"/>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c r="CA17" s="275"/>
      <c r="CB17" s="275"/>
      <c r="CC17" s="275"/>
      <c r="CD17" s="275"/>
      <c r="CE17" s="275"/>
      <c r="CF17" s="275"/>
      <c r="CG17" s="275"/>
      <c r="CH17" s="275"/>
      <c r="CI17" s="275"/>
      <c r="CJ17" s="275"/>
      <c r="CK17" s="275"/>
      <c r="CL17" s="275"/>
      <c r="CM17" s="275"/>
      <c r="CN17" s="275"/>
      <c r="CO17" s="275"/>
      <c r="CP17" s="275"/>
      <c r="CQ17" s="275"/>
      <c r="CR17" s="275"/>
      <c r="CS17" s="275"/>
      <c r="CT17" s="275"/>
      <c r="CU17" s="275"/>
      <c r="CV17" s="275"/>
      <c r="CW17" s="275"/>
      <c r="CX17" s="275"/>
      <c r="CY17" s="275"/>
      <c r="CZ17" s="275"/>
      <c r="DA17" s="275"/>
      <c r="DB17" s="275"/>
      <c r="DC17" s="275"/>
      <c r="DD17" s="275"/>
      <c r="DE17" s="275"/>
      <c r="DF17" s="275"/>
      <c r="DG17" s="275"/>
      <c r="DH17" s="275"/>
      <c r="DI17" s="275"/>
      <c r="DJ17" s="275"/>
      <c r="DK17" s="275"/>
      <c r="DL17" s="275"/>
      <c r="DM17" s="275"/>
      <c r="DN17" s="275"/>
      <c r="DO17" s="275"/>
      <c r="DP17" s="275"/>
      <c r="DQ17" s="275"/>
      <c r="DR17" s="275"/>
      <c r="DS17" s="275"/>
      <c r="DT17" s="275"/>
      <c r="DU17" s="275"/>
      <c r="DV17" s="275"/>
      <c r="DW17" s="275"/>
      <c r="DX17" s="275"/>
      <c r="DY17" s="275"/>
      <c r="DZ17" s="275"/>
      <c r="EA17" s="275"/>
      <c r="EB17" s="275"/>
      <c r="EC17" s="275"/>
      <c r="ED17" s="275"/>
      <c r="EE17" s="275"/>
      <c r="EF17" s="275"/>
      <c r="EG17" s="275"/>
      <c r="EH17" s="275"/>
      <c r="EI17" s="275"/>
      <c r="EJ17" s="275"/>
      <c r="EK17" s="275"/>
      <c r="EL17" s="275"/>
      <c r="EM17" s="275"/>
      <c r="EN17" s="275"/>
      <c r="EO17" s="275"/>
      <c r="EP17" s="275"/>
      <c r="EQ17" s="275"/>
      <c r="ER17" s="275"/>
      <c r="ES17" s="275"/>
      <c r="ET17" s="275"/>
      <c r="EU17" s="275"/>
      <c r="EV17" s="275"/>
      <c r="EW17" s="275"/>
      <c r="EX17" s="275"/>
      <c r="EY17" s="275"/>
      <c r="EZ17" s="275"/>
      <c r="FA17" s="275"/>
      <c r="FB17" s="275"/>
      <c r="FC17" s="275"/>
      <c r="FD17" s="275"/>
      <c r="FE17" s="275"/>
      <c r="FF17" s="275"/>
      <c r="FG17" s="275"/>
      <c r="FH17" s="275"/>
      <c r="FI17" s="275"/>
      <c r="FJ17" s="275"/>
      <c r="FK17" s="275"/>
      <c r="FL17" s="275"/>
      <c r="FM17" s="275"/>
      <c r="FN17" s="275"/>
      <c r="FO17" s="275"/>
      <c r="FP17" s="275"/>
      <c r="FQ17" s="275"/>
      <c r="FR17" s="275"/>
      <c r="FS17" s="275"/>
      <c r="FT17" s="275"/>
      <c r="FU17" s="275"/>
      <c r="FV17" s="275"/>
      <c r="FW17" s="275"/>
      <c r="FX17" s="275"/>
      <c r="FY17" s="275"/>
      <c r="FZ17" s="275"/>
      <c r="GA17" s="275"/>
      <c r="GB17" s="275"/>
      <c r="GC17" s="275"/>
      <c r="GD17" s="275"/>
      <c r="GE17" s="275"/>
      <c r="GF17" s="275"/>
      <c r="GG17" s="275"/>
      <c r="GH17" s="275"/>
      <c r="GI17" s="275"/>
      <c r="GJ17" s="275"/>
      <c r="GK17" s="275"/>
      <c r="GL17" s="275"/>
      <c r="GM17" s="275"/>
      <c r="GN17" s="275"/>
      <c r="GO17" s="275"/>
      <c r="GP17" s="275"/>
      <c r="GQ17" s="275"/>
      <c r="GR17" s="275"/>
      <c r="GS17" s="275"/>
      <c r="GT17" s="275"/>
      <c r="GU17" s="275"/>
      <c r="GV17" s="275"/>
      <c r="GW17" s="275"/>
      <c r="GX17" s="275"/>
      <c r="GY17" s="275"/>
      <c r="GZ17" s="275"/>
      <c r="HA17" s="275"/>
      <c r="HB17" s="275"/>
      <c r="HC17" s="275"/>
      <c r="HD17" s="275"/>
      <c r="HE17" s="275"/>
      <c r="HF17" s="275"/>
      <c r="HG17" s="275"/>
      <c r="HH17" s="275"/>
      <c r="HI17" s="275"/>
      <c r="HJ17" s="275"/>
      <c r="HK17" s="275"/>
      <c r="HL17" s="275"/>
      <c r="HM17" s="275"/>
      <c r="HN17" s="275"/>
      <c r="HO17" s="275"/>
      <c r="HP17" s="275"/>
      <c r="HQ17" s="275"/>
      <c r="HR17" s="275"/>
      <c r="HS17" s="275"/>
      <c r="HT17" s="275"/>
      <c r="HU17" s="275"/>
      <c r="HV17" s="275"/>
      <c r="HW17" s="275"/>
      <c r="HX17" s="275"/>
      <c r="HY17" s="275"/>
      <c r="HZ17" s="275"/>
      <c r="IA17" s="275"/>
      <c r="IB17" s="275"/>
      <c r="IC17" s="275"/>
      <c r="ID17" s="275"/>
      <c r="IE17" s="275"/>
      <c r="IF17" s="275"/>
      <c r="IG17" s="275"/>
      <c r="IH17" s="275"/>
      <c r="II17" s="275"/>
      <c r="IJ17" s="275"/>
      <c r="IK17" s="275"/>
      <c r="IL17" s="275"/>
      <c r="IM17" s="275"/>
      <c r="IN17" s="275"/>
      <c r="IO17" s="275"/>
      <c r="IP17" s="275"/>
      <c r="IQ17" s="275"/>
      <c r="IR17" s="275"/>
      <c r="IS17" s="275"/>
      <c r="IT17" s="275"/>
      <c r="IU17" s="275"/>
      <c r="IV17" s="275"/>
      <c r="IW17" s="275"/>
    </row>
    <row r="18" s="252" customFormat="1" ht="24" customHeight="1" spans="1:257">
      <c r="A18" s="309" t="s">
        <v>1291</v>
      </c>
      <c r="B18" s="310"/>
      <c r="C18" s="310"/>
      <c r="D18" s="310"/>
      <c r="E18" s="325"/>
      <c r="F18" s="326"/>
      <c r="G18" s="329"/>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5"/>
      <c r="BS18" s="275"/>
      <c r="BT18" s="275"/>
      <c r="BU18" s="275"/>
      <c r="BV18" s="275"/>
      <c r="BW18" s="275"/>
      <c r="BX18" s="275"/>
      <c r="BY18" s="275"/>
      <c r="BZ18" s="275"/>
      <c r="CA18" s="275"/>
      <c r="CB18" s="275"/>
      <c r="CC18" s="275"/>
      <c r="CD18" s="275"/>
      <c r="CE18" s="275"/>
      <c r="CF18" s="275"/>
      <c r="CG18" s="275"/>
      <c r="CH18" s="275"/>
      <c r="CI18" s="275"/>
      <c r="CJ18" s="275"/>
      <c r="CK18" s="275"/>
      <c r="CL18" s="275"/>
      <c r="CM18" s="275"/>
      <c r="CN18" s="275"/>
      <c r="CO18" s="275"/>
      <c r="CP18" s="275"/>
      <c r="CQ18" s="275"/>
      <c r="CR18" s="275"/>
      <c r="CS18" s="275"/>
      <c r="CT18" s="275"/>
      <c r="CU18" s="275"/>
      <c r="CV18" s="275"/>
      <c r="CW18" s="275"/>
      <c r="CX18" s="275"/>
      <c r="CY18" s="275"/>
      <c r="CZ18" s="275"/>
      <c r="DA18" s="275"/>
      <c r="DB18" s="275"/>
      <c r="DC18" s="275"/>
      <c r="DD18" s="275"/>
      <c r="DE18" s="275"/>
      <c r="DF18" s="275"/>
      <c r="DG18" s="275"/>
      <c r="DH18" s="275"/>
      <c r="DI18" s="275"/>
      <c r="DJ18" s="275"/>
      <c r="DK18" s="275"/>
      <c r="DL18" s="275"/>
      <c r="DM18" s="275"/>
      <c r="DN18" s="275"/>
      <c r="DO18" s="275"/>
      <c r="DP18" s="275"/>
      <c r="DQ18" s="275"/>
      <c r="DR18" s="275"/>
      <c r="DS18" s="275"/>
      <c r="DT18" s="275"/>
      <c r="DU18" s="275"/>
      <c r="DV18" s="275"/>
      <c r="DW18" s="275"/>
      <c r="DX18" s="275"/>
      <c r="DY18" s="275"/>
      <c r="DZ18" s="275"/>
      <c r="EA18" s="275"/>
      <c r="EB18" s="275"/>
      <c r="EC18" s="275"/>
      <c r="ED18" s="275"/>
      <c r="EE18" s="275"/>
      <c r="EF18" s="275"/>
      <c r="EG18" s="275"/>
      <c r="EH18" s="275"/>
      <c r="EI18" s="275"/>
      <c r="EJ18" s="275"/>
      <c r="EK18" s="275"/>
      <c r="EL18" s="275"/>
      <c r="EM18" s="275"/>
      <c r="EN18" s="275"/>
      <c r="EO18" s="275"/>
      <c r="EP18" s="275"/>
      <c r="EQ18" s="275"/>
      <c r="ER18" s="275"/>
      <c r="ES18" s="275"/>
      <c r="ET18" s="275"/>
      <c r="EU18" s="275"/>
      <c r="EV18" s="275"/>
      <c r="EW18" s="275"/>
      <c r="EX18" s="275"/>
      <c r="EY18" s="275"/>
      <c r="EZ18" s="275"/>
      <c r="FA18" s="275"/>
      <c r="FB18" s="275"/>
      <c r="FC18" s="275"/>
      <c r="FD18" s="275"/>
      <c r="FE18" s="275"/>
      <c r="FF18" s="275"/>
      <c r="FG18" s="275"/>
      <c r="FH18" s="275"/>
      <c r="FI18" s="275"/>
      <c r="FJ18" s="275"/>
      <c r="FK18" s="275"/>
      <c r="FL18" s="275"/>
      <c r="FM18" s="275"/>
      <c r="FN18" s="275"/>
      <c r="FO18" s="275"/>
      <c r="FP18" s="275"/>
      <c r="FQ18" s="275"/>
      <c r="FR18" s="275"/>
      <c r="FS18" s="275"/>
      <c r="FT18" s="275"/>
      <c r="FU18" s="275"/>
      <c r="FV18" s="275"/>
      <c r="FW18" s="275"/>
      <c r="FX18" s="275"/>
      <c r="FY18" s="275"/>
      <c r="FZ18" s="275"/>
      <c r="GA18" s="275"/>
      <c r="GB18" s="275"/>
      <c r="GC18" s="275"/>
      <c r="GD18" s="275"/>
      <c r="GE18" s="275"/>
      <c r="GF18" s="275"/>
      <c r="GG18" s="275"/>
      <c r="GH18" s="275"/>
      <c r="GI18" s="275"/>
      <c r="GJ18" s="275"/>
      <c r="GK18" s="275"/>
      <c r="GL18" s="275"/>
      <c r="GM18" s="275"/>
      <c r="GN18" s="275"/>
      <c r="GO18" s="275"/>
      <c r="GP18" s="275"/>
      <c r="GQ18" s="275"/>
      <c r="GR18" s="275"/>
      <c r="GS18" s="275"/>
      <c r="GT18" s="275"/>
      <c r="GU18" s="275"/>
      <c r="GV18" s="275"/>
      <c r="GW18" s="275"/>
      <c r="GX18" s="275"/>
      <c r="GY18" s="275"/>
      <c r="GZ18" s="275"/>
      <c r="HA18" s="275"/>
      <c r="HB18" s="275"/>
      <c r="HC18" s="275"/>
      <c r="HD18" s="275"/>
      <c r="HE18" s="275"/>
      <c r="HF18" s="275"/>
      <c r="HG18" s="275"/>
      <c r="HH18" s="275"/>
      <c r="HI18" s="275"/>
      <c r="HJ18" s="275"/>
      <c r="HK18" s="275"/>
      <c r="HL18" s="275"/>
      <c r="HM18" s="275"/>
      <c r="HN18" s="275"/>
      <c r="HO18" s="275"/>
      <c r="HP18" s="275"/>
      <c r="HQ18" s="275"/>
      <c r="HR18" s="275"/>
      <c r="HS18" s="275"/>
      <c r="HT18" s="275"/>
      <c r="HU18" s="275"/>
      <c r="HV18" s="275"/>
      <c r="HW18" s="275"/>
      <c r="HX18" s="275"/>
      <c r="HY18" s="275"/>
      <c r="HZ18" s="275"/>
      <c r="IA18" s="275"/>
      <c r="IB18" s="275"/>
      <c r="IC18" s="275"/>
      <c r="ID18" s="275"/>
      <c r="IE18" s="275"/>
      <c r="IF18" s="275"/>
      <c r="IG18" s="275"/>
      <c r="IH18" s="275"/>
      <c r="II18" s="275"/>
      <c r="IJ18" s="275"/>
      <c r="IK18" s="275"/>
      <c r="IL18" s="275"/>
      <c r="IM18" s="275"/>
      <c r="IN18" s="275"/>
      <c r="IO18" s="275"/>
      <c r="IP18" s="275"/>
      <c r="IQ18" s="275"/>
      <c r="IR18" s="275"/>
      <c r="IS18" s="275"/>
      <c r="IT18" s="275"/>
      <c r="IU18" s="275"/>
      <c r="IV18" s="275"/>
      <c r="IW18" s="275"/>
    </row>
    <row r="19" s="252" customFormat="1" ht="24" customHeight="1" spans="1:257">
      <c r="A19" s="309" t="s">
        <v>1292</v>
      </c>
      <c r="B19" s="310"/>
      <c r="C19" s="310"/>
      <c r="D19" s="310"/>
      <c r="E19" s="325"/>
      <c r="F19" s="326"/>
      <c r="G19" s="329"/>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275"/>
      <c r="CD19" s="275"/>
      <c r="CE19" s="275"/>
      <c r="CF19" s="275"/>
      <c r="CG19" s="275"/>
      <c r="CH19" s="275"/>
      <c r="CI19" s="275"/>
      <c r="CJ19" s="275"/>
      <c r="CK19" s="275"/>
      <c r="CL19" s="275"/>
      <c r="CM19" s="275"/>
      <c r="CN19" s="275"/>
      <c r="CO19" s="275"/>
      <c r="CP19" s="275"/>
      <c r="CQ19" s="275"/>
      <c r="CR19" s="275"/>
      <c r="CS19" s="275"/>
      <c r="CT19" s="275"/>
      <c r="CU19" s="275"/>
      <c r="CV19" s="275"/>
      <c r="CW19" s="275"/>
      <c r="CX19" s="275"/>
      <c r="CY19" s="275"/>
      <c r="CZ19" s="275"/>
      <c r="DA19" s="275"/>
      <c r="DB19" s="275"/>
      <c r="DC19" s="275"/>
      <c r="DD19" s="275"/>
      <c r="DE19" s="275"/>
      <c r="DF19" s="275"/>
      <c r="DG19" s="275"/>
      <c r="DH19" s="275"/>
      <c r="DI19" s="275"/>
      <c r="DJ19" s="275"/>
      <c r="DK19" s="275"/>
      <c r="DL19" s="275"/>
      <c r="DM19" s="275"/>
      <c r="DN19" s="275"/>
      <c r="DO19" s="275"/>
      <c r="DP19" s="275"/>
      <c r="DQ19" s="275"/>
      <c r="DR19" s="275"/>
      <c r="DS19" s="275"/>
      <c r="DT19" s="275"/>
      <c r="DU19" s="275"/>
      <c r="DV19" s="275"/>
      <c r="DW19" s="275"/>
      <c r="DX19" s="275"/>
      <c r="DY19" s="275"/>
      <c r="DZ19" s="275"/>
      <c r="EA19" s="275"/>
      <c r="EB19" s="275"/>
      <c r="EC19" s="275"/>
      <c r="ED19" s="275"/>
      <c r="EE19" s="275"/>
      <c r="EF19" s="275"/>
      <c r="EG19" s="275"/>
      <c r="EH19" s="275"/>
      <c r="EI19" s="275"/>
      <c r="EJ19" s="275"/>
      <c r="EK19" s="275"/>
      <c r="EL19" s="275"/>
      <c r="EM19" s="275"/>
      <c r="EN19" s="275"/>
      <c r="EO19" s="275"/>
      <c r="EP19" s="275"/>
      <c r="EQ19" s="275"/>
      <c r="ER19" s="275"/>
      <c r="ES19" s="275"/>
      <c r="ET19" s="275"/>
      <c r="EU19" s="275"/>
      <c r="EV19" s="275"/>
      <c r="EW19" s="275"/>
      <c r="EX19" s="275"/>
      <c r="EY19" s="275"/>
      <c r="EZ19" s="275"/>
      <c r="FA19" s="275"/>
      <c r="FB19" s="275"/>
      <c r="FC19" s="275"/>
      <c r="FD19" s="275"/>
      <c r="FE19" s="275"/>
      <c r="FF19" s="275"/>
      <c r="FG19" s="275"/>
      <c r="FH19" s="275"/>
      <c r="FI19" s="275"/>
      <c r="FJ19" s="275"/>
      <c r="FK19" s="275"/>
      <c r="FL19" s="275"/>
      <c r="FM19" s="275"/>
      <c r="FN19" s="275"/>
      <c r="FO19" s="275"/>
      <c r="FP19" s="275"/>
      <c r="FQ19" s="275"/>
      <c r="FR19" s="275"/>
      <c r="FS19" s="275"/>
      <c r="FT19" s="275"/>
      <c r="FU19" s="275"/>
      <c r="FV19" s="275"/>
      <c r="FW19" s="275"/>
      <c r="FX19" s="275"/>
      <c r="FY19" s="275"/>
      <c r="FZ19" s="275"/>
      <c r="GA19" s="275"/>
      <c r="GB19" s="275"/>
      <c r="GC19" s="275"/>
      <c r="GD19" s="275"/>
      <c r="GE19" s="275"/>
      <c r="GF19" s="275"/>
      <c r="GG19" s="275"/>
      <c r="GH19" s="275"/>
      <c r="GI19" s="275"/>
      <c r="GJ19" s="275"/>
      <c r="GK19" s="275"/>
      <c r="GL19" s="275"/>
      <c r="GM19" s="275"/>
      <c r="GN19" s="275"/>
      <c r="GO19" s="275"/>
      <c r="GP19" s="275"/>
      <c r="GQ19" s="275"/>
      <c r="GR19" s="275"/>
      <c r="GS19" s="275"/>
      <c r="GT19" s="275"/>
      <c r="GU19" s="275"/>
      <c r="GV19" s="275"/>
      <c r="GW19" s="275"/>
      <c r="GX19" s="275"/>
      <c r="GY19" s="275"/>
      <c r="GZ19" s="275"/>
      <c r="HA19" s="275"/>
      <c r="HB19" s="275"/>
      <c r="HC19" s="275"/>
      <c r="HD19" s="275"/>
      <c r="HE19" s="275"/>
      <c r="HF19" s="275"/>
      <c r="HG19" s="275"/>
      <c r="HH19" s="275"/>
      <c r="HI19" s="275"/>
      <c r="HJ19" s="275"/>
      <c r="HK19" s="275"/>
      <c r="HL19" s="275"/>
      <c r="HM19" s="275"/>
      <c r="HN19" s="275"/>
      <c r="HO19" s="275"/>
      <c r="HP19" s="275"/>
      <c r="HQ19" s="275"/>
      <c r="HR19" s="275"/>
      <c r="HS19" s="275"/>
      <c r="HT19" s="275"/>
      <c r="HU19" s="275"/>
      <c r="HV19" s="275"/>
      <c r="HW19" s="275"/>
      <c r="HX19" s="275"/>
      <c r="HY19" s="275"/>
      <c r="HZ19" s="275"/>
      <c r="IA19" s="275"/>
      <c r="IB19" s="275"/>
      <c r="IC19" s="275"/>
      <c r="ID19" s="275"/>
      <c r="IE19" s="275"/>
      <c r="IF19" s="275"/>
      <c r="IG19" s="275"/>
      <c r="IH19" s="275"/>
      <c r="II19" s="275"/>
      <c r="IJ19" s="275"/>
      <c r="IK19" s="275"/>
      <c r="IL19" s="275"/>
      <c r="IM19" s="275"/>
      <c r="IN19" s="275"/>
      <c r="IO19" s="275"/>
      <c r="IP19" s="275"/>
      <c r="IQ19" s="275"/>
      <c r="IR19" s="275"/>
      <c r="IS19" s="275"/>
      <c r="IT19" s="275"/>
      <c r="IU19" s="275"/>
      <c r="IV19" s="275"/>
      <c r="IW19" s="275"/>
    </row>
    <row r="20" s="252" customFormat="1" ht="24" customHeight="1" spans="1:257">
      <c r="A20" s="309" t="s">
        <v>1293</v>
      </c>
      <c r="B20" s="310"/>
      <c r="C20" s="310"/>
      <c r="D20" s="310"/>
      <c r="E20" s="325"/>
      <c r="F20" s="326"/>
      <c r="G20" s="329"/>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s="275"/>
      <c r="BI20" s="275"/>
      <c r="BJ20" s="275"/>
      <c r="BK20" s="275"/>
      <c r="BL20" s="275"/>
      <c r="BM20" s="275"/>
      <c r="BN20" s="275"/>
      <c r="BO20" s="275"/>
      <c r="BP20" s="275"/>
      <c r="BQ20" s="275"/>
      <c r="BR20" s="275"/>
      <c r="BS20" s="275"/>
      <c r="BT20" s="275"/>
      <c r="BU20" s="275"/>
      <c r="BV20" s="275"/>
      <c r="BW20" s="275"/>
      <c r="BX20" s="275"/>
      <c r="BY20" s="275"/>
      <c r="BZ20" s="275"/>
      <c r="CA20" s="275"/>
      <c r="CB20" s="275"/>
      <c r="CC20" s="275"/>
      <c r="CD20" s="275"/>
      <c r="CE20" s="275"/>
      <c r="CF20" s="275"/>
      <c r="CG20" s="275"/>
      <c r="CH20" s="275"/>
      <c r="CI20" s="275"/>
      <c r="CJ20" s="275"/>
      <c r="CK20" s="275"/>
      <c r="CL20" s="275"/>
      <c r="CM20" s="275"/>
      <c r="CN20" s="275"/>
      <c r="CO20" s="275"/>
      <c r="CP20" s="275"/>
      <c r="CQ20" s="275"/>
      <c r="CR20" s="275"/>
      <c r="CS20" s="275"/>
      <c r="CT20" s="275"/>
      <c r="CU20" s="275"/>
      <c r="CV20" s="275"/>
      <c r="CW20" s="275"/>
      <c r="CX20" s="275"/>
      <c r="CY20" s="275"/>
      <c r="CZ20" s="275"/>
      <c r="DA20" s="275"/>
      <c r="DB20" s="275"/>
      <c r="DC20" s="275"/>
      <c r="DD20" s="275"/>
      <c r="DE20" s="275"/>
      <c r="DF20" s="275"/>
      <c r="DG20" s="275"/>
      <c r="DH20" s="275"/>
      <c r="DI20" s="275"/>
      <c r="DJ20" s="275"/>
      <c r="DK20" s="275"/>
      <c r="DL20" s="275"/>
      <c r="DM20" s="275"/>
      <c r="DN20" s="275"/>
      <c r="DO20" s="275"/>
      <c r="DP20" s="275"/>
      <c r="DQ20" s="275"/>
      <c r="DR20" s="275"/>
      <c r="DS20" s="275"/>
      <c r="DT20" s="275"/>
      <c r="DU20" s="275"/>
      <c r="DV20" s="275"/>
      <c r="DW20" s="275"/>
      <c r="DX20" s="275"/>
      <c r="DY20" s="275"/>
      <c r="DZ20" s="275"/>
      <c r="EA20" s="275"/>
      <c r="EB20" s="275"/>
      <c r="EC20" s="275"/>
      <c r="ED20" s="275"/>
      <c r="EE20" s="275"/>
      <c r="EF20" s="275"/>
      <c r="EG20" s="275"/>
      <c r="EH20" s="275"/>
      <c r="EI20" s="275"/>
      <c r="EJ20" s="275"/>
      <c r="EK20" s="275"/>
      <c r="EL20" s="275"/>
      <c r="EM20" s="275"/>
      <c r="EN20" s="275"/>
      <c r="EO20" s="275"/>
      <c r="EP20" s="275"/>
      <c r="EQ20" s="275"/>
      <c r="ER20" s="275"/>
      <c r="ES20" s="275"/>
      <c r="ET20" s="275"/>
      <c r="EU20" s="275"/>
      <c r="EV20" s="275"/>
      <c r="EW20" s="275"/>
      <c r="EX20" s="275"/>
      <c r="EY20" s="275"/>
      <c r="EZ20" s="275"/>
      <c r="FA20" s="275"/>
      <c r="FB20" s="275"/>
      <c r="FC20" s="275"/>
      <c r="FD20" s="275"/>
      <c r="FE20" s="275"/>
      <c r="FF20" s="275"/>
      <c r="FG20" s="275"/>
      <c r="FH20" s="275"/>
      <c r="FI20" s="275"/>
      <c r="FJ20" s="275"/>
      <c r="FK20" s="275"/>
      <c r="FL20" s="275"/>
      <c r="FM20" s="275"/>
      <c r="FN20" s="275"/>
      <c r="FO20" s="275"/>
      <c r="FP20" s="275"/>
      <c r="FQ20" s="275"/>
      <c r="FR20" s="275"/>
      <c r="FS20" s="275"/>
      <c r="FT20" s="275"/>
      <c r="FU20" s="275"/>
      <c r="FV20" s="275"/>
      <c r="FW20" s="275"/>
      <c r="FX20" s="275"/>
      <c r="FY20" s="275"/>
      <c r="FZ20" s="275"/>
      <c r="GA20" s="275"/>
      <c r="GB20" s="275"/>
      <c r="GC20" s="275"/>
      <c r="GD20" s="275"/>
      <c r="GE20" s="275"/>
      <c r="GF20" s="275"/>
      <c r="GG20" s="275"/>
      <c r="GH20" s="275"/>
      <c r="GI20" s="275"/>
      <c r="GJ20" s="275"/>
      <c r="GK20" s="275"/>
      <c r="GL20" s="275"/>
      <c r="GM20" s="275"/>
      <c r="GN20" s="275"/>
      <c r="GO20" s="275"/>
      <c r="GP20" s="275"/>
      <c r="GQ20" s="275"/>
      <c r="GR20" s="275"/>
      <c r="GS20" s="275"/>
      <c r="GT20" s="275"/>
      <c r="GU20" s="275"/>
      <c r="GV20" s="275"/>
      <c r="GW20" s="275"/>
      <c r="GX20" s="275"/>
      <c r="GY20" s="275"/>
      <c r="GZ20" s="275"/>
      <c r="HA20" s="275"/>
      <c r="HB20" s="275"/>
      <c r="HC20" s="275"/>
      <c r="HD20" s="275"/>
      <c r="HE20" s="275"/>
      <c r="HF20" s="275"/>
      <c r="HG20" s="275"/>
      <c r="HH20" s="275"/>
      <c r="HI20" s="275"/>
      <c r="HJ20" s="275"/>
      <c r="HK20" s="275"/>
      <c r="HL20" s="275"/>
      <c r="HM20" s="275"/>
      <c r="HN20" s="275"/>
      <c r="HO20" s="275"/>
      <c r="HP20" s="275"/>
      <c r="HQ20" s="275"/>
      <c r="HR20" s="275"/>
      <c r="HS20" s="275"/>
      <c r="HT20" s="275"/>
      <c r="HU20" s="275"/>
      <c r="HV20" s="275"/>
      <c r="HW20" s="275"/>
      <c r="HX20" s="275"/>
      <c r="HY20" s="275"/>
      <c r="HZ20" s="275"/>
      <c r="IA20" s="275"/>
      <c r="IB20" s="275"/>
      <c r="IC20" s="275"/>
      <c r="ID20" s="275"/>
      <c r="IE20" s="275"/>
      <c r="IF20" s="275"/>
      <c r="IG20" s="275"/>
      <c r="IH20" s="275"/>
      <c r="II20" s="275"/>
      <c r="IJ20" s="275"/>
      <c r="IK20" s="275"/>
      <c r="IL20" s="275"/>
      <c r="IM20" s="275"/>
      <c r="IN20" s="275"/>
      <c r="IO20" s="275"/>
      <c r="IP20" s="275"/>
      <c r="IQ20" s="275"/>
      <c r="IR20" s="275"/>
      <c r="IS20" s="275"/>
      <c r="IT20" s="275"/>
      <c r="IU20" s="275"/>
      <c r="IV20" s="275"/>
      <c r="IW20" s="275"/>
    </row>
    <row r="21" s="252" customFormat="1" ht="24" customHeight="1" spans="1:257">
      <c r="A21" s="309" t="s">
        <v>1294</v>
      </c>
      <c r="B21" s="310"/>
      <c r="C21" s="310"/>
      <c r="D21" s="310"/>
      <c r="E21" s="325"/>
      <c r="F21" s="326"/>
      <c r="G21" s="329"/>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s="275"/>
      <c r="BI21" s="275"/>
      <c r="BJ21" s="275"/>
      <c r="BK21" s="275"/>
      <c r="BL21" s="275"/>
      <c r="BM21" s="275"/>
      <c r="BN21" s="275"/>
      <c r="BO21" s="275"/>
      <c r="BP21" s="275"/>
      <c r="BQ21" s="275"/>
      <c r="BR21" s="275"/>
      <c r="BS21" s="275"/>
      <c r="BT21" s="275"/>
      <c r="BU21" s="275"/>
      <c r="BV21" s="275"/>
      <c r="BW21" s="275"/>
      <c r="BX21" s="275"/>
      <c r="BY21" s="275"/>
      <c r="BZ21" s="275"/>
      <c r="CA21" s="275"/>
      <c r="CB21" s="275"/>
      <c r="CC21" s="275"/>
      <c r="CD21" s="275"/>
      <c r="CE21" s="275"/>
      <c r="CF21" s="275"/>
      <c r="CG21" s="275"/>
      <c r="CH21" s="275"/>
      <c r="CI21" s="275"/>
      <c r="CJ21" s="275"/>
      <c r="CK21" s="275"/>
      <c r="CL21" s="275"/>
      <c r="CM21" s="275"/>
      <c r="CN21" s="275"/>
      <c r="CO21" s="275"/>
      <c r="CP21" s="275"/>
      <c r="CQ21" s="275"/>
      <c r="CR21" s="275"/>
      <c r="CS21" s="275"/>
      <c r="CT21" s="275"/>
      <c r="CU21" s="275"/>
      <c r="CV21" s="275"/>
      <c r="CW21" s="275"/>
      <c r="CX21" s="275"/>
      <c r="CY21" s="275"/>
      <c r="CZ21" s="275"/>
      <c r="DA21" s="275"/>
      <c r="DB21" s="275"/>
      <c r="DC21" s="275"/>
      <c r="DD21" s="275"/>
      <c r="DE21" s="275"/>
      <c r="DF21" s="275"/>
      <c r="DG21" s="275"/>
      <c r="DH21" s="275"/>
      <c r="DI21" s="275"/>
      <c r="DJ21" s="275"/>
      <c r="DK21" s="275"/>
      <c r="DL21" s="275"/>
      <c r="DM21" s="275"/>
      <c r="DN21" s="275"/>
      <c r="DO21" s="275"/>
      <c r="DP21" s="275"/>
      <c r="DQ21" s="275"/>
      <c r="DR21" s="275"/>
      <c r="DS21" s="275"/>
      <c r="DT21" s="275"/>
      <c r="DU21" s="275"/>
      <c r="DV21" s="275"/>
      <c r="DW21" s="275"/>
      <c r="DX21" s="275"/>
      <c r="DY21" s="275"/>
      <c r="DZ21" s="275"/>
      <c r="EA21" s="275"/>
      <c r="EB21" s="275"/>
      <c r="EC21" s="275"/>
      <c r="ED21" s="275"/>
      <c r="EE21" s="275"/>
      <c r="EF21" s="275"/>
      <c r="EG21" s="275"/>
      <c r="EH21" s="275"/>
      <c r="EI21" s="275"/>
      <c r="EJ21" s="275"/>
      <c r="EK21" s="275"/>
      <c r="EL21" s="275"/>
      <c r="EM21" s="275"/>
      <c r="EN21" s="275"/>
      <c r="EO21" s="275"/>
      <c r="EP21" s="275"/>
      <c r="EQ21" s="275"/>
      <c r="ER21" s="275"/>
      <c r="ES21" s="275"/>
      <c r="ET21" s="275"/>
      <c r="EU21" s="275"/>
      <c r="EV21" s="275"/>
      <c r="EW21" s="275"/>
      <c r="EX21" s="275"/>
      <c r="EY21" s="275"/>
      <c r="EZ21" s="275"/>
      <c r="FA21" s="275"/>
      <c r="FB21" s="275"/>
      <c r="FC21" s="275"/>
      <c r="FD21" s="275"/>
      <c r="FE21" s="275"/>
      <c r="FF21" s="275"/>
      <c r="FG21" s="275"/>
      <c r="FH21" s="275"/>
      <c r="FI21" s="275"/>
      <c r="FJ21" s="275"/>
      <c r="FK21" s="275"/>
      <c r="FL21" s="275"/>
      <c r="FM21" s="275"/>
      <c r="FN21" s="275"/>
      <c r="FO21" s="275"/>
      <c r="FP21" s="275"/>
      <c r="FQ21" s="275"/>
      <c r="FR21" s="275"/>
      <c r="FS21" s="275"/>
      <c r="FT21" s="275"/>
      <c r="FU21" s="275"/>
      <c r="FV21" s="275"/>
      <c r="FW21" s="275"/>
      <c r="FX21" s="275"/>
      <c r="FY21" s="275"/>
      <c r="FZ21" s="275"/>
      <c r="GA21" s="275"/>
      <c r="GB21" s="275"/>
      <c r="GC21" s="275"/>
      <c r="GD21" s="275"/>
      <c r="GE21" s="275"/>
      <c r="GF21" s="275"/>
      <c r="GG21" s="275"/>
      <c r="GH21" s="275"/>
      <c r="GI21" s="275"/>
      <c r="GJ21" s="275"/>
      <c r="GK21" s="275"/>
      <c r="GL21" s="275"/>
      <c r="GM21" s="275"/>
      <c r="GN21" s="275"/>
      <c r="GO21" s="275"/>
      <c r="GP21" s="275"/>
      <c r="GQ21" s="275"/>
      <c r="GR21" s="275"/>
      <c r="GS21" s="275"/>
      <c r="GT21" s="275"/>
      <c r="GU21" s="275"/>
      <c r="GV21" s="275"/>
      <c r="GW21" s="275"/>
      <c r="GX21" s="275"/>
      <c r="GY21" s="275"/>
      <c r="GZ21" s="275"/>
      <c r="HA21" s="275"/>
      <c r="HB21" s="275"/>
      <c r="HC21" s="275"/>
      <c r="HD21" s="275"/>
      <c r="HE21" s="275"/>
      <c r="HF21" s="275"/>
      <c r="HG21" s="275"/>
      <c r="HH21" s="275"/>
      <c r="HI21" s="275"/>
      <c r="HJ21" s="275"/>
      <c r="HK21" s="275"/>
      <c r="HL21" s="275"/>
      <c r="HM21" s="275"/>
      <c r="HN21" s="275"/>
      <c r="HO21" s="275"/>
      <c r="HP21" s="275"/>
      <c r="HQ21" s="275"/>
      <c r="HR21" s="275"/>
      <c r="HS21" s="275"/>
      <c r="HT21" s="275"/>
      <c r="HU21" s="275"/>
      <c r="HV21" s="275"/>
      <c r="HW21" s="275"/>
      <c r="HX21" s="275"/>
      <c r="HY21" s="275"/>
      <c r="HZ21" s="275"/>
      <c r="IA21" s="275"/>
      <c r="IB21" s="275"/>
      <c r="IC21" s="275"/>
      <c r="ID21" s="275"/>
      <c r="IE21" s="275"/>
      <c r="IF21" s="275"/>
      <c r="IG21" s="275"/>
      <c r="IH21" s="275"/>
      <c r="II21" s="275"/>
      <c r="IJ21" s="275"/>
      <c r="IK21" s="275"/>
      <c r="IL21" s="275"/>
      <c r="IM21" s="275"/>
      <c r="IN21" s="275"/>
      <c r="IO21" s="275"/>
      <c r="IP21" s="275"/>
      <c r="IQ21" s="275"/>
      <c r="IR21" s="275"/>
      <c r="IS21" s="275"/>
      <c r="IT21" s="275"/>
      <c r="IU21" s="275"/>
      <c r="IV21" s="275"/>
      <c r="IW21" s="275"/>
    </row>
    <row r="22" s="252" customFormat="1" ht="24" customHeight="1" spans="1:257">
      <c r="A22" s="309" t="s">
        <v>1295</v>
      </c>
      <c r="B22" s="310"/>
      <c r="C22" s="310"/>
      <c r="D22" s="310"/>
      <c r="E22" s="325"/>
      <c r="F22" s="326"/>
      <c r="G22" s="329"/>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s="275"/>
      <c r="BI22" s="275"/>
      <c r="BJ22" s="275"/>
      <c r="BK22" s="275"/>
      <c r="BL22" s="275"/>
      <c r="BM22" s="275"/>
      <c r="BN22" s="275"/>
      <c r="BO22" s="275"/>
      <c r="BP22" s="275"/>
      <c r="BQ22" s="275"/>
      <c r="BR22" s="275"/>
      <c r="BS22" s="275"/>
      <c r="BT22" s="275"/>
      <c r="BU22" s="275"/>
      <c r="BV22" s="275"/>
      <c r="BW22" s="275"/>
      <c r="BX22" s="275"/>
      <c r="BY22" s="275"/>
      <c r="BZ22" s="275"/>
      <c r="CA22" s="275"/>
      <c r="CB22" s="275"/>
      <c r="CC22" s="275"/>
      <c r="CD22" s="275"/>
      <c r="CE22" s="275"/>
      <c r="CF22" s="275"/>
      <c r="CG22" s="275"/>
      <c r="CH22" s="275"/>
      <c r="CI22" s="275"/>
      <c r="CJ22" s="275"/>
      <c r="CK22" s="275"/>
      <c r="CL22" s="275"/>
      <c r="CM22" s="275"/>
      <c r="CN22" s="275"/>
      <c r="CO22" s="275"/>
      <c r="CP22" s="275"/>
      <c r="CQ22" s="275"/>
      <c r="CR22" s="275"/>
      <c r="CS22" s="275"/>
      <c r="CT22" s="275"/>
      <c r="CU22" s="275"/>
      <c r="CV22" s="275"/>
      <c r="CW22" s="275"/>
      <c r="CX22" s="275"/>
      <c r="CY22" s="275"/>
      <c r="CZ22" s="275"/>
      <c r="DA22" s="275"/>
      <c r="DB22" s="275"/>
      <c r="DC22" s="275"/>
      <c r="DD22" s="275"/>
      <c r="DE22" s="275"/>
      <c r="DF22" s="275"/>
      <c r="DG22" s="275"/>
      <c r="DH22" s="275"/>
      <c r="DI22" s="275"/>
      <c r="DJ22" s="275"/>
      <c r="DK22" s="275"/>
      <c r="DL22" s="275"/>
      <c r="DM22" s="275"/>
      <c r="DN22" s="275"/>
      <c r="DO22" s="275"/>
      <c r="DP22" s="275"/>
      <c r="DQ22" s="275"/>
      <c r="DR22" s="275"/>
      <c r="DS22" s="275"/>
      <c r="DT22" s="275"/>
      <c r="DU22" s="275"/>
      <c r="DV22" s="275"/>
      <c r="DW22" s="275"/>
      <c r="DX22" s="275"/>
      <c r="DY22" s="275"/>
      <c r="DZ22" s="275"/>
      <c r="EA22" s="275"/>
      <c r="EB22" s="275"/>
      <c r="EC22" s="275"/>
      <c r="ED22" s="275"/>
      <c r="EE22" s="275"/>
      <c r="EF22" s="275"/>
      <c r="EG22" s="275"/>
      <c r="EH22" s="275"/>
      <c r="EI22" s="275"/>
      <c r="EJ22" s="275"/>
      <c r="EK22" s="275"/>
      <c r="EL22" s="275"/>
      <c r="EM22" s="275"/>
      <c r="EN22" s="275"/>
      <c r="EO22" s="275"/>
      <c r="EP22" s="275"/>
      <c r="EQ22" s="275"/>
      <c r="ER22" s="275"/>
      <c r="ES22" s="275"/>
      <c r="ET22" s="275"/>
      <c r="EU22" s="275"/>
      <c r="EV22" s="275"/>
      <c r="EW22" s="275"/>
      <c r="EX22" s="275"/>
      <c r="EY22" s="275"/>
      <c r="EZ22" s="275"/>
      <c r="FA22" s="275"/>
      <c r="FB22" s="275"/>
      <c r="FC22" s="275"/>
      <c r="FD22" s="275"/>
      <c r="FE22" s="275"/>
      <c r="FF22" s="275"/>
      <c r="FG22" s="275"/>
      <c r="FH22" s="275"/>
      <c r="FI22" s="275"/>
      <c r="FJ22" s="275"/>
      <c r="FK22" s="275"/>
      <c r="FL22" s="275"/>
      <c r="FM22" s="275"/>
      <c r="FN22" s="275"/>
      <c r="FO22" s="275"/>
      <c r="FP22" s="275"/>
      <c r="FQ22" s="275"/>
      <c r="FR22" s="275"/>
      <c r="FS22" s="275"/>
      <c r="FT22" s="275"/>
      <c r="FU22" s="275"/>
      <c r="FV22" s="275"/>
      <c r="FW22" s="275"/>
      <c r="FX22" s="275"/>
      <c r="FY22" s="275"/>
      <c r="FZ22" s="275"/>
      <c r="GA22" s="275"/>
      <c r="GB22" s="275"/>
      <c r="GC22" s="275"/>
      <c r="GD22" s="275"/>
      <c r="GE22" s="275"/>
      <c r="GF22" s="275"/>
      <c r="GG22" s="275"/>
      <c r="GH22" s="275"/>
      <c r="GI22" s="275"/>
      <c r="GJ22" s="275"/>
      <c r="GK22" s="275"/>
      <c r="GL22" s="275"/>
      <c r="GM22" s="275"/>
      <c r="GN22" s="275"/>
      <c r="GO22" s="275"/>
      <c r="GP22" s="275"/>
      <c r="GQ22" s="275"/>
      <c r="GR22" s="275"/>
      <c r="GS22" s="275"/>
      <c r="GT22" s="275"/>
      <c r="GU22" s="275"/>
      <c r="GV22" s="275"/>
      <c r="GW22" s="275"/>
      <c r="GX22" s="275"/>
      <c r="GY22" s="275"/>
      <c r="GZ22" s="275"/>
      <c r="HA22" s="275"/>
      <c r="HB22" s="275"/>
      <c r="HC22" s="275"/>
      <c r="HD22" s="275"/>
      <c r="HE22" s="275"/>
      <c r="HF22" s="275"/>
      <c r="HG22" s="275"/>
      <c r="HH22" s="275"/>
      <c r="HI22" s="275"/>
      <c r="HJ22" s="275"/>
      <c r="HK22" s="275"/>
      <c r="HL22" s="275"/>
      <c r="HM22" s="275"/>
      <c r="HN22" s="275"/>
      <c r="HO22" s="275"/>
      <c r="HP22" s="275"/>
      <c r="HQ22" s="275"/>
      <c r="HR22" s="275"/>
      <c r="HS22" s="275"/>
      <c r="HT22" s="275"/>
      <c r="HU22" s="275"/>
      <c r="HV22" s="275"/>
      <c r="HW22" s="275"/>
      <c r="HX22" s="275"/>
      <c r="HY22" s="275"/>
      <c r="HZ22" s="275"/>
      <c r="IA22" s="275"/>
      <c r="IB22" s="275"/>
      <c r="IC22" s="275"/>
      <c r="ID22" s="275"/>
      <c r="IE22" s="275"/>
      <c r="IF22" s="275"/>
      <c r="IG22" s="275"/>
      <c r="IH22" s="275"/>
      <c r="II22" s="275"/>
      <c r="IJ22" s="275"/>
      <c r="IK22" s="275"/>
      <c r="IL22" s="275"/>
      <c r="IM22" s="275"/>
      <c r="IN22" s="275"/>
      <c r="IO22" s="275"/>
      <c r="IP22" s="275"/>
      <c r="IQ22" s="275"/>
      <c r="IR22" s="275"/>
      <c r="IS22" s="275"/>
      <c r="IT22" s="275"/>
      <c r="IU22" s="275"/>
      <c r="IV22" s="275"/>
      <c r="IW22" s="275"/>
    </row>
    <row r="23" s="251" customFormat="1" ht="24" customHeight="1" spans="1:257">
      <c r="A23" s="305" t="s">
        <v>1296</v>
      </c>
      <c r="B23" s="306">
        <v>7803</v>
      </c>
      <c r="C23" s="306">
        <v>19500</v>
      </c>
      <c r="D23" s="306">
        <v>27257</v>
      </c>
      <c r="E23" s="325">
        <f>D23/C23</f>
        <v>1.39779487179487</v>
      </c>
      <c r="F23" s="326">
        <v>2.66285658460336</v>
      </c>
      <c r="G23" s="329"/>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s="275"/>
      <c r="BI23" s="275"/>
      <c r="BJ23" s="275"/>
      <c r="BK23" s="275"/>
      <c r="BL23" s="275"/>
      <c r="BM23" s="275"/>
      <c r="BN23" s="275"/>
      <c r="BO23" s="275"/>
      <c r="BP23" s="275"/>
      <c r="BQ23" s="275"/>
      <c r="BR23" s="275"/>
      <c r="BS23" s="275"/>
      <c r="BT23" s="275"/>
      <c r="BU23" s="275"/>
      <c r="BV23" s="275"/>
      <c r="BW23" s="275"/>
      <c r="BX23" s="275"/>
      <c r="BY23" s="275"/>
      <c r="BZ23" s="275"/>
      <c r="CA23" s="275"/>
      <c r="CB23" s="275"/>
      <c r="CC23" s="275"/>
      <c r="CD23" s="275"/>
      <c r="CE23" s="275"/>
      <c r="CF23" s="275"/>
      <c r="CG23" s="275"/>
      <c r="CH23" s="275"/>
      <c r="CI23" s="275"/>
      <c r="CJ23" s="275"/>
      <c r="CK23" s="275"/>
      <c r="CL23" s="275"/>
      <c r="CM23" s="275"/>
      <c r="CN23" s="275"/>
      <c r="CO23" s="275"/>
      <c r="CP23" s="275"/>
      <c r="CQ23" s="275"/>
      <c r="CR23" s="275"/>
      <c r="CS23" s="275"/>
      <c r="CT23" s="275"/>
      <c r="CU23" s="275"/>
      <c r="CV23" s="275"/>
      <c r="CW23" s="275"/>
      <c r="CX23" s="275"/>
      <c r="CY23" s="275"/>
      <c r="CZ23" s="275"/>
      <c r="DA23" s="275"/>
      <c r="DB23" s="275"/>
      <c r="DC23" s="275"/>
      <c r="DD23" s="275"/>
      <c r="DE23" s="275"/>
      <c r="DF23" s="275"/>
      <c r="DG23" s="275"/>
      <c r="DH23" s="275"/>
      <c r="DI23" s="275"/>
      <c r="DJ23" s="275"/>
      <c r="DK23" s="275"/>
      <c r="DL23" s="275"/>
      <c r="DM23" s="275"/>
      <c r="DN23" s="275"/>
      <c r="DO23" s="275"/>
      <c r="DP23" s="275"/>
      <c r="DQ23" s="275"/>
      <c r="DR23" s="275"/>
      <c r="DS23" s="275"/>
      <c r="DT23" s="275"/>
      <c r="DU23" s="275"/>
      <c r="DV23" s="275"/>
      <c r="DW23" s="275"/>
      <c r="DX23" s="275"/>
      <c r="DY23" s="275"/>
      <c r="DZ23" s="275"/>
      <c r="EA23" s="275"/>
      <c r="EB23" s="275"/>
      <c r="EC23" s="275"/>
      <c r="ED23" s="275"/>
      <c r="EE23" s="275"/>
      <c r="EF23" s="275"/>
      <c r="EG23" s="275"/>
      <c r="EH23" s="275"/>
      <c r="EI23" s="275"/>
      <c r="EJ23" s="275"/>
      <c r="EK23" s="275"/>
      <c r="EL23" s="275"/>
      <c r="EM23" s="275"/>
      <c r="EN23" s="275"/>
      <c r="EO23" s="275"/>
      <c r="EP23" s="275"/>
      <c r="EQ23" s="275"/>
      <c r="ER23" s="275"/>
      <c r="ES23" s="275"/>
      <c r="ET23" s="275"/>
      <c r="EU23" s="275"/>
      <c r="EV23" s="275"/>
      <c r="EW23" s="275"/>
      <c r="EX23" s="275"/>
      <c r="EY23" s="275"/>
      <c r="EZ23" s="275"/>
      <c r="FA23" s="275"/>
      <c r="FB23" s="275"/>
      <c r="FC23" s="275"/>
      <c r="FD23" s="275"/>
      <c r="FE23" s="275"/>
      <c r="FF23" s="275"/>
      <c r="FG23" s="275"/>
      <c r="FH23" s="275"/>
      <c r="FI23" s="275"/>
      <c r="FJ23" s="275"/>
      <c r="FK23" s="275"/>
      <c r="FL23" s="275"/>
      <c r="FM23" s="275"/>
      <c r="FN23" s="275"/>
      <c r="FO23" s="275"/>
      <c r="FP23" s="275"/>
      <c r="FQ23" s="275"/>
      <c r="FR23" s="275"/>
      <c r="FS23" s="275"/>
      <c r="FT23" s="275"/>
      <c r="FU23" s="275"/>
      <c r="FV23" s="275"/>
      <c r="FW23" s="275"/>
      <c r="FX23" s="275"/>
      <c r="FY23" s="275"/>
      <c r="FZ23" s="275"/>
      <c r="GA23" s="275"/>
      <c r="GB23" s="275"/>
      <c r="GC23" s="275"/>
      <c r="GD23" s="275"/>
      <c r="GE23" s="275"/>
      <c r="GF23" s="275"/>
      <c r="GG23" s="275"/>
      <c r="GH23" s="275"/>
      <c r="GI23" s="275"/>
      <c r="GJ23" s="275"/>
      <c r="GK23" s="275"/>
      <c r="GL23" s="275"/>
      <c r="GM23" s="275"/>
      <c r="GN23" s="275"/>
      <c r="GO23" s="275"/>
      <c r="GP23" s="275"/>
      <c r="GQ23" s="275"/>
      <c r="GR23" s="275"/>
      <c r="GS23" s="275"/>
      <c r="GT23" s="275"/>
      <c r="GU23" s="275"/>
      <c r="GV23" s="275"/>
      <c r="GW23" s="275"/>
      <c r="GX23" s="275"/>
      <c r="GY23" s="275"/>
      <c r="GZ23" s="275"/>
      <c r="HA23" s="275"/>
      <c r="HB23" s="275"/>
      <c r="HC23" s="275"/>
      <c r="HD23" s="275"/>
      <c r="HE23" s="275"/>
      <c r="HF23" s="275"/>
      <c r="HG23" s="275"/>
      <c r="HH23" s="275"/>
      <c r="HI23" s="275"/>
      <c r="HJ23" s="275"/>
      <c r="HK23" s="275"/>
      <c r="HL23" s="275"/>
      <c r="HM23" s="275"/>
      <c r="HN23" s="275"/>
      <c r="HO23" s="275"/>
      <c r="HP23" s="275"/>
      <c r="HQ23" s="275"/>
      <c r="HR23" s="275"/>
      <c r="HS23" s="275"/>
      <c r="HT23" s="275"/>
      <c r="HU23" s="275"/>
      <c r="HV23" s="275"/>
      <c r="HW23" s="275"/>
      <c r="HX23" s="275"/>
      <c r="HY23" s="275"/>
      <c r="HZ23" s="275"/>
      <c r="IA23" s="275"/>
      <c r="IB23" s="275"/>
      <c r="IC23" s="275"/>
      <c r="ID23" s="275"/>
      <c r="IE23" s="275"/>
      <c r="IF23" s="275"/>
      <c r="IG23" s="275"/>
      <c r="IH23" s="275"/>
      <c r="II23" s="275"/>
      <c r="IJ23" s="275"/>
      <c r="IK23" s="275"/>
      <c r="IL23" s="275"/>
      <c r="IM23" s="275"/>
      <c r="IN23" s="275"/>
      <c r="IO23" s="275"/>
      <c r="IP23" s="275"/>
      <c r="IQ23" s="275"/>
      <c r="IR23" s="275"/>
      <c r="IS23" s="275"/>
      <c r="IT23" s="275"/>
      <c r="IU23" s="275"/>
      <c r="IV23" s="275"/>
      <c r="IW23" s="275"/>
    </row>
    <row r="24" s="252" customFormat="1" ht="24" customHeight="1" spans="1:257">
      <c r="A24" s="309" t="s">
        <v>1297</v>
      </c>
      <c r="B24" s="310"/>
      <c r="C24" s="310"/>
      <c r="D24" s="310"/>
      <c r="E24" s="325"/>
      <c r="F24" s="326"/>
      <c r="G24" s="329"/>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c r="AZ24" s="275"/>
      <c r="BA24" s="275"/>
      <c r="BB24" s="275"/>
      <c r="BC24" s="275"/>
      <c r="BD24" s="275"/>
      <c r="BE24" s="275"/>
      <c r="BF24" s="275"/>
      <c r="BG24" s="275"/>
      <c r="BH24" s="275"/>
      <c r="BI24" s="275"/>
      <c r="BJ24" s="275"/>
      <c r="BK24" s="275"/>
      <c r="BL24" s="275"/>
      <c r="BM24" s="275"/>
      <c r="BN24" s="275"/>
      <c r="BO24" s="275"/>
      <c r="BP24" s="275"/>
      <c r="BQ24" s="275"/>
      <c r="BR24" s="275"/>
      <c r="BS24" s="275"/>
      <c r="BT24" s="275"/>
      <c r="BU24" s="275"/>
      <c r="BV24" s="275"/>
      <c r="BW24" s="275"/>
      <c r="BX24" s="275"/>
      <c r="BY24" s="275"/>
      <c r="BZ24" s="275"/>
      <c r="CA24" s="275"/>
      <c r="CB24" s="275"/>
      <c r="CC24" s="275"/>
      <c r="CD24" s="275"/>
      <c r="CE24" s="275"/>
      <c r="CF24" s="275"/>
      <c r="CG24" s="275"/>
      <c r="CH24" s="275"/>
      <c r="CI24" s="275"/>
      <c r="CJ24" s="275"/>
      <c r="CK24" s="275"/>
      <c r="CL24" s="275"/>
      <c r="CM24" s="275"/>
      <c r="CN24" s="275"/>
      <c r="CO24" s="275"/>
      <c r="CP24" s="275"/>
      <c r="CQ24" s="275"/>
      <c r="CR24" s="275"/>
      <c r="CS24" s="275"/>
      <c r="CT24" s="275"/>
      <c r="CU24" s="275"/>
      <c r="CV24" s="275"/>
      <c r="CW24" s="275"/>
      <c r="CX24" s="275"/>
      <c r="CY24" s="275"/>
      <c r="CZ24" s="275"/>
      <c r="DA24" s="275"/>
      <c r="DB24" s="275"/>
      <c r="DC24" s="275"/>
      <c r="DD24" s="275"/>
      <c r="DE24" s="275"/>
      <c r="DF24" s="275"/>
      <c r="DG24" s="275"/>
      <c r="DH24" s="275"/>
      <c r="DI24" s="275"/>
      <c r="DJ24" s="275"/>
      <c r="DK24" s="275"/>
      <c r="DL24" s="275"/>
      <c r="DM24" s="275"/>
      <c r="DN24" s="275"/>
      <c r="DO24" s="275"/>
      <c r="DP24" s="275"/>
      <c r="DQ24" s="275"/>
      <c r="DR24" s="275"/>
      <c r="DS24" s="275"/>
      <c r="DT24" s="275"/>
      <c r="DU24" s="275"/>
      <c r="DV24" s="275"/>
      <c r="DW24" s="275"/>
      <c r="DX24" s="275"/>
      <c r="DY24" s="275"/>
      <c r="DZ24" s="275"/>
      <c r="EA24" s="275"/>
      <c r="EB24" s="275"/>
      <c r="EC24" s="275"/>
      <c r="ED24" s="275"/>
      <c r="EE24" s="275"/>
      <c r="EF24" s="275"/>
      <c r="EG24" s="275"/>
      <c r="EH24" s="275"/>
      <c r="EI24" s="275"/>
      <c r="EJ24" s="275"/>
      <c r="EK24" s="275"/>
      <c r="EL24" s="275"/>
      <c r="EM24" s="275"/>
      <c r="EN24" s="275"/>
      <c r="EO24" s="275"/>
      <c r="EP24" s="275"/>
      <c r="EQ24" s="275"/>
      <c r="ER24" s="275"/>
      <c r="ES24" s="275"/>
      <c r="ET24" s="275"/>
      <c r="EU24" s="275"/>
      <c r="EV24" s="275"/>
      <c r="EW24" s="275"/>
      <c r="EX24" s="275"/>
      <c r="EY24" s="275"/>
      <c r="EZ24" s="275"/>
      <c r="FA24" s="275"/>
      <c r="FB24" s="275"/>
      <c r="FC24" s="275"/>
      <c r="FD24" s="275"/>
      <c r="FE24" s="275"/>
      <c r="FF24" s="275"/>
      <c r="FG24" s="275"/>
      <c r="FH24" s="275"/>
      <c r="FI24" s="275"/>
      <c r="FJ24" s="275"/>
      <c r="FK24" s="275"/>
      <c r="FL24" s="275"/>
      <c r="FM24" s="275"/>
      <c r="FN24" s="275"/>
      <c r="FO24" s="275"/>
      <c r="FP24" s="275"/>
      <c r="FQ24" s="275"/>
      <c r="FR24" s="275"/>
      <c r="FS24" s="275"/>
      <c r="FT24" s="275"/>
      <c r="FU24" s="275"/>
      <c r="FV24" s="275"/>
      <c r="FW24" s="275"/>
      <c r="FX24" s="275"/>
      <c r="FY24" s="275"/>
      <c r="FZ24" s="275"/>
      <c r="GA24" s="275"/>
      <c r="GB24" s="275"/>
      <c r="GC24" s="275"/>
      <c r="GD24" s="275"/>
      <c r="GE24" s="275"/>
      <c r="GF24" s="275"/>
      <c r="GG24" s="275"/>
      <c r="GH24" s="275"/>
      <c r="GI24" s="275"/>
      <c r="GJ24" s="275"/>
      <c r="GK24" s="275"/>
      <c r="GL24" s="275"/>
      <c r="GM24" s="275"/>
      <c r="GN24" s="275"/>
      <c r="GO24" s="275"/>
      <c r="GP24" s="275"/>
      <c r="GQ24" s="275"/>
      <c r="GR24" s="275"/>
      <c r="GS24" s="275"/>
      <c r="GT24" s="275"/>
      <c r="GU24" s="275"/>
      <c r="GV24" s="275"/>
      <c r="GW24" s="275"/>
      <c r="GX24" s="275"/>
      <c r="GY24" s="275"/>
      <c r="GZ24" s="275"/>
      <c r="HA24" s="275"/>
      <c r="HB24" s="275"/>
      <c r="HC24" s="275"/>
      <c r="HD24" s="275"/>
      <c r="HE24" s="275"/>
      <c r="HF24" s="275"/>
      <c r="HG24" s="275"/>
      <c r="HH24" s="275"/>
      <c r="HI24" s="275"/>
      <c r="HJ24" s="275"/>
      <c r="HK24" s="275"/>
      <c r="HL24" s="275"/>
      <c r="HM24" s="275"/>
      <c r="HN24" s="275"/>
      <c r="HO24" s="275"/>
      <c r="HP24" s="275"/>
      <c r="HQ24" s="275"/>
      <c r="HR24" s="275"/>
      <c r="HS24" s="275"/>
      <c r="HT24" s="275"/>
      <c r="HU24" s="275"/>
      <c r="HV24" s="275"/>
      <c r="HW24" s="275"/>
      <c r="HX24" s="275"/>
      <c r="HY24" s="275"/>
      <c r="HZ24" s="275"/>
      <c r="IA24" s="275"/>
      <c r="IB24" s="275"/>
      <c r="IC24" s="275"/>
      <c r="ID24" s="275"/>
      <c r="IE24" s="275"/>
      <c r="IF24" s="275"/>
      <c r="IG24" s="275"/>
      <c r="IH24" s="275"/>
      <c r="II24" s="275"/>
      <c r="IJ24" s="275"/>
      <c r="IK24" s="275"/>
      <c r="IL24" s="275"/>
      <c r="IM24" s="275"/>
      <c r="IN24" s="275"/>
      <c r="IO24" s="275"/>
      <c r="IP24" s="275"/>
      <c r="IQ24" s="275"/>
      <c r="IR24" s="275"/>
      <c r="IS24" s="275"/>
      <c r="IT24" s="275"/>
      <c r="IU24" s="275"/>
      <c r="IV24" s="275"/>
      <c r="IW24" s="275"/>
    </row>
    <row r="25" s="252" customFormat="1" ht="24" customHeight="1" spans="1:257">
      <c r="A25" s="309" t="s">
        <v>1298</v>
      </c>
      <c r="B25" s="310"/>
      <c r="C25" s="310"/>
      <c r="D25" s="310"/>
      <c r="E25" s="325"/>
      <c r="F25" s="326"/>
      <c r="G25" s="329"/>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5"/>
      <c r="AW25" s="275"/>
      <c r="AX25" s="275"/>
      <c r="AY25" s="275"/>
      <c r="AZ25" s="275"/>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c r="BX25" s="275"/>
      <c r="BY25" s="275"/>
      <c r="BZ25" s="275"/>
      <c r="CA25" s="275"/>
      <c r="CB25" s="275"/>
      <c r="CC25" s="275"/>
      <c r="CD25" s="275"/>
      <c r="CE25" s="275"/>
      <c r="CF25" s="275"/>
      <c r="CG25" s="275"/>
      <c r="CH25" s="275"/>
      <c r="CI25" s="275"/>
      <c r="CJ25" s="275"/>
      <c r="CK25" s="275"/>
      <c r="CL25" s="275"/>
      <c r="CM25" s="275"/>
      <c r="CN25" s="275"/>
      <c r="CO25" s="275"/>
      <c r="CP25" s="275"/>
      <c r="CQ25" s="275"/>
      <c r="CR25" s="275"/>
      <c r="CS25" s="275"/>
      <c r="CT25" s="275"/>
      <c r="CU25" s="275"/>
      <c r="CV25" s="275"/>
      <c r="CW25" s="275"/>
      <c r="CX25" s="275"/>
      <c r="CY25" s="275"/>
      <c r="CZ25" s="275"/>
      <c r="DA25" s="275"/>
      <c r="DB25" s="275"/>
      <c r="DC25" s="275"/>
      <c r="DD25" s="275"/>
      <c r="DE25" s="275"/>
      <c r="DF25" s="275"/>
      <c r="DG25" s="275"/>
      <c r="DH25" s="275"/>
      <c r="DI25" s="275"/>
      <c r="DJ25" s="275"/>
      <c r="DK25" s="275"/>
      <c r="DL25" s="275"/>
      <c r="DM25" s="275"/>
      <c r="DN25" s="275"/>
      <c r="DO25" s="275"/>
      <c r="DP25" s="275"/>
      <c r="DQ25" s="275"/>
      <c r="DR25" s="275"/>
      <c r="DS25" s="275"/>
      <c r="DT25" s="275"/>
      <c r="DU25" s="275"/>
      <c r="DV25" s="275"/>
      <c r="DW25" s="275"/>
      <c r="DX25" s="275"/>
      <c r="DY25" s="275"/>
      <c r="DZ25" s="275"/>
      <c r="EA25" s="275"/>
      <c r="EB25" s="275"/>
      <c r="EC25" s="275"/>
      <c r="ED25" s="275"/>
      <c r="EE25" s="275"/>
      <c r="EF25" s="275"/>
      <c r="EG25" s="275"/>
      <c r="EH25" s="275"/>
      <c r="EI25" s="275"/>
      <c r="EJ25" s="275"/>
      <c r="EK25" s="275"/>
      <c r="EL25" s="275"/>
      <c r="EM25" s="275"/>
      <c r="EN25" s="275"/>
      <c r="EO25" s="275"/>
      <c r="EP25" s="275"/>
      <c r="EQ25" s="275"/>
      <c r="ER25" s="275"/>
      <c r="ES25" s="275"/>
      <c r="ET25" s="275"/>
      <c r="EU25" s="275"/>
      <c r="EV25" s="275"/>
      <c r="EW25" s="275"/>
      <c r="EX25" s="275"/>
      <c r="EY25" s="275"/>
      <c r="EZ25" s="275"/>
      <c r="FA25" s="275"/>
      <c r="FB25" s="275"/>
      <c r="FC25" s="275"/>
      <c r="FD25" s="275"/>
      <c r="FE25" s="275"/>
      <c r="FF25" s="275"/>
      <c r="FG25" s="275"/>
      <c r="FH25" s="275"/>
      <c r="FI25" s="275"/>
      <c r="FJ25" s="275"/>
      <c r="FK25" s="275"/>
      <c r="FL25" s="275"/>
      <c r="FM25" s="275"/>
      <c r="FN25" s="275"/>
      <c r="FO25" s="275"/>
      <c r="FP25" s="275"/>
      <c r="FQ25" s="275"/>
      <c r="FR25" s="275"/>
      <c r="FS25" s="275"/>
      <c r="FT25" s="275"/>
      <c r="FU25" s="275"/>
      <c r="FV25" s="275"/>
      <c r="FW25" s="275"/>
      <c r="FX25" s="275"/>
      <c r="FY25" s="275"/>
      <c r="FZ25" s="275"/>
      <c r="GA25" s="275"/>
      <c r="GB25" s="275"/>
      <c r="GC25" s="275"/>
      <c r="GD25" s="275"/>
      <c r="GE25" s="275"/>
      <c r="GF25" s="275"/>
      <c r="GG25" s="275"/>
      <c r="GH25" s="275"/>
      <c r="GI25" s="275"/>
      <c r="GJ25" s="275"/>
      <c r="GK25" s="275"/>
      <c r="GL25" s="275"/>
      <c r="GM25" s="275"/>
      <c r="GN25" s="275"/>
      <c r="GO25" s="275"/>
      <c r="GP25" s="275"/>
      <c r="GQ25" s="275"/>
      <c r="GR25" s="275"/>
      <c r="GS25" s="275"/>
      <c r="GT25" s="275"/>
      <c r="GU25" s="275"/>
      <c r="GV25" s="275"/>
      <c r="GW25" s="275"/>
      <c r="GX25" s="275"/>
      <c r="GY25" s="275"/>
      <c r="GZ25" s="275"/>
      <c r="HA25" s="275"/>
      <c r="HB25" s="275"/>
      <c r="HC25" s="275"/>
      <c r="HD25" s="275"/>
      <c r="HE25" s="275"/>
      <c r="HF25" s="275"/>
      <c r="HG25" s="275"/>
      <c r="HH25" s="275"/>
      <c r="HI25" s="275"/>
      <c r="HJ25" s="275"/>
      <c r="HK25" s="275"/>
      <c r="HL25" s="275"/>
      <c r="HM25" s="275"/>
      <c r="HN25" s="275"/>
      <c r="HO25" s="275"/>
      <c r="HP25" s="275"/>
      <c r="HQ25" s="275"/>
      <c r="HR25" s="275"/>
      <c r="HS25" s="275"/>
      <c r="HT25" s="275"/>
      <c r="HU25" s="275"/>
      <c r="HV25" s="275"/>
      <c r="HW25" s="275"/>
      <c r="HX25" s="275"/>
      <c r="HY25" s="275"/>
      <c r="HZ25" s="275"/>
      <c r="IA25" s="275"/>
      <c r="IB25" s="275"/>
      <c r="IC25" s="275"/>
      <c r="ID25" s="275"/>
      <c r="IE25" s="275"/>
      <c r="IF25" s="275"/>
      <c r="IG25" s="275"/>
      <c r="IH25" s="275"/>
      <c r="II25" s="275"/>
      <c r="IJ25" s="275"/>
      <c r="IK25" s="275"/>
      <c r="IL25" s="275"/>
      <c r="IM25" s="275"/>
      <c r="IN25" s="275"/>
      <c r="IO25" s="275"/>
      <c r="IP25" s="275"/>
      <c r="IQ25" s="275"/>
      <c r="IR25" s="275"/>
      <c r="IS25" s="275"/>
      <c r="IT25" s="275"/>
      <c r="IU25" s="275"/>
      <c r="IV25" s="275"/>
      <c r="IW25" s="275"/>
    </row>
    <row r="26" s="252" customFormat="1" ht="24" customHeight="1" spans="1:257">
      <c r="A26" s="309" t="s">
        <v>1299</v>
      </c>
      <c r="B26" s="310"/>
      <c r="C26" s="310"/>
      <c r="D26" s="310"/>
      <c r="E26" s="325"/>
      <c r="F26" s="326"/>
      <c r="G26" s="329"/>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c r="BT26" s="275"/>
      <c r="BU26" s="275"/>
      <c r="BV26" s="275"/>
      <c r="BW26" s="275"/>
      <c r="BX26" s="275"/>
      <c r="BY26" s="275"/>
      <c r="BZ26" s="275"/>
      <c r="CA26" s="275"/>
      <c r="CB26" s="275"/>
      <c r="CC26" s="275"/>
      <c r="CD26" s="275"/>
      <c r="CE26" s="275"/>
      <c r="CF26" s="275"/>
      <c r="CG26" s="275"/>
      <c r="CH26" s="275"/>
      <c r="CI26" s="275"/>
      <c r="CJ26" s="275"/>
      <c r="CK26" s="275"/>
      <c r="CL26" s="275"/>
      <c r="CM26" s="275"/>
      <c r="CN26" s="275"/>
      <c r="CO26" s="275"/>
      <c r="CP26" s="275"/>
      <c r="CQ26" s="275"/>
      <c r="CR26" s="275"/>
      <c r="CS26" s="275"/>
      <c r="CT26" s="275"/>
      <c r="CU26" s="275"/>
      <c r="CV26" s="275"/>
      <c r="CW26" s="275"/>
      <c r="CX26" s="275"/>
      <c r="CY26" s="275"/>
      <c r="CZ26" s="275"/>
      <c r="DA26" s="275"/>
      <c r="DB26" s="275"/>
      <c r="DC26" s="275"/>
      <c r="DD26" s="275"/>
      <c r="DE26" s="275"/>
      <c r="DF26" s="275"/>
      <c r="DG26" s="275"/>
      <c r="DH26" s="275"/>
      <c r="DI26" s="275"/>
      <c r="DJ26" s="275"/>
      <c r="DK26" s="275"/>
      <c r="DL26" s="275"/>
      <c r="DM26" s="275"/>
      <c r="DN26" s="275"/>
      <c r="DO26" s="275"/>
      <c r="DP26" s="275"/>
      <c r="DQ26" s="275"/>
      <c r="DR26" s="275"/>
      <c r="DS26" s="275"/>
      <c r="DT26" s="275"/>
      <c r="DU26" s="275"/>
      <c r="DV26" s="275"/>
      <c r="DW26" s="275"/>
      <c r="DX26" s="275"/>
      <c r="DY26" s="275"/>
      <c r="DZ26" s="275"/>
      <c r="EA26" s="275"/>
      <c r="EB26" s="275"/>
      <c r="EC26" s="275"/>
      <c r="ED26" s="275"/>
      <c r="EE26" s="275"/>
      <c r="EF26" s="275"/>
      <c r="EG26" s="275"/>
      <c r="EH26" s="275"/>
      <c r="EI26" s="275"/>
      <c r="EJ26" s="275"/>
      <c r="EK26" s="275"/>
      <c r="EL26" s="275"/>
      <c r="EM26" s="275"/>
      <c r="EN26" s="275"/>
      <c r="EO26" s="275"/>
      <c r="EP26" s="275"/>
      <c r="EQ26" s="275"/>
      <c r="ER26" s="275"/>
      <c r="ES26" s="275"/>
      <c r="ET26" s="275"/>
      <c r="EU26" s="275"/>
      <c r="EV26" s="275"/>
      <c r="EW26" s="275"/>
      <c r="EX26" s="275"/>
      <c r="EY26" s="275"/>
      <c r="EZ26" s="275"/>
      <c r="FA26" s="275"/>
      <c r="FB26" s="275"/>
      <c r="FC26" s="275"/>
      <c r="FD26" s="275"/>
      <c r="FE26" s="275"/>
      <c r="FF26" s="275"/>
      <c r="FG26" s="275"/>
      <c r="FH26" s="275"/>
      <c r="FI26" s="275"/>
      <c r="FJ26" s="275"/>
      <c r="FK26" s="275"/>
      <c r="FL26" s="275"/>
      <c r="FM26" s="275"/>
      <c r="FN26" s="275"/>
      <c r="FO26" s="275"/>
      <c r="FP26" s="275"/>
      <c r="FQ26" s="275"/>
      <c r="FR26" s="275"/>
      <c r="FS26" s="275"/>
      <c r="FT26" s="275"/>
      <c r="FU26" s="275"/>
      <c r="FV26" s="275"/>
      <c r="FW26" s="275"/>
      <c r="FX26" s="275"/>
      <c r="FY26" s="275"/>
      <c r="FZ26" s="275"/>
      <c r="GA26" s="275"/>
      <c r="GB26" s="275"/>
      <c r="GC26" s="275"/>
      <c r="GD26" s="275"/>
      <c r="GE26" s="275"/>
      <c r="GF26" s="275"/>
      <c r="GG26" s="275"/>
      <c r="GH26" s="275"/>
      <c r="GI26" s="275"/>
      <c r="GJ26" s="275"/>
      <c r="GK26" s="275"/>
      <c r="GL26" s="275"/>
      <c r="GM26" s="275"/>
      <c r="GN26" s="275"/>
      <c r="GO26" s="275"/>
      <c r="GP26" s="275"/>
      <c r="GQ26" s="275"/>
      <c r="GR26" s="275"/>
      <c r="GS26" s="275"/>
      <c r="GT26" s="275"/>
      <c r="GU26" s="275"/>
      <c r="GV26" s="275"/>
      <c r="GW26" s="275"/>
      <c r="GX26" s="275"/>
      <c r="GY26" s="275"/>
      <c r="GZ26" s="275"/>
      <c r="HA26" s="275"/>
      <c r="HB26" s="275"/>
      <c r="HC26" s="275"/>
      <c r="HD26" s="275"/>
      <c r="HE26" s="275"/>
      <c r="HF26" s="275"/>
      <c r="HG26" s="275"/>
      <c r="HH26" s="275"/>
      <c r="HI26" s="275"/>
      <c r="HJ26" s="275"/>
      <c r="HK26" s="275"/>
      <c r="HL26" s="275"/>
      <c r="HM26" s="275"/>
      <c r="HN26" s="275"/>
      <c r="HO26" s="275"/>
      <c r="HP26" s="275"/>
      <c r="HQ26" s="275"/>
      <c r="HR26" s="275"/>
      <c r="HS26" s="275"/>
      <c r="HT26" s="275"/>
      <c r="HU26" s="275"/>
      <c r="HV26" s="275"/>
      <c r="HW26" s="275"/>
      <c r="HX26" s="275"/>
      <c r="HY26" s="275"/>
      <c r="HZ26" s="275"/>
      <c r="IA26" s="275"/>
      <c r="IB26" s="275"/>
      <c r="IC26" s="275"/>
      <c r="ID26" s="275"/>
      <c r="IE26" s="275"/>
      <c r="IF26" s="275"/>
      <c r="IG26" s="275"/>
      <c r="IH26" s="275"/>
      <c r="II26" s="275"/>
      <c r="IJ26" s="275"/>
      <c r="IK26" s="275"/>
      <c r="IL26" s="275"/>
      <c r="IM26" s="275"/>
      <c r="IN26" s="275"/>
      <c r="IO26" s="275"/>
      <c r="IP26" s="275"/>
      <c r="IQ26" s="275"/>
      <c r="IR26" s="275"/>
      <c r="IS26" s="275"/>
      <c r="IT26" s="275"/>
      <c r="IU26" s="275"/>
      <c r="IV26" s="275"/>
      <c r="IW26" s="275"/>
    </row>
    <row r="27" s="252" customFormat="1" ht="24" customHeight="1" spans="1:257">
      <c r="A27" s="309" t="s">
        <v>1300</v>
      </c>
      <c r="B27" s="310"/>
      <c r="C27" s="310"/>
      <c r="D27" s="310"/>
      <c r="E27" s="325"/>
      <c r="F27" s="326"/>
      <c r="G27" s="329"/>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s="275"/>
      <c r="BI27" s="275"/>
      <c r="BJ27" s="275"/>
      <c r="BK27" s="275"/>
      <c r="BL27" s="275"/>
      <c r="BM27" s="275"/>
      <c r="BN27" s="275"/>
      <c r="BO27" s="275"/>
      <c r="BP27" s="275"/>
      <c r="BQ27" s="275"/>
      <c r="BR27" s="275"/>
      <c r="BS27" s="275"/>
      <c r="BT27" s="275"/>
      <c r="BU27" s="275"/>
      <c r="BV27" s="275"/>
      <c r="BW27" s="275"/>
      <c r="BX27" s="275"/>
      <c r="BY27" s="275"/>
      <c r="BZ27" s="275"/>
      <c r="CA27" s="275"/>
      <c r="CB27" s="275"/>
      <c r="CC27" s="275"/>
      <c r="CD27" s="275"/>
      <c r="CE27" s="275"/>
      <c r="CF27" s="275"/>
      <c r="CG27" s="275"/>
      <c r="CH27" s="275"/>
      <c r="CI27" s="275"/>
      <c r="CJ27" s="275"/>
      <c r="CK27" s="275"/>
      <c r="CL27" s="275"/>
      <c r="CM27" s="275"/>
      <c r="CN27" s="275"/>
      <c r="CO27" s="275"/>
      <c r="CP27" s="275"/>
      <c r="CQ27" s="275"/>
      <c r="CR27" s="275"/>
      <c r="CS27" s="275"/>
      <c r="CT27" s="275"/>
      <c r="CU27" s="275"/>
      <c r="CV27" s="275"/>
      <c r="CW27" s="275"/>
      <c r="CX27" s="275"/>
      <c r="CY27" s="275"/>
      <c r="CZ27" s="275"/>
      <c r="DA27" s="275"/>
      <c r="DB27" s="275"/>
      <c r="DC27" s="275"/>
      <c r="DD27" s="275"/>
      <c r="DE27" s="275"/>
      <c r="DF27" s="275"/>
      <c r="DG27" s="275"/>
      <c r="DH27" s="275"/>
      <c r="DI27" s="275"/>
      <c r="DJ27" s="275"/>
      <c r="DK27" s="275"/>
      <c r="DL27" s="275"/>
      <c r="DM27" s="275"/>
      <c r="DN27" s="275"/>
      <c r="DO27" s="275"/>
      <c r="DP27" s="275"/>
      <c r="DQ27" s="275"/>
      <c r="DR27" s="275"/>
      <c r="DS27" s="275"/>
      <c r="DT27" s="275"/>
      <c r="DU27" s="275"/>
      <c r="DV27" s="275"/>
      <c r="DW27" s="275"/>
      <c r="DX27" s="275"/>
      <c r="DY27" s="275"/>
      <c r="DZ27" s="275"/>
      <c r="EA27" s="275"/>
      <c r="EB27" s="275"/>
      <c r="EC27" s="275"/>
      <c r="ED27" s="275"/>
      <c r="EE27" s="275"/>
      <c r="EF27" s="275"/>
      <c r="EG27" s="275"/>
      <c r="EH27" s="275"/>
      <c r="EI27" s="275"/>
      <c r="EJ27" s="275"/>
      <c r="EK27" s="275"/>
      <c r="EL27" s="275"/>
      <c r="EM27" s="275"/>
      <c r="EN27" s="275"/>
      <c r="EO27" s="275"/>
      <c r="EP27" s="275"/>
      <c r="EQ27" s="275"/>
      <c r="ER27" s="275"/>
      <c r="ES27" s="275"/>
      <c r="ET27" s="275"/>
      <c r="EU27" s="275"/>
      <c r="EV27" s="275"/>
      <c r="EW27" s="275"/>
      <c r="EX27" s="275"/>
      <c r="EY27" s="275"/>
      <c r="EZ27" s="275"/>
      <c r="FA27" s="275"/>
      <c r="FB27" s="275"/>
      <c r="FC27" s="275"/>
      <c r="FD27" s="275"/>
      <c r="FE27" s="275"/>
      <c r="FF27" s="275"/>
      <c r="FG27" s="275"/>
      <c r="FH27" s="275"/>
      <c r="FI27" s="275"/>
      <c r="FJ27" s="275"/>
      <c r="FK27" s="275"/>
      <c r="FL27" s="275"/>
      <c r="FM27" s="275"/>
      <c r="FN27" s="275"/>
      <c r="FO27" s="275"/>
      <c r="FP27" s="275"/>
      <c r="FQ27" s="275"/>
      <c r="FR27" s="275"/>
      <c r="FS27" s="275"/>
      <c r="FT27" s="275"/>
      <c r="FU27" s="275"/>
      <c r="FV27" s="275"/>
      <c r="FW27" s="275"/>
      <c r="FX27" s="275"/>
      <c r="FY27" s="275"/>
      <c r="FZ27" s="275"/>
      <c r="GA27" s="275"/>
      <c r="GB27" s="275"/>
      <c r="GC27" s="275"/>
      <c r="GD27" s="275"/>
      <c r="GE27" s="275"/>
      <c r="GF27" s="275"/>
      <c r="GG27" s="275"/>
      <c r="GH27" s="275"/>
      <c r="GI27" s="275"/>
      <c r="GJ27" s="275"/>
      <c r="GK27" s="275"/>
      <c r="GL27" s="275"/>
      <c r="GM27" s="275"/>
      <c r="GN27" s="275"/>
      <c r="GO27" s="275"/>
      <c r="GP27" s="275"/>
      <c r="GQ27" s="275"/>
      <c r="GR27" s="275"/>
      <c r="GS27" s="275"/>
      <c r="GT27" s="275"/>
      <c r="GU27" s="275"/>
      <c r="GV27" s="275"/>
      <c r="GW27" s="275"/>
      <c r="GX27" s="275"/>
      <c r="GY27" s="275"/>
      <c r="GZ27" s="275"/>
      <c r="HA27" s="275"/>
      <c r="HB27" s="275"/>
      <c r="HC27" s="275"/>
      <c r="HD27" s="275"/>
      <c r="HE27" s="275"/>
      <c r="HF27" s="275"/>
      <c r="HG27" s="275"/>
      <c r="HH27" s="275"/>
      <c r="HI27" s="275"/>
      <c r="HJ27" s="275"/>
      <c r="HK27" s="275"/>
      <c r="HL27" s="275"/>
      <c r="HM27" s="275"/>
      <c r="HN27" s="275"/>
      <c r="HO27" s="275"/>
      <c r="HP27" s="275"/>
      <c r="HQ27" s="275"/>
      <c r="HR27" s="275"/>
      <c r="HS27" s="275"/>
      <c r="HT27" s="275"/>
      <c r="HU27" s="275"/>
      <c r="HV27" s="275"/>
      <c r="HW27" s="275"/>
      <c r="HX27" s="275"/>
      <c r="HY27" s="275"/>
      <c r="HZ27" s="275"/>
      <c r="IA27" s="275"/>
      <c r="IB27" s="275"/>
      <c r="IC27" s="275"/>
      <c r="ID27" s="275"/>
      <c r="IE27" s="275"/>
      <c r="IF27" s="275"/>
      <c r="IG27" s="275"/>
      <c r="IH27" s="275"/>
      <c r="II27" s="275"/>
      <c r="IJ27" s="275"/>
      <c r="IK27" s="275"/>
      <c r="IL27" s="275"/>
      <c r="IM27" s="275"/>
      <c r="IN27" s="275"/>
      <c r="IO27" s="275"/>
      <c r="IP27" s="275"/>
      <c r="IQ27" s="275"/>
      <c r="IR27" s="275"/>
      <c r="IS27" s="275"/>
      <c r="IT27" s="275"/>
      <c r="IU27" s="275"/>
      <c r="IV27" s="275"/>
      <c r="IW27" s="275"/>
    </row>
    <row r="28" s="252" customFormat="1" ht="24" customHeight="1" spans="1:257">
      <c r="A28" s="309" t="s">
        <v>1301</v>
      </c>
      <c r="B28" s="330">
        <v>7803</v>
      </c>
      <c r="C28" s="330">
        <v>7803</v>
      </c>
      <c r="D28" s="310">
        <v>7803</v>
      </c>
      <c r="E28" s="325">
        <f>D28/C28</f>
        <v>1</v>
      </c>
      <c r="F28" s="326"/>
      <c r="G28" s="329"/>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s="275"/>
      <c r="BI28" s="275"/>
      <c r="BJ28" s="275"/>
      <c r="BK28" s="275"/>
      <c r="BL28" s="275"/>
      <c r="BM28" s="275"/>
      <c r="BN28" s="275"/>
      <c r="BO28" s="275"/>
      <c r="BP28" s="275"/>
      <c r="BQ28" s="275"/>
      <c r="BR28" s="275"/>
      <c r="BS28" s="275"/>
      <c r="BT28" s="275"/>
      <c r="BU28" s="275"/>
      <c r="BV28" s="275"/>
      <c r="BW28" s="275"/>
      <c r="BX28" s="275"/>
      <c r="BY28" s="275"/>
      <c r="BZ28" s="275"/>
      <c r="CA28" s="275"/>
      <c r="CB28" s="275"/>
      <c r="CC28" s="275"/>
      <c r="CD28" s="275"/>
      <c r="CE28" s="275"/>
      <c r="CF28" s="275"/>
      <c r="CG28" s="275"/>
      <c r="CH28" s="275"/>
      <c r="CI28" s="275"/>
      <c r="CJ28" s="275"/>
      <c r="CK28" s="275"/>
      <c r="CL28" s="275"/>
      <c r="CM28" s="275"/>
      <c r="CN28" s="275"/>
      <c r="CO28" s="275"/>
      <c r="CP28" s="275"/>
      <c r="CQ28" s="275"/>
      <c r="CR28" s="275"/>
      <c r="CS28" s="275"/>
      <c r="CT28" s="275"/>
      <c r="CU28" s="275"/>
      <c r="CV28" s="275"/>
      <c r="CW28" s="275"/>
      <c r="CX28" s="275"/>
      <c r="CY28" s="275"/>
      <c r="CZ28" s="275"/>
      <c r="DA28" s="275"/>
      <c r="DB28" s="275"/>
      <c r="DC28" s="275"/>
      <c r="DD28" s="275"/>
      <c r="DE28" s="275"/>
      <c r="DF28" s="275"/>
      <c r="DG28" s="275"/>
      <c r="DH28" s="275"/>
      <c r="DI28" s="275"/>
      <c r="DJ28" s="275"/>
      <c r="DK28" s="275"/>
      <c r="DL28" s="275"/>
      <c r="DM28" s="275"/>
      <c r="DN28" s="275"/>
      <c r="DO28" s="275"/>
      <c r="DP28" s="275"/>
      <c r="DQ28" s="275"/>
      <c r="DR28" s="275"/>
      <c r="DS28" s="275"/>
      <c r="DT28" s="275"/>
      <c r="DU28" s="275"/>
      <c r="DV28" s="275"/>
      <c r="DW28" s="275"/>
      <c r="DX28" s="275"/>
      <c r="DY28" s="275"/>
      <c r="DZ28" s="275"/>
      <c r="EA28" s="275"/>
      <c r="EB28" s="275"/>
      <c r="EC28" s="275"/>
      <c r="ED28" s="275"/>
      <c r="EE28" s="275"/>
      <c r="EF28" s="275"/>
      <c r="EG28" s="275"/>
      <c r="EH28" s="275"/>
      <c r="EI28" s="275"/>
      <c r="EJ28" s="275"/>
      <c r="EK28" s="275"/>
      <c r="EL28" s="275"/>
      <c r="EM28" s="275"/>
      <c r="EN28" s="275"/>
      <c r="EO28" s="275"/>
      <c r="EP28" s="275"/>
      <c r="EQ28" s="275"/>
      <c r="ER28" s="275"/>
      <c r="ES28" s="275"/>
      <c r="ET28" s="275"/>
      <c r="EU28" s="275"/>
      <c r="EV28" s="275"/>
      <c r="EW28" s="275"/>
      <c r="EX28" s="275"/>
      <c r="EY28" s="275"/>
      <c r="EZ28" s="275"/>
      <c r="FA28" s="275"/>
      <c r="FB28" s="275"/>
      <c r="FC28" s="275"/>
      <c r="FD28" s="275"/>
      <c r="FE28" s="275"/>
      <c r="FF28" s="275"/>
      <c r="FG28" s="275"/>
      <c r="FH28" s="275"/>
      <c r="FI28" s="275"/>
      <c r="FJ28" s="275"/>
      <c r="FK28" s="275"/>
      <c r="FL28" s="275"/>
      <c r="FM28" s="275"/>
      <c r="FN28" s="275"/>
      <c r="FO28" s="275"/>
      <c r="FP28" s="275"/>
      <c r="FQ28" s="275"/>
      <c r="FR28" s="275"/>
      <c r="FS28" s="275"/>
      <c r="FT28" s="275"/>
      <c r="FU28" s="275"/>
      <c r="FV28" s="275"/>
      <c r="FW28" s="275"/>
      <c r="FX28" s="275"/>
      <c r="FY28" s="275"/>
      <c r="FZ28" s="275"/>
      <c r="GA28" s="275"/>
      <c r="GB28" s="275"/>
      <c r="GC28" s="275"/>
      <c r="GD28" s="275"/>
      <c r="GE28" s="275"/>
      <c r="GF28" s="275"/>
      <c r="GG28" s="275"/>
      <c r="GH28" s="275"/>
      <c r="GI28" s="275"/>
      <c r="GJ28" s="275"/>
      <c r="GK28" s="275"/>
      <c r="GL28" s="275"/>
      <c r="GM28" s="275"/>
      <c r="GN28" s="275"/>
      <c r="GO28" s="275"/>
      <c r="GP28" s="275"/>
      <c r="GQ28" s="275"/>
      <c r="GR28" s="275"/>
      <c r="GS28" s="275"/>
      <c r="GT28" s="275"/>
      <c r="GU28" s="275"/>
      <c r="GV28" s="275"/>
      <c r="GW28" s="275"/>
      <c r="GX28" s="275"/>
      <c r="GY28" s="275"/>
      <c r="GZ28" s="275"/>
      <c r="HA28" s="275"/>
      <c r="HB28" s="275"/>
      <c r="HC28" s="275"/>
      <c r="HD28" s="275"/>
      <c r="HE28" s="275"/>
      <c r="HF28" s="275"/>
      <c r="HG28" s="275"/>
      <c r="HH28" s="275"/>
      <c r="HI28" s="275"/>
      <c r="HJ28" s="275"/>
      <c r="HK28" s="275"/>
      <c r="HL28" s="275"/>
      <c r="HM28" s="275"/>
      <c r="HN28" s="275"/>
      <c r="HO28" s="275"/>
      <c r="HP28" s="275"/>
      <c r="HQ28" s="275"/>
      <c r="HR28" s="275"/>
      <c r="HS28" s="275"/>
      <c r="HT28" s="275"/>
      <c r="HU28" s="275"/>
      <c r="HV28" s="275"/>
      <c r="HW28" s="275"/>
      <c r="HX28" s="275"/>
      <c r="HY28" s="275"/>
      <c r="HZ28" s="275"/>
      <c r="IA28" s="275"/>
      <c r="IB28" s="275"/>
      <c r="IC28" s="275"/>
      <c r="ID28" s="275"/>
      <c r="IE28" s="275"/>
      <c r="IF28" s="275"/>
      <c r="IG28" s="275"/>
      <c r="IH28" s="275"/>
      <c r="II28" s="275"/>
      <c r="IJ28" s="275"/>
      <c r="IK28" s="275"/>
      <c r="IL28" s="275"/>
      <c r="IM28" s="275"/>
      <c r="IN28" s="275"/>
      <c r="IO28" s="275"/>
      <c r="IP28" s="275"/>
      <c r="IQ28" s="275"/>
      <c r="IR28" s="275"/>
      <c r="IS28" s="275"/>
      <c r="IT28" s="275"/>
      <c r="IU28" s="275"/>
      <c r="IV28" s="275"/>
      <c r="IW28" s="275"/>
    </row>
    <row r="29" s="252" customFormat="1" ht="24" customHeight="1" spans="1:257">
      <c r="A29" s="309" t="s">
        <v>1302</v>
      </c>
      <c r="B29" s="310"/>
      <c r="C29" s="310"/>
      <c r="D29" s="310"/>
      <c r="E29" s="325"/>
      <c r="F29" s="326"/>
      <c r="G29" s="329"/>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s="275"/>
      <c r="BI29" s="275"/>
      <c r="BJ29" s="275"/>
      <c r="BK29" s="275"/>
      <c r="BL29" s="275"/>
      <c r="BM29" s="275"/>
      <c r="BN29" s="275"/>
      <c r="BO29" s="275"/>
      <c r="BP29" s="275"/>
      <c r="BQ29" s="275"/>
      <c r="BR29" s="275"/>
      <c r="BS29" s="275"/>
      <c r="BT29" s="275"/>
      <c r="BU29" s="275"/>
      <c r="BV29" s="275"/>
      <c r="BW29" s="275"/>
      <c r="BX29" s="275"/>
      <c r="BY29" s="275"/>
      <c r="BZ29" s="275"/>
      <c r="CA29" s="275"/>
      <c r="CB29" s="275"/>
      <c r="CC29" s="275"/>
      <c r="CD29" s="275"/>
      <c r="CE29" s="275"/>
      <c r="CF29" s="275"/>
      <c r="CG29" s="275"/>
      <c r="CH29" s="275"/>
      <c r="CI29" s="275"/>
      <c r="CJ29" s="275"/>
      <c r="CK29" s="275"/>
      <c r="CL29" s="275"/>
      <c r="CM29" s="275"/>
      <c r="CN29" s="275"/>
      <c r="CO29" s="275"/>
      <c r="CP29" s="275"/>
      <c r="CQ29" s="275"/>
      <c r="CR29" s="275"/>
      <c r="CS29" s="275"/>
      <c r="CT29" s="275"/>
      <c r="CU29" s="275"/>
      <c r="CV29" s="275"/>
      <c r="CW29" s="275"/>
      <c r="CX29" s="275"/>
      <c r="CY29" s="275"/>
      <c r="CZ29" s="275"/>
      <c r="DA29" s="275"/>
      <c r="DB29" s="275"/>
      <c r="DC29" s="275"/>
      <c r="DD29" s="275"/>
      <c r="DE29" s="275"/>
      <c r="DF29" s="275"/>
      <c r="DG29" s="275"/>
      <c r="DH29" s="275"/>
      <c r="DI29" s="275"/>
      <c r="DJ29" s="275"/>
      <c r="DK29" s="275"/>
      <c r="DL29" s="275"/>
      <c r="DM29" s="275"/>
      <c r="DN29" s="275"/>
      <c r="DO29" s="275"/>
      <c r="DP29" s="275"/>
      <c r="DQ29" s="275"/>
      <c r="DR29" s="275"/>
      <c r="DS29" s="275"/>
      <c r="DT29" s="275"/>
      <c r="DU29" s="275"/>
      <c r="DV29" s="275"/>
      <c r="DW29" s="275"/>
      <c r="DX29" s="275"/>
      <c r="DY29" s="275"/>
      <c r="DZ29" s="275"/>
      <c r="EA29" s="275"/>
      <c r="EB29" s="275"/>
      <c r="EC29" s="275"/>
      <c r="ED29" s="275"/>
      <c r="EE29" s="275"/>
      <c r="EF29" s="275"/>
      <c r="EG29" s="275"/>
      <c r="EH29" s="275"/>
      <c r="EI29" s="275"/>
      <c r="EJ29" s="275"/>
      <c r="EK29" s="275"/>
      <c r="EL29" s="275"/>
      <c r="EM29" s="275"/>
      <c r="EN29" s="275"/>
      <c r="EO29" s="275"/>
      <c r="EP29" s="275"/>
      <c r="EQ29" s="275"/>
      <c r="ER29" s="275"/>
      <c r="ES29" s="275"/>
      <c r="ET29" s="275"/>
      <c r="EU29" s="275"/>
      <c r="EV29" s="275"/>
      <c r="EW29" s="275"/>
      <c r="EX29" s="275"/>
      <c r="EY29" s="275"/>
      <c r="EZ29" s="275"/>
      <c r="FA29" s="275"/>
      <c r="FB29" s="275"/>
      <c r="FC29" s="275"/>
      <c r="FD29" s="275"/>
      <c r="FE29" s="275"/>
      <c r="FF29" s="275"/>
      <c r="FG29" s="275"/>
      <c r="FH29" s="275"/>
      <c r="FI29" s="275"/>
      <c r="FJ29" s="275"/>
      <c r="FK29" s="275"/>
      <c r="FL29" s="275"/>
      <c r="FM29" s="275"/>
      <c r="FN29" s="275"/>
      <c r="FO29" s="275"/>
      <c r="FP29" s="275"/>
      <c r="FQ29" s="275"/>
      <c r="FR29" s="275"/>
      <c r="FS29" s="275"/>
      <c r="FT29" s="275"/>
      <c r="FU29" s="275"/>
      <c r="FV29" s="275"/>
      <c r="FW29" s="275"/>
      <c r="FX29" s="275"/>
      <c r="FY29" s="275"/>
      <c r="FZ29" s="275"/>
      <c r="GA29" s="275"/>
      <c r="GB29" s="275"/>
      <c r="GC29" s="275"/>
      <c r="GD29" s="275"/>
      <c r="GE29" s="275"/>
      <c r="GF29" s="275"/>
      <c r="GG29" s="275"/>
      <c r="GH29" s="275"/>
      <c r="GI29" s="275"/>
      <c r="GJ29" s="275"/>
      <c r="GK29" s="275"/>
      <c r="GL29" s="275"/>
      <c r="GM29" s="275"/>
      <c r="GN29" s="275"/>
      <c r="GO29" s="275"/>
      <c r="GP29" s="275"/>
      <c r="GQ29" s="275"/>
      <c r="GR29" s="275"/>
      <c r="GS29" s="275"/>
      <c r="GT29" s="275"/>
      <c r="GU29" s="275"/>
      <c r="GV29" s="275"/>
      <c r="GW29" s="275"/>
      <c r="GX29" s="275"/>
      <c r="GY29" s="275"/>
      <c r="GZ29" s="275"/>
      <c r="HA29" s="275"/>
      <c r="HB29" s="275"/>
      <c r="HC29" s="275"/>
      <c r="HD29" s="275"/>
      <c r="HE29" s="275"/>
      <c r="HF29" s="275"/>
      <c r="HG29" s="275"/>
      <c r="HH29" s="275"/>
      <c r="HI29" s="275"/>
      <c r="HJ29" s="275"/>
      <c r="HK29" s="275"/>
      <c r="HL29" s="275"/>
      <c r="HM29" s="275"/>
      <c r="HN29" s="275"/>
      <c r="HO29" s="275"/>
      <c r="HP29" s="275"/>
      <c r="HQ29" s="275"/>
      <c r="HR29" s="275"/>
      <c r="HS29" s="275"/>
      <c r="HT29" s="275"/>
      <c r="HU29" s="275"/>
      <c r="HV29" s="275"/>
      <c r="HW29" s="275"/>
      <c r="HX29" s="275"/>
      <c r="HY29" s="275"/>
      <c r="HZ29" s="275"/>
      <c r="IA29" s="275"/>
      <c r="IB29" s="275"/>
      <c r="IC29" s="275"/>
      <c r="ID29" s="275"/>
      <c r="IE29" s="275"/>
      <c r="IF29" s="275"/>
      <c r="IG29" s="275"/>
      <c r="IH29" s="275"/>
      <c r="II29" s="275"/>
      <c r="IJ29" s="275"/>
      <c r="IK29" s="275"/>
      <c r="IL29" s="275"/>
      <c r="IM29" s="275"/>
      <c r="IN29" s="275"/>
      <c r="IO29" s="275"/>
      <c r="IP29" s="275"/>
      <c r="IQ29" s="275"/>
      <c r="IR29" s="275"/>
      <c r="IS29" s="275"/>
      <c r="IT29" s="275"/>
      <c r="IU29" s="275"/>
      <c r="IV29" s="275"/>
      <c r="IW29" s="275"/>
    </row>
    <row r="30" s="252" customFormat="1" ht="24" customHeight="1" spans="1:257">
      <c r="A30" s="309" t="s">
        <v>1303</v>
      </c>
      <c r="B30" s="310"/>
      <c r="C30" s="310"/>
      <c r="D30" s="310"/>
      <c r="E30" s="325"/>
      <c r="F30" s="326"/>
      <c r="G30" s="327"/>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s="275"/>
      <c r="BI30" s="275"/>
      <c r="BJ30" s="275"/>
      <c r="BK30" s="275"/>
      <c r="BL30" s="275"/>
      <c r="BM30" s="275"/>
      <c r="BN30" s="275"/>
      <c r="BO30" s="275"/>
      <c r="BP30" s="275"/>
      <c r="BQ30" s="275"/>
      <c r="BR30" s="275"/>
      <c r="BS30" s="275"/>
      <c r="BT30" s="275"/>
      <c r="BU30" s="275"/>
      <c r="BV30" s="275"/>
      <c r="BW30" s="275"/>
      <c r="BX30" s="275"/>
      <c r="BY30" s="275"/>
      <c r="BZ30" s="275"/>
      <c r="CA30" s="275"/>
      <c r="CB30" s="275"/>
      <c r="CC30" s="275"/>
      <c r="CD30" s="275"/>
      <c r="CE30" s="275"/>
      <c r="CF30" s="275"/>
      <c r="CG30" s="275"/>
      <c r="CH30" s="275"/>
      <c r="CI30" s="275"/>
      <c r="CJ30" s="275"/>
      <c r="CK30" s="275"/>
      <c r="CL30" s="275"/>
      <c r="CM30" s="275"/>
      <c r="CN30" s="275"/>
      <c r="CO30" s="275"/>
      <c r="CP30" s="275"/>
      <c r="CQ30" s="275"/>
      <c r="CR30" s="275"/>
      <c r="CS30" s="275"/>
      <c r="CT30" s="275"/>
      <c r="CU30" s="275"/>
      <c r="CV30" s="275"/>
      <c r="CW30" s="275"/>
      <c r="CX30" s="275"/>
      <c r="CY30" s="275"/>
      <c r="CZ30" s="275"/>
      <c r="DA30" s="275"/>
      <c r="DB30" s="275"/>
      <c r="DC30" s="275"/>
      <c r="DD30" s="275"/>
      <c r="DE30" s="275"/>
      <c r="DF30" s="275"/>
      <c r="DG30" s="275"/>
      <c r="DH30" s="275"/>
      <c r="DI30" s="275"/>
      <c r="DJ30" s="275"/>
      <c r="DK30" s="275"/>
      <c r="DL30" s="275"/>
      <c r="DM30" s="275"/>
      <c r="DN30" s="275"/>
      <c r="DO30" s="275"/>
      <c r="DP30" s="275"/>
      <c r="DQ30" s="275"/>
      <c r="DR30" s="275"/>
      <c r="DS30" s="275"/>
      <c r="DT30" s="275"/>
      <c r="DU30" s="275"/>
      <c r="DV30" s="275"/>
      <c r="DW30" s="275"/>
      <c r="DX30" s="275"/>
      <c r="DY30" s="275"/>
      <c r="DZ30" s="275"/>
      <c r="EA30" s="275"/>
      <c r="EB30" s="275"/>
      <c r="EC30" s="275"/>
      <c r="ED30" s="275"/>
      <c r="EE30" s="275"/>
      <c r="EF30" s="275"/>
      <c r="EG30" s="275"/>
      <c r="EH30" s="275"/>
      <c r="EI30" s="275"/>
      <c r="EJ30" s="275"/>
      <c r="EK30" s="275"/>
      <c r="EL30" s="275"/>
      <c r="EM30" s="275"/>
      <c r="EN30" s="275"/>
      <c r="EO30" s="275"/>
      <c r="EP30" s="275"/>
      <c r="EQ30" s="275"/>
      <c r="ER30" s="275"/>
      <c r="ES30" s="275"/>
      <c r="ET30" s="275"/>
      <c r="EU30" s="275"/>
      <c r="EV30" s="275"/>
      <c r="EW30" s="275"/>
      <c r="EX30" s="275"/>
      <c r="EY30" s="275"/>
      <c r="EZ30" s="275"/>
      <c r="FA30" s="275"/>
      <c r="FB30" s="275"/>
      <c r="FC30" s="275"/>
      <c r="FD30" s="275"/>
      <c r="FE30" s="275"/>
      <c r="FF30" s="275"/>
      <c r="FG30" s="275"/>
      <c r="FH30" s="275"/>
      <c r="FI30" s="275"/>
      <c r="FJ30" s="275"/>
      <c r="FK30" s="275"/>
      <c r="FL30" s="275"/>
      <c r="FM30" s="275"/>
      <c r="FN30" s="275"/>
      <c r="FO30" s="275"/>
      <c r="FP30" s="275"/>
      <c r="FQ30" s="275"/>
      <c r="FR30" s="275"/>
      <c r="FS30" s="275"/>
      <c r="FT30" s="275"/>
      <c r="FU30" s="275"/>
      <c r="FV30" s="275"/>
      <c r="FW30" s="275"/>
      <c r="FX30" s="275"/>
      <c r="FY30" s="275"/>
      <c r="FZ30" s="275"/>
      <c r="GA30" s="275"/>
      <c r="GB30" s="275"/>
      <c r="GC30" s="275"/>
      <c r="GD30" s="275"/>
      <c r="GE30" s="275"/>
      <c r="GF30" s="275"/>
      <c r="GG30" s="275"/>
      <c r="GH30" s="275"/>
      <c r="GI30" s="275"/>
      <c r="GJ30" s="275"/>
      <c r="GK30" s="275"/>
      <c r="GL30" s="275"/>
      <c r="GM30" s="275"/>
      <c r="GN30" s="275"/>
      <c r="GO30" s="275"/>
      <c r="GP30" s="275"/>
      <c r="GQ30" s="275"/>
      <c r="GR30" s="275"/>
      <c r="GS30" s="275"/>
      <c r="GT30" s="275"/>
      <c r="GU30" s="275"/>
      <c r="GV30" s="275"/>
      <c r="GW30" s="275"/>
      <c r="GX30" s="275"/>
      <c r="GY30" s="275"/>
      <c r="GZ30" s="275"/>
      <c r="HA30" s="275"/>
      <c r="HB30" s="275"/>
      <c r="HC30" s="275"/>
      <c r="HD30" s="275"/>
      <c r="HE30" s="275"/>
      <c r="HF30" s="275"/>
      <c r="HG30" s="275"/>
      <c r="HH30" s="275"/>
      <c r="HI30" s="275"/>
      <c r="HJ30" s="275"/>
      <c r="HK30" s="275"/>
      <c r="HL30" s="275"/>
      <c r="HM30" s="275"/>
      <c r="HN30" s="275"/>
      <c r="HO30" s="275"/>
      <c r="HP30" s="275"/>
      <c r="HQ30" s="275"/>
      <c r="HR30" s="275"/>
      <c r="HS30" s="275"/>
      <c r="HT30" s="275"/>
      <c r="HU30" s="275"/>
      <c r="HV30" s="275"/>
      <c r="HW30" s="275"/>
      <c r="HX30" s="275"/>
      <c r="HY30" s="275"/>
      <c r="HZ30" s="275"/>
      <c r="IA30" s="275"/>
      <c r="IB30" s="275"/>
      <c r="IC30" s="275"/>
      <c r="ID30" s="275"/>
      <c r="IE30" s="275"/>
      <c r="IF30" s="275"/>
      <c r="IG30" s="275"/>
      <c r="IH30" s="275"/>
      <c r="II30" s="275"/>
      <c r="IJ30" s="275"/>
      <c r="IK30" s="275"/>
      <c r="IL30" s="275"/>
      <c r="IM30" s="275"/>
      <c r="IN30" s="275"/>
      <c r="IO30" s="275"/>
      <c r="IP30" s="275"/>
      <c r="IQ30" s="275"/>
      <c r="IR30" s="275"/>
      <c r="IS30" s="275"/>
      <c r="IT30" s="275"/>
      <c r="IU30" s="275"/>
      <c r="IV30" s="275"/>
      <c r="IW30" s="275"/>
    </row>
    <row r="31" s="252" customFormat="1" ht="24" customHeight="1" spans="1:257">
      <c r="A31" s="309" t="s">
        <v>1304</v>
      </c>
      <c r="B31" s="310"/>
      <c r="C31" s="310"/>
      <c r="D31" s="310"/>
      <c r="E31" s="325"/>
      <c r="F31" s="326"/>
      <c r="G31" s="329"/>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5"/>
      <c r="BG31" s="275"/>
      <c r="BH31" s="275"/>
      <c r="BI31" s="275"/>
      <c r="BJ31" s="275"/>
      <c r="BK31" s="275"/>
      <c r="BL31" s="275"/>
      <c r="BM31" s="275"/>
      <c r="BN31" s="275"/>
      <c r="BO31" s="275"/>
      <c r="BP31" s="275"/>
      <c r="BQ31" s="275"/>
      <c r="BR31" s="275"/>
      <c r="BS31" s="275"/>
      <c r="BT31" s="275"/>
      <c r="BU31" s="275"/>
      <c r="BV31" s="275"/>
      <c r="BW31" s="275"/>
      <c r="BX31" s="275"/>
      <c r="BY31" s="275"/>
      <c r="BZ31" s="275"/>
      <c r="CA31" s="275"/>
      <c r="CB31" s="275"/>
      <c r="CC31" s="275"/>
      <c r="CD31" s="275"/>
      <c r="CE31" s="275"/>
      <c r="CF31" s="275"/>
      <c r="CG31" s="275"/>
      <c r="CH31" s="275"/>
      <c r="CI31" s="275"/>
      <c r="CJ31" s="275"/>
      <c r="CK31" s="275"/>
      <c r="CL31" s="275"/>
      <c r="CM31" s="275"/>
      <c r="CN31" s="275"/>
      <c r="CO31" s="275"/>
      <c r="CP31" s="275"/>
      <c r="CQ31" s="275"/>
      <c r="CR31" s="275"/>
      <c r="CS31" s="275"/>
      <c r="CT31" s="275"/>
      <c r="CU31" s="275"/>
      <c r="CV31" s="275"/>
      <c r="CW31" s="275"/>
      <c r="CX31" s="275"/>
      <c r="CY31" s="275"/>
      <c r="CZ31" s="275"/>
      <c r="DA31" s="275"/>
      <c r="DB31" s="275"/>
      <c r="DC31" s="275"/>
      <c r="DD31" s="275"/>
      <c r="DE31" s="275"/>
      <c r="DF31" s="275"/>
      <c r="DG31" s="275"/>
      <c r="DH31" s="275"/>
      <c r="DI31" s="275"/>
      <c r="DJ31" s="275"/>
      <c r="DK31" s="275"/>
      <c r="DL31" s="275"/>
      <c r="DM31" s="275"/>
      <c r="DN31" s="275"/>
      <c r="DO31" s="275"/>
      <c r="DP31" s="275"/>
      <c r="DQ31" s="275"/>
      <c r="DR31" s="275"/>
      <c r="DS31" s="275"/>
      <c r="DT31" s="275"/>
      <c r="DU31" s="275"/>
      <c r="DV31" s="275"/>
      <c r="DW31" s="275"/>
      <c r="DX31" s="275"/>
      <c r="DY31" s="275"/>
      <c r="DZ31" s="275"/>
      <c r="EA31" s="275"/>
      <c r="EB31" s="275"/>
      <c r="EC31" s="275"/>
      <c r="ED31" s="275"/>
      <c r="EE31" s="275"/>
      <c r="EF31" s="275"/>
      <c r="EG31" s="275"/>
      <c r="EH31" s="275"/>
      <c r="EI31" s="275"/>
      <c r="EJ31" s="275"/>
      <c r="EK31" s="275"/>
      <c r="EL31" s="275"/>
      <c r="EM31" s="275"/>
      <c r="EN31" s="275"/>
      <c r="EO31" s="275"/>
      <c r="EP31" s="275"/>
      <c r="EQ31" s="275"/>
      <c r="ER31" s="275"/>
      <c r="ES31" s="275"/>
      <c r="ET31" s="275"/>
      <c r="EU31" s="275"/>
      <c r="EV31" s="275"/>
      <c r="EW31" s="275"/>
      <c r="EX31" s="275"/>
      <c r="EY31" s="275"/>
      <c r="EZ31" s="275"/>
      <c r="FA31" s="275"/>
      <c r="FB31" s="275"/>
      <c r="FC31" s="275"/>
      <c r="FD31" s="275"/>
      <c r="FE31" s="275"/>
      <c r="FF31" s="275"/>
      <c r="FG31" s="275"/>
      <c r="FH31" s="275"/>
      <c r="FI31" s="275"/>
      <c r="FJ31" s="275"/>
      <c r="FK31" s="275"/>
      <c r="FL31" s="275"/>
      <c r="FM31" s="275"/>
      <c r="FN31" s="275"/>
      <c r="FO31" s="275"/>
      <c r="FP31" s="275"/>
      <c r="FQ31" s="275"/>
      <c r="FR31" s="275"/>
      <c r="FS31" s="275"/>
      <c r="FT31" s="275"/>
      <c r="FU31" s="275"/>
      <c r="FV31" s="275"/>
      <c r="FW31" s="275"/>
      <c r="FX31" s="275"/>
      <c r="FY31" s="275"/>
      <c r="FZ31" s="275"/>
      <c r="GA31" s="275"/>
      <c r="GB31" s="275"/>
      <c r="GC31" s="275"/>
      <c r="GD31" s="275"/>
      <c r="GE31" s="275"/>
      <c r="GF31" s="275"/>
      <c r="GG31" s="275"/>
      <c r="GH31" s="275"/>
      <c r="GI31" s="275"/>
      <c r="GJ31" s="275"/>
      <c r="GK31" s="275"/>
      <c r="GL31" s="275"/>
      <c r="GM31" s="275"/>
      <c r="GN31" s="275"/>
      <c r="GO31" s="275"/>
      <c r="GP31" s="275"/>
      <c r="GQ31" s="275"/>
      <c r="GR31" s="275"/>
      <c r="GS31" s="275"/>
      <c r="GT31" s="275"/>
      <c r="GU31" s="275"/>
      <c r="GV31" s="275"/>
      <c r="GW31" s="275"/>
      <c r="GX31" s="275"/>
      <c r="GY31" s="275"/>
      <c r="GZ31" s="275"/>
      <c r="HA31" s="275"/>
      <c r="HB31" s="275"/>
      <c r="HC31" s="275"/>
      <c r="HD31" s="275"/>
      <c r="HE31" s="275"/>
      <c r="HF31" s="275"/>
      <c r="HG31" s="275"/>
      <c r="HH31" s="275"/>
      <c r="HI31" s="275"/>
      <c r="HJ31" s="275"/>
      <c r="HK31" s="275"/>
      <c r="HL31" s="275"/>
      <c r="HM31" s="275"/>
      <c r="HN31" s="275"/>
      <c r="HO31" s="275"/>
      <c r="HP31" s="275"/>
      <c r="HQ31" s="275"/>
      <c r="HR31" s="275"/>
      <c r="HS31" s="275"/>
      <c r="HT31" s="275"/>
      <c r="HU31" s="275"/>
      <c r="HV31" s="275"/>
      <c r="HW31" s="275"/>
      <c r="HX31" s="275"/>
      <c r="HY31" s="275"/>
      <c r="HZ31" s="275"/>
      <c r="IA31" s="275"/>
      <c r="IB31" s="275"/>
      <c r="IC31" s="275"/>
      <c r="ID31" s="275"/>
      <c r="IE31" s="275"/>
      <c r="IF31" s="275"/>
      <c r="IG31" s="275"/>
      <c r="IH31" s="275"/>
      <c r="II31" s="275"/>
      <c r="IJ31" s="275"/>
      <c r="IK31" s="275"/>
      <c r="IL31" s="275"/>
      <c r="IM31" s="275"/>
      <c r="IN31" s="275"/>
      <c r="IO31" s="275"/>
      <c r="IP31" s="275"/>
      <c r="IQ31" s="275"/>
      <c r="IR31" s="275"/>
      <c r="IS31" s="275"/>
      <c r="IT31" s="275"/>
      <c r="IU31" s="275"/>
      <c r="IV31" s="275"/>
      <c r="IW31" s="275"/>
    </row>
    <row r="32" s="252" customFormat="1" ht="24" customHeight="1" spans="1:257">
      <c r="A32" s="309" t="s">
        <v>1305</v>
      </c>
      <c r="B32" s="310"/>
      <c r="C32" s="310"/>
      <c r="D32" s="310"/>
      <c r="E32" s="325"/>
      <c r="F32" s="326"/>
      <c r="G32" s="329"/>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c r="BN32" s="275"/>
      <c r="BO32" s="275"/>
      <c r="BP32" s="275"/>
      <c r="BQ32" s="275"/>
      <c r="BR32" s="275"/>
      <c r="BS32" s="275"/>
      <c r="BT32" s="275"/>
      <c r="BU32" s="275"/>
      <c r="BV32" s="275"/>
      <c r="BW32" s="275"/>
      <c r="BX32" s="275"/>
      <c r="BY32" s="275"/>
      <c r="BZ32" s="275"/>
      <c r="CA32" s="275"/>
      <c r="CB32" s="275"/>
      <c r="CC32" s="275"/>
      <c r="CD32" s="275"/>
      <c r="CE32" s="275"/>
      <c r="CF32" s="275"/>
      <c r="CG32" s="275"/>
      <c r="CH32" s="275"/>
      <c r="CI32" s="275"/>
      <c r="CJ32" s="275"/>
      <c r="CK32" s="275"/>
      <c r="CL32" s="275"/>
      <c r="CM32" s="275"/>
      <c r="CN32" s="275"/>
      <c r="CO32" s="275"/>
      <c r="CP32" s="275"/>
      <c r="CQ32" s="275"/>
      <c r="CR32" s="275"/>
      <c r="CS32" s="275"/>
      <c r="CT32" s="275"/>
      <c r="CU32" s="275"/>
      <c r="CV32" s="275"/>
      <c r="CW32" s="275"/>
      <c r="CX32" s="275"/>
      <c r="CY32" s="275"/>
      <c r="CZ32" s="275"/>
      <c r="DA32" s="275"/>
      <c r="DB32" s="275"/>
      <c r="DC32" s="275"/>
      <c r="DD32" s="275"/>
      <c r="DE32" s="275"/>
      <c r="DF32" s="275"/>
      <c r="DG32" s="275"/>
      <c r="DH32" s="275"/>
      <c r="DI32" s="275"/>
      <c r="DJ32" s="275"/>
      <c r="DK32" s="275"/>
      <c r="DL32" s="275"/>
      <c r="DM32" s="275"/>
      <c r="DN32" s="275"/>
      <c r="DO32" s="275"/>
      <c r="DP32" s="275"/>
      <c r="DQ32" s="275"/>
      <c r="DR32" s="275"/>
      <c r="DS32" s="275"/>
      <c r="DT32" s="275"/>
      <c r="DU32" s="275"/>
      <c r="DV32" s="275"/>
      <c r="DW32" s="275"/>
      <c r="DX32" s="275"/>
      <c r="DY32" s="275"/>
      <c r="DZ32" s="275"/>
      <c r="EA32" s="275"/>
      <c r="EB32" s="275"/>
      <c r="EC32" s="275"/>
      <c r="ED32" s="275"/>
      <c r="EE32" s="275"/>
      <c r="EF32" s="275"/>
      <c r="EG32" s="275"/>
      <c r="EH32" s="275"/>
      <c r="EI32" s="275"/>
      <c r="EJ32" s="275"/>
      <c r="EK32" s="275"/>
      <c r="EL32" s="275"/>
      <c r="EM32" s="275"/>
      <c r="EN32" s="275"/>
      <c r="EO32" s="275"/>
      <c r="EP32" s="275"/>
      <c r="EQ32" s="275"/>
      <c r="ER32" s="275"/>
      <c r="ES32" s="275"/>
      <c r="ET32" s="275"/>
      <c r="EU32" s="275"/>
      <c r="EV32" s="275"/>
      <c r="EW32" s="275"/>
      <c r="EX32" s="275"/>
      <c r="EY32" s="275"/>
      <c r="EZ32" s="275"/>
      <c r="FA32" s="275"/>
      <c r="FB32" s="275"/>
      <c r="FC32" s="275"/>
      <c r="FD32" s="275"/>
      <c r="FE32" s="275"/>
      <c r="FF32" s="275"/>
      <c r="FG32" s="275"/>
      <c r="FH32" s="275"/>
      <c r="FI32" s="275"/>
      <c r="FJ32" s="275"/>
      <c r="FK32" s="275"/>
      <c r="FL32" s="275"/>
      <c r="FM32" s="275"/>
      <c r="FN32" s="275"/>
      <c r="FO32" s="275"/>
      <c r="FP32" s="275"/>
      <c r="FQ32" s="275"/>
      <c r="FR32" s="275"/>
      <c r="FS32" s="275"/>
      <c r="FT32" s="275"/>
      <c r="FU32" s="275"/>
      <c r="FV32" s="275"/>
      <c r="FW32" s="275"/>
      <c r="FX32" s="275"/>
      <c r="FY32" s="275"/>
      <c r="FZ32" s="275"/>
      <c r="GA32" s="275"/>
      <c r="GB32" s="275"/>
      <c r="GC32" s="275"/>
      <c r="GD32" s="275"/>
      <c r="GE32" s="275"/>
      <c r="GF32" s="275"/>
      <c r="GG32" s="275"/>
      <c r="GH32" s="275"/>
      <c r="GI32" s="275"/>
      <c r="GJ32" s="275"/>
      <c r="GK32" s="275"/>
      <c r="GL32" s="275"/>
      <c r="GM32" s="275"/>
      <c r="GN32" s="275"/>
      <c r="GO32" s="275"/>
      <c r="GP32" s="275"/>
      <c r="GQ32" s="275"/>
      <c r="GR32" s="275"/>
      <c r="GS32" s="275"/>
      <c r="GT32" s="275"/>
      <c r="GU32" s="275"/>
      <c r="GV32" s="275"/>
      <c r="GW32" s="275"/>
      <c r="GX32" s="275"/>
      <c r="GY32" s="275"/>
      <c r="GZ32" s="275"/>
      <c r="HA32" s="275"/>
      <c r="HB32" s="275"/>
      <c r="HC32" s="275"/>
      <c r="HD32" s="275"/>
      <c r="HE32" s="275"/>
      <c r="HF32" s="275"/>
      <c r="HG32" s="275"/>
      <c r="HH32" s="275"/>
      <c r="HI32" s="275"/>
      <c r="HJ32" s="275"/>
      <c r="HK32" s="275"/>
      <c r="HL32" s="275"/>
      <c r="HM32" s="275"/>
      <c r="HN32" s="275"/>
      <c r="HO32" s="275"/>
      <c r="HP32" s="275"/>
      <c r="HQ32" s="275"/>
      <c r="HR32" s="275"/>
      <c r="HS32" s="275"/>
      <c r="HT32" s="275"/>
      <c r="HU32" s="275"/>
      <c r="HV32" s="275"/>
      <c r="HW32" s="275"/>
      <c r="HX32" s="275"/>
      <c r="HY32" s="275"/>
      <c r="HZ32" s="275"/>
      <c r="IA32" s="275"/>
      <c r="IB32" s="275"/>
      <c r="IC32" s="275"/>
      <c r="ID32" s="275"/>
      <c r="IE32" s="275"/>
      <c r="IF32" s="275"/>
      <c r="IG32" s="275"/>
      <c r="IH32" s="275"/>
      <c r="II32" s="275"/>
      <c r="IJ32" s="275"/>
      <c r="IK32" s="275"/>
      <c r="IL32" s="275"/>
      <c r="IM32" s="275"/>
      <c r="IN32" s="275"/>
      <c r="IO32" s="275"/>
      <c r="IP32" s="275"/>
      <c r="IQ32" s="275"/>
      <c r="IR32" s="275"/>
      <c r="IS32" s="275"/>
      <c r="IT32" s="275"/>
      <c r="IU32" s="275"/>
      <c r="IV32" s="275"/>
      <c r="IW32" s="275"/>
    </row>
    <row r="33" s="252" customFormat="1" ht="24" customHeight="1" spans="1:257">
      <c r="A33" s="309" t="s">
        <v>1306</v>
      </c>
      <c r="B33" s="310"/>
      <c r="C33" s="310">
        <v>490</v>
      </c>
      <c r="D33" s="310">
        <v>490</v>
      </c>
      <c r="E33" s="325">
        <f>D33/C33</f>
        <v>1</v>
      </c>
      <c r="F33" s="326">
        <v>18.1481481481481</v>
      </c>
      <c r="G33" s="329"/>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5"/>
      <c r="BY33" s="275"/>
      <c r="BZ33" s="275"/>
      <c r="CA33" s="275"/>
      <c r="CB33" s="275"/>
      <c r="CC33" s="275"/>
      <c r="CD33" s="275"/>
      <c r="CE33" s="275"/>
      <c r="CF33" s="275"/>
      <c r="CG33" s="275"/>
      <c r="CH33" s="275"/>
      <c r="CI33" s="275"/>
      <c r="CJ33" s="275"/>
      <c r="CK33" s="275"/>
      <c r="CL33" s="275"/>
      <c r="CM33" s="275"/>
      <c r="CN33" s="275"/>
      <c r="CO33" s="275"/>
      <c r="CP33" s="275"/>
      <c r="CQ33" s="275"/>
      <c r="CR33" s="275"/>
      <c r="CS33" s="275"/>
      <c r="CT33" s="275"/>
      <c r="CU33" s="275"/>
      <c r="CV33" s="275"/>
      <c r="CW33" s="275"/>
      <c r="CX33" s="275"/>
      <c r="CY33" s="275"/>
      <c r="CZ33" s="275"/>
      <c r="DA33" s="275"/>
      <c r="DB33" s="275"/>
      <c r="DC33" s="275"/>
      <c r="DD33" s="275"/>
      <c r="DE33" s="275"/>
      <c r="DF33" s="275"/>
      <c r="DG33" s="275"/>
      <c r="DH33" s="275"/>
      <c r="DI33" s="275"/>
      <c r="DJ33" s="275"/>
      <c r="DK33" s="275"/>
      <c r="DL33" s="275"/>
      <c r="DM33" s="275"/>
      <c r="DN33" s="275"/>
      <c r="DO33" s="275"/>
      <c r="DP33" s="275"/>
      <c r="DQ33" s="275"/>
      <c r="DR33" s="275"/>
      <c r="DS33" s="275"/>
      <c r="DT33" s="275"/>
      <c r="DU33" s="275"/>
      <c r="DV33" s="275"/>
      <c r="DW33" s="275"/>
      <c r="DX33" s="275"/>
      <c r="DY33" s="275"/>
      <c r="DZ33" s="275"/>
      <c r="EA33" s="275"/>
      <c r="EB33" s="275"/>
      <c r="EC33" s="275"/>
      <c r="ED33" s="275"/>
      <c r="EE33" s="275"/>
      <c r="EF33" s="275"/>
      <c r="EG33" s="275"/>
      <c r="EH33" s="275"/>
      <c r="EI33" s="275"/>
      <c r="EJ33" s="275"/>
      <c r="EK33" s="275"/>
      <c r="EL33" s="275"/>
      <c r="EM33" s="275"/>
      <c r="EN33" s="275"/>
      <c r="EO33" s="275"/>
      <c r="EP33" s="275"/>
      <c r="EQ33" s="275"/>
      <c r="ER33" s="275"/>
      <c r="ES33" s="275"/>
      <c r="ET33" s="275"/>
      <c r="EU33" s="275"/>
      <c r="EV33" s="275"/>
      <c r="EW33" s="275"/>
      <c r="EX33" s="275"/>
      <c r="EY33" s="275"/>
      <c r="EZ33" s="275"/>
      <c r="FA33" s="275"/>
      <c r="FB33" s="275"/>
      <c r="FC33" s="275"/>
      <c r="FD33" s="275"/>
      <c r="FE33" s="275"/>
      <c r="FF33" s="275"/>
      <c r="FG33" s="275"/>
      <c r="FH33" s="275"/>
      <c r="FI33" s="275"/>
      <c r="FJ33" s="275"/>
      <c r="FK33" s="275"/>
      <c r="FL33" s="275"/>
      <c r="FM33" s="275"/>
      <c r="FN33" s="275"/>
      <c r="FO33" s="275"/>
      <c r="FP33" s="275"/>
      <c r="FQ33" s="275"/>
      <c r="FR33" s="275"/>
      <c r="FS33" s="275"/>
      <c r="FT33" s="275"/>
      <c r="FU33" s="275"/>
      <c r="FV33" s="275"/>
      <c r="FW33" s="275"/>
      <c r="FX33" s="275"/>
      <c r="FY33" s="275"/>
      <c r="FZ33" s="275"/>
      <c r="GA33" s="275"/>
      <c r="GB33" s="275"/>
      <c r="GC33" s="275"/>
      <c r="GD33" s="275"/>
      <c r="GE33" s="275"/>
      <c r="GF33" s="275"/>
      <c r="GG33" s="275"/>
      <c r="GH33" s="275"/>
      <c r="GI33" s="275"/>
      <c r="GJ33" s="275"/>
      <c r="GK33" s="275"/>
      <c r="GL33" s="275"/>
      <c r="GM33" s="275"/>
      <c r="GN33" s="275"/>
      <c r="GO33" s="275"/>
      <c r="GP33" s="275"/>
      <c r="GQ33" s="275"/>
      <c r="GR33" s="275"/>
      <c r="GS33" s="275"/>
      <c r="GT33" s="275"/>
      <c r="GU33" s="275"/>
      <c r="GV33" s="275"/>
      <c r="GW33" s="275"/>
      <c r="GX33" s="275"/>
      <c r="GY33" s="275"/>
      <c r="GZ33" s="275"/>
      <c r="HA33" s="275"/>
      <c r="HB33" s="275"/>
      <c r="HC33" s="275"/>
      <c r="HD33" s="275"/>
      <c r="HE33" s="275"/>
      <c r="HF33" s="275"/>
      <c r="HG33" s="275"/>
      <c r="HH33" s="275"/>
      <c r="HI33" s="275"/>
      <c r="HJ33" s="275"/>
      <c r="HK33" s="275"/>
      <c r="HL33" s="275"/>
      <c r="HM33" s="275"/>
      <c r="HN33" s="275"/>
      <c r="HO33" s="275"/>
      <c r="HP33" s="275"/>
      <c r="HQ33" s="275"/>
      <c r="HR33" s="275"/>
      <c r="HS33" s="275"/>
      <c r="HT33" s="275"/>
      <c r="HU33" s="275"/>
      <c r="HV33" s="275"/>
      <c r="HW33" s="275"/>
      <c r="HX33" s="275"/>
      <c r="HY33" s="275"/>
      <c r="HZ33" s="275"/>
      <c r="IA33" s="275"/>
      <c r="IB33" s="275"/>
      <c r="IC33" s="275"/>
      <c r="ID33" s="275"/>
      <c r="IE33" s="275"/>
      <c r="IF33" s="275"/>
      <c r="IG33" s="275"/>
      <c r="IH33" s="275"/>
      <c r="II33" s="275"/>
      <c r="IJ33" s="275"/>
      <c r="IK33" s="275"/>
      <c r="IL33" s="275"/>
      <c r="IM33" s="275"/>
      <c r="IN33" s="275"/>
      <c r="IO33" s="275"/>
      <c r="IP33" s="275"/>
      <c r="IQ33" s="275"/>
      <c r="IR33" s="275"/>
      <c r="IS33" s="275"/>
      <c r="IT33" s="275"/>
      <c r="IU33" s="275"/>
      <c r="IV33" s="275"/>
      <c r="IW33" s="275"/>
    </row>
    <row r="34" s="252" customFormat="1" ht="24" customHeight="1" spans="1:257">
      <c r="A34" s="309" t="s">
        <v>1307</v>
      </c>
      <c r="B34" s="310"/>
      <c r="C34" s="310"/>
      <c r="D34" s="310"/>
      <c r="E34" s="325"/>
      <c r="F34" s="326"/>
      <c r="G34" s="329"/>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5"/>
      <c r="BI34" s="275"/>
      <c r="BJ34" s="275"/>
      <c r="BK34" s="275"/>
      <c r="BL34" s="275"/>
      <c r="BM34" s="275"/>
      <c r="BN34" s="275"/>
      <c r="BO34" s="275"/>
      <c r="BP34" s="275"/>
      <c r="BQ34" s="275"/>
      <c r="BR34" s="275"/>
      <c r="BS34" s="275"/>
      <c r="BT34" s="275"/>
      <c r="BU34" s="275"/>
      <c r="BV34" s="275"/>
      <c r="BW34" s="275"/>
      <c r="BX34" s="275"/>
      <c r="BY34" s="275"/>
      <c r="BZ34" s="275"/>
      <c r="CA34" s="275"/>
      <c r="CB34" s="275"/>
      <c r="CC34" s="275"/>
      <c r="CD34" s="275"/>
      <c r="CE34" s="275"/>
      <c r="CF34" s="275"/>
      <c r="CG34" s="275"/>
      <c r="CH34" s="275"/>
      <c r="CI34" s="275"/>
      <c r="CJ34" s="275"/>
      <c r="CK34" s="275"/>
      <c r="CL34" s="275"/>
      <c r="CM34" s="275"/>
      <c r="CN34" s="275"/>
      <c r="CO34" s="275"/>
      <c r="CP34" s="275"/>
      <c r="CQ34" s="275"/>
      <c r="CR34" s="275"/>
      <c r="CS34" s="275"/>
      <c r="CT34" s="275"/>
      <c r="CU34" s="275"/>
      <c r="CV34" s="275"/>
      <c r="CW34" s="275"/>
      <c r="CX34" s="275"/>
      <c r="CY34" s="275"/>
      <c r="CZ34" s="275"/>
      <c r="DA34" s="275"/>
      <c r="DB34" s="275"/>
      <c r="DC34" s="275"/>
      <c r="DD34" s="275"/>
      <c r="DE34" s="275"/>
      <c r="DF34" s="275"/>
      <c r="DG34" s="275"/>
      <c r="DH34" s="275"/>
      <c r="DI34" s="275"/>
      <c r="DJ34" s="275"/>
      <c r="DK34" s="275"/>
      <c r="DL34" s="275"/>
      <c r="DM34" s="275"/>
      <c r="DN34" s="275"/>
      <c r="DO34" s="275"/>
      <c r="DP34" s="275"/>
      <c r="DQ34" s="275"/>
      <c r="DR34" s="275"/>
      <c r="DS34" s="275"/>
      <c r="DT34" s="275"/>
      <c r="DU34" s="275"/>
      <c r="DV34" s="275"/>
      <c r="DW34" s="275"/>
      <c r="DX34" s="275"/>
      <c r="DY34" s="275"/>
      <c r="DZ34" s="275"/>
      <c r="EA34" s="275"/>
      <c r="EB34" s="275"/>
      <c r="EC34" s="275"/>
      <c r="ED34" s="275"/>
      <c r="EE34" s="275"/>
      <c r="EF34" s="275"/>
      <c r="EG34" s="275"/>
      <c r="EH34" s="275"/>
      <c r="EI34" s="275"/>
      <c r="EJ34" s="275"/>
      <c r="EK34" s="275"/>
      <c r="EL34" s="275"/>
      <c r="EM34" s="275"/>
      <c r="EN34" s="275"/>
      <c r="EO34" s="275"/>
      <c r="EP34" s="275"/>
      <c r="EQ34" s="275"/>
      <c r="ER34" s="275"/>
      <c r="ES34" s="275"/>
      <c r="ET34" s="275"/>
      <c r="EU34" s="275"/>
      <c r="EV34" s="275"/>
      <c r="EW34" s="275"/>
      <c r="EX34" s="275"/>
      <c r="EY34" s="275"/>
      <c r="EZ34" s="275"/>
      <c r="FA34" s="275"/>
      <c r="FB34" s="275"/>
      <c r="FC34" s="275"/>
      <c r="FD34" s="275"/>
      <c r="FE34" s="275"/>
      <c r="FF34" s="275"/>
      <c r="FG34" s="275"/>
      <c r="FH34" s="275"/>
      <c r="FI34" s="275"/>
      <c r="FJ34" s="275"/>
      <c r="FK34" s="275"/>
      <c r="FL34" s="275"/>
      <c r="FM34" s="275"/>
      <c r="FN34" s="275"/>
      <c r="FO34" s="275"/>
      <c r="FP34" s="275"/>
      <c r="FQ34" s="275"/>
      <c r="FR34" s="275"/>
      <c r="FS34" s="275"/>
      <c r="FT34" s="275"/>
      <c r="FU34" s="275"/>
      <c r="FV34" s="275"/>
      <c r="FW34" s="275"/>
      <c r="FX34" s="275"/>
      <c r="FY34" s="275"/>
      <c r="FZ34" s="275"/>
      <c r="GA34" s="275"/>
      <c r="GB34" s="275"/>
      <c r="GC34" s="275"/>
      <c r="GD34" s="275"/>
      <c r="GE34" s="275"/>
      <c r="GF34" s="275"/>
      <c r="GG34" s="275"/>
      <c r="GH34" s="275"/>
      <c r="GI34" s="275"/>
      <c r="GJ34" s="275"/>
      <c r="GK34" s="275"/>
      <c r="GL34" s="275"/>
      <c r="GM34" s="275"/>
      <c r="GN34" s="275"/>
      <c r="GO34" s="275"/>
      <c r="GP34" s="275"/>
      <c r="GQ34" s="275"/>
      <c r="GR34" s="275"/>
      <c r="GS34" s="275"/>
      <c r="GT34" s="275"/>
      <c r="GU34" s="275"/>
      <c r="GV34" s="275"/>
      <c r="GW34" s="275"/>
      <c r="GX34" s="275"/>
      <c r="GY34" s="275"/>
      <c r="GZ34" s="275"/>
      <c r="HA34" s="275"/>
      <c r="HB34" s="275"/>
      <c r="HC34" s="275"/>
      <c r="HD34" s="275"/>
      <c r="HE34" s="275"/>
      <c r="HF34" s="275"/>
      <c r="HG34" s="275"/>
      <c r="HH34" s="275"/>
      <c r="HI34" s="275"/>
      <c r="HJ34" s="275"/>
      <c r="HK34" s="275"/>
      <c r="HL34" s="275"/>
      <c r="HM34" s="275"/>
      <c r="HN34" s="275"/>
      <c r="HO34" s="275"/>
      <c r="HP34" s="275"/>
      <c r="HQ34" s="275"/>
      <c r="HR34" s="275"/>
      <c r="HS34" s="275"/>
      <c r="HT34" s="275"/>
      <c r="HU34" s="275"/>
      <c r="HV34" s="275"/>
      <c r="HW34" s="275"/>
      <c r="HX34" s="275"/>
      <c r="HY34" s="275"/>
      <c r="HZ34" s="275"/>
      <c r="IA34" s="275"/>
      <c r="IB34" s="275"/>
      <c r="IC34" s="275"/>
      <c r="ID34" s="275"/>
      <c r="IE34" s="275"/>
      <c r="IF34" s="275"/>
      <c r="IG34" s="275"/>
      <c r="IH34" s="275"/>
      <c r="II34" s="275"/>
      <c r="IJ34" s="275"/>
      <c r="IK34" s="275"/>
      <c r="IL34" s="275"/>
      <c r="IM34" s="275"/>
      <c r="IN34" s="275"/>
      <c r="IO34" s="275"/>
      <c r="IP34" s="275"/>
      <c r="IQ34" s="275"/>
      <c r="IR34" s="275"/>
      <c r="IS34" s="275"/>
      <c r="IT34" s="275"/>
      <c r="IU34" s="275"/>
      <c r="IV34" s="275"/>
      <c r="IW34" s="275"/>
    </row>
    <row r="35" s="252" customFormat="1" ht="24" customHeight="1" spans="1:257">
      <c r="A35" s="309" t="s">
        <v>1308</v>
      </c>
      <c r="B35" s="310"/>
      <c r="C35" s="310">
        <f>C23-C28-C33</f>
        <v>11207</v>
      </c>
      <c r="D35" s="310">
        <v>18964</v>
      </c>
      <c r="E35" s="325">
        <f>D35/C35</f>
        <v>1.69215668778442</v>
      </c>
      <c r="F35" s="326">
        <v>54.3381088825215</v>
      </c>
      <c r="G35" s="329"/>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5"/>
      <c r="BR35" s="275"/>
      <c r="BS35" s="275"/>
      <c r="BT35" s="275"/>
      <c r="BU35" s="275"/>
      <c r="BV35" s="275"/>
      <c r="BW35" s="275"/>
      <c r="BX35" s="275"/>
      <c r="BY35" s="275"/>
      <c r="BZ35" s="275"/>
      <c r="CA35" s="275"/>
      <c r="CB35" s="275"/>
      <c r="CC35" s="275"/>
      <c r="CD35" s="275"/>
      <c r="CE35" s="275"/>
      <c r="CF35" s="275"/>
      <c r="CG35" s="275"/>
      <c r="CH35" s="275"/>
      <c r="CI35" s="275"/>
      <c r="CJ35" s="275"/>
      <c r="CK35" s="275"/>
      <c r="CL35" s="275"/>
      <c r="CM35" s="275"/>
      <c r="CN35" s="275"/>
      <c r="CO35" s="275"/>
      <c r="CP35" s="275"/>
      <c r="CQ35" s="275"/>
      <c r="CR35" s="275"/>
      <c r="CS35" s="275"/>
      <c r="CT35" s="275"/>
      <c r="CU35" s="275"/>
      <c r="CV35" s="275"/>
      <c r="CW35" s="275"/>
      <c r="CX35" s="275"/>
      <c r="CY35" s="275"/>
      <c r="CZ35" s="275"/>
      <c r="DA35" s="275"/>
      <c r="DB35" s="275"/>
      <c r="DC35" s="275"/>
      <c r="DD35" s="275"/>
      <c r="DE35" s="275"/>
      <c r="DF35" s="275"/>
      <c r="DG35" s="275"/>
      <c r="DH35" s="275"/>
      <c r="DI35" s="275"/>
      <c r="DJ35" s="275"/>
      <c r="DK35" s="275"/>
      <c r="DL35" s="275"/>
      <c r="DM35" s="275"/>
      <c r="DN35" s="275"/>
      <c r="DO35" s="275"/>
      <c r="DP35" s="275"/>
      <c r="DQ35" s="275"/>
      <c r="DR35" s="275"/>
      <c r="DS35" s="275"/>
      <c r="DT35" s="275"/>
      <c r="DU35" s="275"/>
      <c r="DV35" s="275"/>
      <c r="DW35" s="275"/>
      <c r="DX35" s="275"/>
      <c r="DY35" s="275"/>
      <c r="DZ35" s="275"/>
      <c r="EA35" s="275"/>
      <c r="EB35" s="275"/>
      <c r="EC35" s="275"/>
      <c r="ED35" s="275"/>
      <c r="EE35" s="275"/>
      <c r="EF35" s="275"/>
      <c r="EG35" s="275"/>
      <c r="EH35" s="275"/>
      <c r="EI35" s="275"/>
      <c r="EJ35" s="275"/>
      <c r="EK35" s="275"/>
      <c r="EL35" s="275"/>
      <c r="EM35" s="275"/>
      <c r="EN35" s="275"/>
      <c r="EO35" s="275"/>
      <c r="EP35" s="275"/>
      <c r="EQ35" s="275"/>
      <c r="ER35" s="275"/>
      <c r="ES35" s="275"/>
      <c r="ET35" s="275"/>
      <c r="EU35" s="275"/>
      <c r="EV35" s="275"/>
      <c r="EW35" s="275"/>
      <c r="EX35" s="275"/>
      <c r="EY35" s="275"/>
      <c r="EZ35" s="275"/>
      <c r="FA35" s="275"/>
      <c r="FB35" s="275"/>
      <c r="FC35" s="275"/>
      <c r="FD35" s="275"/>
      <c r="FE35" s="275"/>
      <c r="FF35" s="275"/>
      <c r="FG35" s="275"/>
      <c r="FH35" s="275"/>
      <c r="FI35" s="275"/>
      <c r="FJ35" s="275"/>
      <c r="FK35" s="275"/>
      <c r="FL35" s="275"/>
      <c r="FM35" s="275"/>
      <c r="FN35" s="275"/>
      <c r="FO35" s="275"/>
      <c r="FP35" s="275"/>
      <c r="FQ35" s="275"/>
      <c r="FR35" s="275"/>
      <c r="FS35" s="275"/>
      <c r="FT35" s="275"/>
      <c r="FU35" s="275"/>
      <c r="FV35" s="275"/>
      <c r="FW35" s="275"/>
      <c r="FX35" s="275"/>
      <c r="FY35" s="275"/>
      <c r="FZ35" s="275"/>
      <c r="GA35" s="275"/>
      <c r="GB35" s="275"/>
      <c r="GC35" s="275"/>
      <c r="GD35" s="275"/>
      <c r="GE35" s="275"/>
      <c r="GF35" s="275"/>
      <c r="GG35" s="275"/>
      <c r="GH35" s="275"/>
      <c r="GI35" s="275"/>
      <c r="GJ35" s="275"/>
      <c r="GK35" s="275"/>
      <c r="GL35" s="275"/>
      <c r="GM35" s="275"/>
      <c r="GN35" s="275"/>
      <c r="GO35" s="275"/>
      <c r="GP35" s="275"/>
      <c r="GQ35" s="275"/>
      <c r="GR35" s="275"/>
      <c r="GS35" s="275"/>
      <c r="GT35" s="275"/>
      <c r="GU35" s="275"/>
      <c r="GV35" s="275"/>
      <c r="GW35" s="275"/>
      <c r="GX35" s="275"/>
      <c r="GY35" s="275"/>
      <c r="GZ35" s="275"/>
      <c r="HA35" s="275"/>
      <c r="HB35" s="275"/>
      <c r="HC35" s="275"/>
      <c r="HD35" s="275"/>
      <c r="HE35" s="275"/>
      <c r="HF35" s="275"/>
      <c r="HG35" s="275"/>
      <c r="HH35" s="275"/>
      <c r="HI35" s="275"/>
      <c r="HJ35" s="275"/>
      <c r="HK35" s="275"/>
      <c r="HL35" s="275"/>
      <c r="HM35" s="275"/>
      <c r="HN35" s="275"/>
      <c r="HO35" s="275"/>
      <c r="HP35" s="275"/>
      <c r="HQ35" s="275"/>
      <c r="HR35" s="275"/>
      <c r="HS35" s="275"/>
      <c r="HT35" s="275"/>
      <c r="HU35" s="275"/>
      <c r="HV35" s="275"/>
      <c r="HW35" s="275"/>
      <c r="HX35" s="275"/>
      <c r="HY35" s="275"/>
      <c r="HZ35" s="275"/>
      <c r="IA35" s="275"/>
      <c r="IB35" s="275"/>
      <c r="IC35" s="275"/>
      <c r="ID35" s="275"/>
      <c r="IE35" s="275"/>
      <c r="IF35" s="275"/>
      <c r="IG35" s="275"/>
      <c r="IH35" s="275"/>
      <c r="II35" s="275"/>
      <c r="IJ35" s="275"/>
      <c r="IK35" s="275"/>
      <c r="IL35" s="275"/>
      <c r="IM35" s="275"/>
      <c r="IN35" s="275"/>
      <c r="IO35" s="275"/>
      <c r="IP35" s="275"/>
      <c r="IQ35" s="275"/>
      <c r="IR35" s="275"/>
      <c r="IS35" s="275"/>
      <c r="IT35" s="275"/>
      <c r="IU35" s="275"/>
      <c r="IV35" s="275"/>
      <c r="IW35" s="275"/>
    </row>
    <row r="36" s="252" customFormat="1" ht="24" customHeight="1" spans="1:257">
      <c r="A36" s="309"/>
      <c r="B36" s="310"/>
      <c r="C36" s="310"/>
      <c r="D36" s="310"/>
      <c r="E36" s="328"/>
      <c r="F36" s="326"/>
      <c r="G36" s="329"/>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c r="BK36" s="275"/>
      <c r="BL36" s="275"/>
      <c r="BM36" s="275"/>
      <c r="BN36" s="275"/>
      <c r="BO36" s="275"/>
      <c r="BP36" s="275"/>
      <c r="BQ36" s="275"/>
      <c r="BR36" s="275"/>
      <c r="BS36" s="275"/>
      <c r="BT36" s="275"/>
      <c r="BU36" s="275"/>
      <c r="BV36" s="275"/>
      <c r="BW36" s="275"/>
      <c r="BX36" s="275"/>
      <c r="BY36" s="275"/>
      <c r="BZ36" s="275"/>
      <c r="CA36" s="275"/>
      <c r="CB36" s="275"/>
      <c r="CC36" s="275"/>
      <c r="CD36" s="275"/>
      <c r="CE36" s="275"/>
      <c r="CF36" s="275"/>
      <c r="CG36" s="275"/>
      <c r="CH36" s="275"/>
      <c r="CI36" s="275"/>
      <c r="CJ36" s="275"/>
      <c r="CK36" s="275"/>
      <c r="CL36" s="275"/>
      <c r="CM36" s="275"/>
      <c r="CN36" s="275"/>
      <c r="CO36" s="275"/>
      <c r="CP36" s="275"/>
      <c r="CQ36" s="275"/>
      <c r="CR36" s="275"/>
      <c r="CS36" s="275"/>
      <c r="CT36" s="275"/>
      <c r="CU36" s="275"/>
      <c r="CV36" s="275"/>
      <c r="CW36" s="275"/>
      <c r="CX36" s="275"/>
      <c r="CY36" s="275"/>
      <c r="CZ36" s="275"/>
      <c r="DA36" s="275"/>
      <c r="DB36" s="275"/>
      <c r="DC36" s="275"/>
      <c r="DD36" s="275"/>
      <c r="DE36" s="275"/>
      <c r="DF36" s="275"/>
      <c r="DG36" s="275"/>
      <c r="DH36" s="275"/>
      <c r="DI36" s="275"/>
      <c r="DJ36" s="275"/>
      <c r="DK36" s="275"/>
      <c r="DL36" s="275"/>
      <c r="DM36" s="275"/>
      <c r="DN36" s="275"/>
      <c r="DO36" s="275"/>
      <c r="DP36" s="275"/>
      <c r="DQ36" s="275"/>
      <c r="DR36" s="275"/>
      <c r="DS36" s="275"/>
      <c r="DT36" s="275"/>
      <c r="DU36" s="275"/>
      <c r="DV36" s="275"/>
      <c r="DW36" s="275"/>
      <c r="DX36" s="275"/>
      <c r="DY36" s="275"/>
      <c r="DZ36" s="275"/>
      <c r="EA36" s="275"/>
      <c r="EB36" s="275"/>
      <c r="EC36" s="275"/>
      <c r="ED36" s="275"/>
      <c r="EE36" s="275"/>
      <c r="EF36" s="275"/>
      <c r="EG36" s="275"/>
      <c r="EH36" s="275"/>
      <c r="EI36" s="275"/>
      <c r="EJ36" s="275"/>
      <c r="EK36" s="275"/>
      <c r="EL36" s="275"/>
      <c r="EM36" s="275"/>
      <c r="EN36" s="275"/>
      <c r="EO36" s="275"/>
      <c r="EP36" s="275"/>
      <c r="EQ36" s="275"/>
      <c r="ER36" s="275"/>
      <c r="ES36" s="275"/>
      <c r="ET36" s="275"/>
      <c r="EU36" s="275"/>
      <c r="EV36" s="275"/>
      <c r="EW36" s="275"/>
      <c r="EX36" s="275"/>
      <c r="EY36" s="275"/>
      <c r="EZ36" s="275"/>
      <c r="FA36" s="275"/>
      <c r="FB36" s="275"/>
      <c r="FC36" s="275"/>
      <c r="FD36" s="275"/>
      <c r="FE36" s="275"/>
      <c r="FF36" s="275"/>
      <c r="FG36" s="275"/>
      <c r="FH36" s="275"/>
      <c r="FI36" s="275"/>
      <c r="FJ36" s="275"/>
      <c r="FK36" s="275"/>
      <c r="FL36" s="275"/>
      <c r="FM36" s="275"/>
      <c r="FN36" s="275"/>
      <c r="FO36" s="275"/>
      <c r="FP36" s="275"/>
      <c r="FQ36" s="275"/>
      <c r="FR36" s="275"/>
      <c r="FS36" s="275"/>
      <c r="FT36" s="275"/>
      <c r="FU36" s="275"/>
      <c r="FV36" s="275"/>
      <c r="FW36" s="275"/>
      <c r="FX36" s="275"/>
      <c r="FY36" s="275"/>
      <c r="FZ36" s="275"/>
      <c r="GA36" s="275"/>
      <c r="GB36" s="275"/>
      <c r="GC36" s="275"/>
      <c r="GD36" s="275"/>
      <c r="GE36" s="275"/>
      <c r="GF36" s="275"/>
      <c r="GG36" s="275"/>
      <c r="GH36" s="275"/>
      <c r="GI36" s="275"/>
      <c r="GJ36" s="275"/>
      <c r="GK36" s="275"/>
      <c r="GL36" s="275"/>
      <c r="GM36" s="275"/>
      <c r="GN36" s="275"/>
      <c r="GO36" s="275"/>
      <c r="GP36" s="275"/>
      <c r="GQ36" s="275"/>
      <c r="GR36" s="275"/>
      <c r="GS36" s="275"/>
      <c r="GT36" s="275"/>
      <c r="GU36" s="275"/>
      <c r="GV36" s="275"/>
      <c r="GW36" s="275"/>
      <c r="GX36" s="275"/>
      <c r="GY36" s="275"/>
      <c r="GZ36" s="275"/>
      <c r="HA36" s="275"/>
      <c r="HB36" s="275"/>
      <c r="HC36" s="275"/>
      <c r="HD36" s="275"/>
      <c r="HE36" s="275"/>
      <c r="HF36" s="275"/>
      <c r="HG36" s="275"/>
      <c r="HH36" s="275"/>
      <c r="HI36" s="275"/>
      <c r="HJ36" s="275"/>
      <c r="HK36" s="275"/>
      <c r="HL36" s="275"/>
      <c r="HM36" s="275"/>
      <c r="HN36" s="275"/>
      <c r="HO36" s="275"/>
      <c r="HP36" s="275"/>
      <c r="HQ36" s="275"/>
      <c r="HR36" s="275"/>
      <c r="HS36" s="275"/>
      <c r="HT36" s="275"/>
      <c r="HU36" s="275"/>
      <c r="HV36" s="275"/>
      <c r="HW36" s="275"/>
      <c r="HX36" s="275"/>
      <c r="HY36" s="275"/>
      <c r="HZ36" s="275"/>
      <c r="IA36" s="275"/>
      <c r="IB36" s="275"/>
      <c r="IC36" s="275"/>
      <c r="ID36" s="275"/>
      <c r="IE36" s="275"/>
      <c r="IF36" s="275"/>
      <c r="IG36" s="275"/>
      <c r="IH36" s="275"/>
      <c r="II36" s="275"/>
      <c r="IJ36" s="275"/>
      <c r="IK36" s="275"/>
      <c r="IL36" s="275"/>
      <c r="IM36" s="275"/>
      <c r="IN36" s="275"/>
      <c r="IO36" s="275"/>
      <c r="IP36" s="275"/>
      <c r="IQ36" s="275"/>
      <c r="IR36" s="275"/>
      <c r="IS36" s="275"/>
      <c r="IT36" s="275"/>
      <c r="IU36" s="275"/>
      <c r="IV36" s="275"/>
      <c r="IW36" s="275"/>
    </row>
    <row r="37" s="251" customFormat="1" ht="24" customHeight="1" spans="1:257">
      <c r="A37" s="262" t="s">
        <v>1309</v>
      </c>
      <c r="B37" s="262">
        <f>B5+B23</f>
        <v>253000</v>
      </c>
      <c r="C37" s="262">
        <f>C23+C5</f>
        <v>225000</v>
      </c>
      <c r="D37" s="289">
        <f>D5+D23</f>
        <v>223714</v>
      </c>
      <c r="E37" s="325">
        <f>D37/C37</f>
        <v>0.994284444444444</v>
      </c>
      <c r="F37" s="326">
        <v>0.875236694261436</v>
      </c>
      <c r="G37" s="331"/>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275"/>
      <c r="BK37" s="275"/>
      <c r="BL37" s="275"/>
      <c r="BM37" s="275"/>
      <c r="BN37" s="275"/>
      <c r="BO37" s="275"/>
      <c r="BP37" s="275"/>
      <c r="BQ37" s="275"/>
      <c r="BR37" s="275"/>
      <c r="BS37" s="275"/>
      <c r="BT37" s="275"/>
      <c r="BU37" s="275"/>
      <c r="BV37" s="275"/>
      <c r="BW37" s="275"/>
      <c r="BX37" s="275"/>
      <c r="BY37" s="275"/>
      <c r="BZ37" s="275"/>
      <c r="CA37" s="275"/>
      <c r="CB37" s="275"/>
      <c r="CC37" s="275"/>
      <c r="CD37" s="275"/>
      <c r="CE37" s="275"/>
      <c r="CF37" s="275"/>
      <c r="CG37" s="275"/>
      <c r="CH37" s="275"/>
      <c r="CI37" s="275"/>
      <c r="CJ37" s="275"/>
      <c r="CK37" s="275"/>
      <c r="CL37" s="275"/>
      <c r="CM37" s="275"/>
      <c r="CN37" s="275"/>
      <c r="CO37" s="275"/>
      <c r="CP37" s="275"/>
      <c r="CQ37" s="275"/>
      <c r="CR37" s="275"/>
      <c r="CS37" s="275"/>
      <c r="CT37" s="275"/>
      <c r="CU37" s="275"/>
      <c r="CV37" s="275"/>
      <c r="CW37" s="275"/>
      <c r="CX37" s="275"/>
      <c r="CY37" s="275"/>
      <c r="CZ37" s="275"/>
      <c r="DA37" s="275"/>
      <c r="DB37" s="275"/>
      <c r="DC37" s="275"/>
      <c r="DD37" s="275"/>
      <c r="DE37" s="275"/>
      <c r="DF37" s="275"/>
      <c r="DG37" s="275"/>
      <c r="DH37" s="275"/>
      <c r="DI37" s="275"/>
      <c r="DJ37" s="275"/>
      <c r="DK37" s="275"/>
      <c r="DL37" s="275"/>
      <c r="DM37" s="275"/>
      <c r="DN37" s="275"/>
      <c r="DO37" s="275"/>
      <c r="DP37" s="275"/>
      <c r="DQ37" s="275"/>
      <c r="DR37" s="275"/>
      <c r="DS37" s="275"/>
      <c r="DT37" s="275"/>
      <c r="DU37" s="275"/>
      <c r="DV37" s="275"/>
      <c r="DW37" s="275"/>
      <c r="DX37" s="275"/>
      <c r="DY37" s="275"/>
      <c r="DZ37" s="275"/>
      <c r="EA37" s="275"/>
      <c r="EB37" s="275"/>
      <c r="EC37" s="275"/>
      <c r="ED37" s="275"/>
      <c r="EE37" s="275"/>
      <c r="EF37" s="275"/>
      <c r="EG37" s="275"/>
      <c r="EH37" s="275"/>
      <c r="EI37" s="275"/>
      <c r="EJ37" s="275"/>
      <c r="EK37" s="275"/>
      <c r="EL37" s="275"/>
      <c r="EM37" s="275"/>
      <c r="EN37" s="275"/>
      <c r="EO37" s="275"/>
      <c r="EP37" s="275"/>
      <c r="EQ37" s="275"/>
      <c r="ER37" s="275"/>
      <c r="ES37" s="275"/>
      <c r="ET37" s="275"/>
      <c r="EU37" s="275"/>
      <c r="EV37" s="275"/>
      <c r="EW37" s="275"/>
      <c r="EX37" s="275"/>
      <c r="EY37" s="275"/>
      <c r="EZ37" s="275"/>
      <c r="FA37" s="275"/>
      <c r="FB37" s="275"/>
      <c r="FC37" s="275"/>
      <c r="FD37" s="275"/>
      <c r="FE37" s="275"/>
      <c r="FF37" s="275"/>
      <c r="FG37" s="275"/>
      <c r="FH37" s="275"/>
      <c r="FI37" s="275"/>
      <c r="FJ37" s="275"/>
      <c r="FK37" s="275"/>
      <c r="FL37" s="275"/>
      <c r="FM37" s="275"/>
      <c r="FN37" s="275"/>
      <c r="FO37" s="275"/>
      <c r="FP37" s="275"/>
      <c r="FQ37" s="275"/>
      <c r="FR37" s="275"/>
      <c r="FS37" s="275"/>
      <c r="FT37" s="275"/>
      <c r="FU37" s="275"/>
      <c r="FV37" s="275"/>
      <c r="FW37" s="275"/>
      <c r="FX37" s="275"/>
      <c r="FY37" s="275"/>
      <c r="FZ37" s="275"/>
      <c r="GA37" s="275"/>
      <c r="GB37" s="275"/>
      <c r="GC37" s="275"/>
      <c r="GD37" s="275"/>
      <c r="GE37" s="275"/>
      <c r="GF37" s="275"/>
      <c r="GG37" s="275"/>
      <c r="GH37" s="275"/>
      <c r="GI37" s="275"/>
      <c r="GJ37" s="275"/>
      <c r="GK37" s="275"/>
      <c r="GL37" s="275"/>
      <c r="GM37" s="275"/>
      <c r="GN37" s="275"/>
      <c r="GO37" s="275"/>
      <c r="GP37" s="275"/>
      <c r="GQ37" s="275"/>
      <c r="GR37" s="275"/>
      <c r="GS37" s="275"/>
      <c r="GT37" s="275"/>
      <c r="GU37" s="275"/>
      <c r="GV37" s="275"/>
      <c r="GW37" s="275"/>
      <c r="GX37" s="275"/>
      <c r="GY37" s="275"/>
      <c r="GZ37" s="275"/>
      <c r="HA37" s="275"/>
      <c r="HB37" s="275"/>
      <c r="HC37" s="275"/>
      <c r="HD37" s="275"/>
      <c r="HE37" s="275"/>
      <c r="HF37" s="275"/>
      <c r="HG37" s="275"/>
      <c r="HH37" s="275"/>
      <c r="HI37" s="275"/>
      <c r="HJ37" s="275"/>
      <c r="HK37" s="275"/>
      <c r="HL37" s="275"/>
      <c r="HM37" s="275"/>
      <c r="HN37" s="275"/>
      <c r="HO37" s="275"/>
      <c r="HP37" s="275"/>
      <c r="HQ37" s="275"/>
      <c r="HR37" s="275"/>
      <c r="HS37" s="275"/>
      <c r="HT37" s="275"/>
      <c r="HU37" s="275"/>
      <c r="HV37" s="275"/>
      <c r="HW37" s="275"/>
      <c r="HX37" s="275"/>
      <c r="HY37" s="275"/>
      <c r="HZ37" s="275"/>
      <c r="IA37" s="275"/>
      <c r="IB37" s="275"/>
      <c r="IC37" s="275"/>
      <c r="ID37" s="275"/>
      <c r="IE37" s="275"/>
      <c r="IF37" s="275"/>
      <c r="IG37" s="275"/>
      <c r="IH37" s="275"/>
      <c r="II37" s="275"/>
      <c r="IJ37" s="275"/>
      <c r="IK37" s="275"/>
      <c r="IL37" s="275"/>
      <c r="IM37" s="275"/>
      <c r="IN37" s="275"/>
      <c r="IO37" s="275"/>
      <c r="IP37" s="275"/>
      <c r="IQ37" s="275"/>
      <c r="IR37" s="275"/>
      <c r="IS37" s="275"/>
      <c r="IT37" s="275"/>
      <c r="IU37" s="275"/>
      <c r="IV37" s="275"/>
      <c r="IW37" s="275"/>
    </row>
    <row r="38" s="252" customFormat="1" ht="24" customHeight="1" spans="1:257">
      <c r="A38" s="275"/>
      <c r="B38" s="314"/>
      <c r="C38" s="314"/>
      <c r="D38" s="314"/>
      <c r="E38" s="314"/>
      <c r="F38" s="314"/>
      <c r="G38" s="329"/>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c r="CF38" s="275"/>
      <c r="CG38" s="275"/>
      <c r="CH38" s="275"/>
      <c r="CI38" s="275"/>
      <c r="CJ38" s="275"/>
      <c r="CK38" s="275"/>
      <c r="CL38" s="275"/>
      <c r="CM38" s="275"/>
      <c r="CN38" s="275"/>
      <c r="CO38" s="275"/>
      <c r="CP38" s="275"/>
      <c r="CQ38" s="275"/>
      <c r="CR38" s="275"/>
      <c r="CS38" s="275"/>
      <c r="CT38" s="275"/>
      <c r="CU38" s="275"/>
      <c r="CV38" s="275"/>
      <c r="CW38" s="275"/>
      <c r="CX38" s="275"/>
      <c r="CY38" s="275"/>
      <c r="CZ38" s="275"/>
      <c r="DA38" s="275"/>
      <c r="DB38" s="275"/>
      <c r="DC38" s="275"/>
      <c r="DD38" s="275"/>
      <c r="DE38" s="275"/>
      <c r="DF38" s="275"/>
      <c r="DG38" s="275"/>
      <c r="DH38" s="275"/>
      <c r="DI38" s="275"/>
      <c r="DJ38" s="275"/>
      <c r="DK38" s="275"/>
      <c r="DL38" s="275"/>
      <c r="DM38" s="275"/>
      <c r="DN38" s="275"/>
      <c r="DO38" s="275"/>
      <c r="DP38" s="275"/>
      <c r="DQ38" s="275"/>
      <c r="DR38" s="275"/>
      <c r="DS38" s="275"/>
      <c r="DT38" s="275"/>
      <c r="DU38" s="275"/>
      <c r="DV38" s="275"/>
      <c r="DW38" s="275"/>
      <c r="DX38" s="275"/>
      <c r="DY38" s="275"/>
      <c r="DZ38" s="275"/>
      <c r="EA38" s="275"/>
      <c r="EB38" s="275"/>
      <c r="EC38" s="275"/>
      <c r="ED38" s="275"/>
      <c r="EE38" s="275"/>
      <c r="EF38" s="275"/>
      <c r="EG38" s="275"/>
      <c r="EH38" s="275"/>
      <c r="EI38" s="275"/>
      <c r="EJ38" s="275"/>
      <c r="EK38" s="275"/>
      <c r="EL38" s="275"/>
      <c r="EM38" s="275"/>
      <c r="EN38" s="275"/>
      <c r="EO38" s="275"/>
      <c r="EP38" s="275"/>
      <c r="EQ38" s="275"/>
      <c r="ER38" s="275"/>
      <c r="ES38" s="275"/>
      <c r="ET38" s="275"/>
      <c r="EU38" s="275"/>
      <c r="EV38" s="275"/>
      <c r="EW38" s="275"/>
      <c r="EX38" s="275"/>
      <c r="EY38" s="275"/>
      <c r="EZ38" s="275"/>
      <c r="FA38" s="275"/>
      <c r="FB38" s="275"/>
      <c r="FC38" s="275"/>
      <c r="FD38" s="275"/>
      <c r="FE38" s="275"/>
      <c r="FF38" s="275"/>
      <c r="FG38" s="275"/>
      <c r="FH38" s="275"/>
      <c r="FI38" s="275"/>
      <c r="FJ38" s="275"/>
      <c r="FK38" s="275"/>
      <c r="FL38" s="275"/>
      <c r="FM38" s="275"/>
      <c r="FN38" s="275"/>
      <c r="FO38" s="275"/>
      <c r="FP38" s="275"/>
      <c r="FQ38" s="275"/>
      <c r="FR38" s="275"/>
      <c r="FS38" s="275"/>
      <c r="FT38" s="275"/>
      <c r="FU38" s="275"/>
      <c r="FV38" s="275"/>
      <c r="FW38" s="275"/>
      <c r="FX38" s="275"/>
      <c r="FY38" s="275"/>
      <c r="FZ38" s="275"/>
      <c r="GA38" s="275"/>
      <c r="GB38" s="275"/>
      <c r="GC38" s="275"/>
      <c r="GD38" s="275"/>
      <c r="GE38" s="275"/>
      <c r="GF38" s="275"/>
      <c r="GG38" s="275"/>
      <c r="GH38" s="275"/>
      <c r="GI38" s="275"/>
      <c r="GJ38" s="275"/>
      <c r="GK38" s="275"/>
      <c r="GL38" s="275"/>
      <c r="GM38" s="275"/>
      <c r="GN38" s="275"/>
      <c r="GO38" s="275"/>
      <c r="GP38" s="275"/>
      <c r="GQ38" s="275"/>
      <c r="GR38" s="275"/>
      <c r="GS38" s="275"/>
      <c r="GT38" s="275"/>
      <c r="GU38" s="275"/>
      <c r="GV38" s="275"/>
      <c r="GW38" s="275"/>
      <c r="GX38" s="275"/>
      <c r="GY38" s="275"/>
      <c r="GZ38" s="275"/>
      <c r="HA38" s="275"/>
      <c r="HB38" s="275"/>
      <c r="HC38" s="275"/>
      <c r="HD38" s="275"/>
      <c r="HE38" s="275"/>
      <c r="HF38" s="275"/>
      <c r="HG38" s="275"/>
      <c r="HH38" s="275"/>
      <c r="HI38" s="275"/>
      <c r="HJ38" s="275"/>
      <c r="HK38" s="275"/>
      <c r="HL38" s="275"/>
      <c r="HM38" s="275"/>
      <c r="HN38" s="275"/>
      <c r="HO38" s="275"/>
      <c r="HP38" s="275"/>
      <c r="HQ38" s="275"/>
      <c r="HR38" s="275"/>
      <c r="HS38" s="275"/>
      <c r="HT38" s="275"/>
      <c r="HU38" s="275"/>
      <c r="HV38" s="275"/>
      <c r="HW38" s="275"/>
      <c r="HX38" s="275"/>
      <c r="HY38" s="275"/>
      <c r="HZ38" s="275"/>
      <c r="IA38" s="275"/>
      <c r="IB38" s="275"/>
      <c r="IC38" s="275"/>
      <c r="ID38" s="275"/>
      <c r="IE38" s="275"/>
      <c r="IF38" s="275"/>
      <c r="IG38" s="275"/>
      <c r="IH38" s="275"/>
      <c r="II38" s="275"/>
      <c r="IJ38" s="275"/>
      <c r="IK38" s="275"/>
      <c r="IL38" s="275"/>
      <c r="IM38" s="275"/>
      <c r="IN38" s="275"/>
      <c r="IO38" s="275"/>
      <c r="IP38" s="275"/>
      <c r="IQ38" s="275"/>
      <c r="IR38" s="275"/>
      <c r="IS38" s="275"/>
      <c r="IT38" s="275"/>
      <c r="IU38" s="275"/>
      <c r="IV38" s="275"/>
      <c r="IW38" s="275"/>
    </row>
    <row r="39" s="6" customFormat="1" ht="24" customHeight="1" spans="1:257">
      <c r="A39" s="275"/>
      <c r="B39" s="314"/>
      <c r="C39" s="314"/>
      <c r="D39" s="314"/>
      <c r="E39" s="314"/>
      <c r="F39" s="314"/>
      <c r="G39" s="329"/>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c r="CF39" s="275"/>
      <c r="CG39" s="275"/>
      <c r="CH39" s="275"/>
      <c r="CI39" s="275"/>
      <c r="CJ39" s="275"/>
      <c r="CK39" s="275"/>
      <c r="CL39" s="275"/>
      <c r="CM39" s="275"/>
      <c r="CN39" s="275"/>
      <c r="CO39" s="275"/>
      <c r="CP39" s="275"/>
      <c r="CQ39" s="275"/>
      <c r="CR39" s="275"/>
      <c r="CS39" s="275"/>
      <c r="CT39" s="275"/>
      <c r="CU39" s="275"/>
      <c r="CV39" s="275"/>
      <c r="CW39" s="275"/>
      <c r="CX39" s="275"/>
      <c r="CY39" s="275"/>
      <c r="CZ39" s="275"/>
      <c r="DA39" s="275"/>
      <c r="DB39" s="275"/>
      <c r="DC39" s="275"/>
      <c r="DD39" s="275"/>
      <c r="DE39" s="275"/>
      <c r="DF39" s="275"/>
      <c r="DG39" s="275"/>
      <c r="DH39" s="275"/>
      <c r="DI39" s="275"/>
      <c r="DJ39" s="275"/>
      <c r="DK39" s="275"/>
      <c r="DL39" s="275"/>
      <c r="DM39" s="275"/>
      <c r="DN39" s="275"/>
      <c r="DO39" s="275"/>
      <c r="DP39" s="275"/>
      <c r="DQ39" s="275"/>
      <c r="DR39" s="275"/>
      <c r="DS39" s="275"/>
      <c r="DT39" s="275"/>
      <c r="DU39" s="275"/>
      <c r="DV39" s="275"/>
      <c r="DW39" s="275"/>
      <c r="DX39" s="275"/>
      <c r="DY39" s="275"/>
      <c r="DZ39" s="275"/>
      <c r="EA39" s="275"/>
      <c r="EB39" s="275"/>
      <c r="EC39" s="275"/>
      <c r="ED39" s="275"/>
      <c r="EE39" s="275"/>
      <c r="EF39" s="275"/>
      <c r="EG39" s="275"/>
      <c r="EH39" s="275"/>
      <c r="EI39" s="275"/>
      <c r="EJ39" s="275"/>
      <c r="EK39" s="275"/>
      <c r="EL39" s="275"/>
      <c r="EM39" s="275"/>
      <c r="EN39" s="275"/>
      <c r="EO39" s="275"/>
      <c r="EP39" s="275"/>
      <c r="EQ39" s="275"/>
      <c r="ER39" s="275"/>
      <c r="ES39" s="275"/>
      <c r="ET39" s="275"/>
      <c r="EU39" s="275"/>
      <c r="EV39" s="275"/>
      <c r="EW39" s="275"/>
      <c r="EX39" s="275"/>
      <c r="EY39" s="275"/>
      <c r="EZ39" s="275"/>
      <c r="FA39" s="275"/>
      <c r="FB39" s="275"/>
      <c r="FC39" s="275"/>
      <c r="FD39" s="275"/>
      <c r="FE39" s="275"/>
      <c r="FF39" s="275"/>
      <c r="FG39" s="275"/>
      <c r="FH39" s="275"/>
      <c r="FI39" s="275"/>
      <c r="FJ39" s="275"/>
      <c r="FK39" s="275"/>
      <c r="FL39" s="275"/>
      <c r="FM39" s="275"/>
      <c r="FN39" s="275"/>
      <c r="FO39" s="275"/>
      <c r="FP39" s="275"/>
      <c r="FQ39" s="275"/>
      <c r="FR39" s="275"/>
      <c r="FS39" s="275"/>
      <c r="FT39" s="275"/>
      <c r="FU39" s="275"/>
      <c r="FV39" s="275"/>
      <c r="FW39" s="275"/>
      <c r="FX39" s="275"/>
      <c r="FY39" s="275"/>
      <c r="FZ39" s="275"/>
      <c r="GA39" s="275"/>
      <c r="GB39" s="275"/>
      <c r="GC39" s="275"/>
      <c r="GD39" s="275"/>
      <c r="GE39" s="275"/>
      <c r="GF39" s="275"/>
      <c r="GG39" s="275"/>
      <c r="GH39" s="275"/>
      <c r="GI39" s="275"/>
      <c r="GJ39" s="275"/>
      <c r="GK39" s="275"/>
      <c r="GL39" s="275"/>
      <c r="GM39" s="275"/>
      <c r="GN39" s="275"/>
      <c r="GO39" s="275"/>
      <c r="GP39" s="275"/>
      <c r="GQ39" s="275"/>
      <c r="GR39" s="275"/>
      <c r="GS39" s="275"/>
      <c r="GT39" s="275"/>
      <c r="GU39" s="275"/>
      <c r="GV39" s="275"/>
      <c r="GW39" s="275"/>
      <c r="GX39" s="275"/>
      <c r="GY39" s="275"/>
      <c r="GZ39" s="275"/>
      <c r="HA39" s="275"/>
      <c r="HB39" s="275"/>
      <c r="HC39" s="275"/>
      <c r="HD39" s="275"/>
      <c r="HE39" s="275"/>
      <c r="HF39" s="275"/>
      <c r="HG39" s="275"/>
      <c r="HH39" s="275"/>
      <c r="HI39" s="275"/>
      <c r="HJ39" s="275"/>
      <c r="HK39" s="275"/>
      <c r="HL39" s="275"/>
      <c r="HM39" s="275"/>
      <c r="HN39" s="275"/>
      <c r="HO39" s="275"/>
      <c r="HP39" s="275"/>
      <c r="HQ39" s="275"/>
      <c r="HR39" s="275"/>
      <c r="HS39" s="275"/>
      <c r="HT39" s="275"/>
      <c r="HU39" s="275"/>
      <c r="HV39" s="275"/>
      <c r="HW39" s="275"/>
      <c r="HX39" s="275"/>
      <c r="HY39" s="275"/>
      <c r="HZ39" s="275"/>
      <c r="IA39" s="275"/>
      <c r="IB39" s="275"/>
      <c r="IC39" s="275"/>
      <c r="ID39" s="275"/>
      <c r="IE39" s="275"/>
      <c r="IF39" s="275"/>
      <c r="IG39" s="275"/>
      <c r="IH39" s="275"/>
      <c r="II39" s="275"/>
      <c r="IJ39" s="275"/>
      <c r="IK39" s="275"/>
      <c r="IL39" s="275"/>
      <c r="IM39" s="275"/>
      <c r="IN39" s="275"/>
      <c r="IO39" s="275"/>
      <c r="IP39" s="275"/>
      <c r="IQ39" s="275"/>
      <c r="IR39" s="275"/>
      <c r="IS39" s="275"/>
      <c r="IT39" s="275"/>
      <c r="IU39" s="275"/>
      <c r="IV39" s="275"/>
      <c r="IW39" s="275"/>
    </row>
    <row r="40" s="6" customFormat="1" ht="24" customHeight="1" spans="1:257">
      <c r="A40" s="275"/>
      <c r="B40" s="314"/>
      <c r="C40" s="314"/>
      <c r="D40" s="314"/>
      <c r="E40" s="314"/>
      <c r="F40" s="314"/>
      <c r="G40" s="329"/>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275"/>
      <c r="BR40" s="275"/>
      <c r="BS40" s="275"/>
      <c r="BT40" s="275"/>
      <c r="BU40" s="275"/>
      <c r="BV40" s="275"/>
      <c r="BW40" s="275"/>
      <c r="BX40" s="275"/>
      <c r="BY40" s="275"/>
      <c r="BZ40" s="275"/>
      <c r="CA40" s="275"/>
      <c r="CB40" s="275"/>
      <c r="CC40" s="275"/>
      <c r="CD40" s="275"/>
      <c r="CE40" s="275"/>
      <c r="CF40" s="275"/>
      <c r="CG40" s="275"/>
      <c r="CH40" s="275"/>
      <c r="CI40" s="275"/>
      <c r="CJ40" s="275"/>
      <c r="CK40" s="275"/>
      <c r="CL40" s="275"/>
      <c r="CM40" s="275"/>
      <c r="CN40" s="275"/>
      <c r="CO40" s="275"/>
      <c r="CP40" s="275"/>
      <c r="CQ40" s="275"/>
      <c r="CR40" s="275"/>
      <c r="CS40" s="275"/>
      <c r="CT40" s="275"/>
      <c r="CU40" s="275"/>
      <c r="CV40" s="275"/>
      <c r="CW40" s="275"/>
      <c r="CX40" s="275"/>
      <c r="CY40" s="275"/>
      <c r="CZ40" s="275"/>
      <c r="DA40" s="275"/>
      <c r="DB40" s="275"/>
      <c r="DC40" s="275"/>
      <c r="DD40" s="275"/>
      <c r="DE40" s="275"/>
      <c r="DF40" s="275"/>
      <c r="DG40" s="275"/>
      <c r="DH40" s="275"/>
      <c r="DI40" s="275"/>
      <c r="DJ40" s="275"/>
      <c r="DK40" s="275"/>
      <c r="DL40" s="275"/>
      <c r="DM40" s="275"/>
      <c r="DN40" s="275"/>
      <c r="DO40" s="275"/>
      <c r="DP40" s="275"/>
      <c r="DQ40" s="275"/>
      <c r="DR40" s="275"/>
      <c r="DS40" s="275"/>
      <c r="DT40" s="275"/>
      <c r="DU40" s="275"/>
      <c r="DV40" s="275"/>
      <c r="DW40" s="275"/>
      <c r="DX40" s="275"/>
      <c r="DY40" s="275"/>
      <c r="DZ40" s="275"/>
      <c r="EA40" s="275"/>
      <c r="EB40" s="275"/>
      <c r="EC40" s="275"/>
      <c r="ED40" s="275"/>
      <c r="EE40" s="275"/>
      <c r="EF40" s="275"/>
      <c r="EG40" s="275"/>
      <c r="EH40" s="275"/>
      <c r="EI40" s="275"/>
      <c r="EJ40" s="275"/>
      <c r="EK40" s="275"/>
      <c r="EL40" s="275"/>
      <c r="EM40" s="275"/>
      <c r="EN40" s="275"/>
      <c r="EO40" s="275"/>
      <c r="EP40" s="275"/>
      <c r="EQ40" s="275"/>
      <c r="ER40" s="275"/>
      <c r="ES40" s="275"/>
      <c r="ET40" s="275"/>
      <c r="EU40" s="275"/>
      <c r="EV40" s="275"/>
      <c r="EW40" s="275"/>
      <c r="EX40" s="275"/>
      <c r="EY40" s="275"/>
      <c r="EZ40" s="275"/>
      <c r="FA40" s="275"/>
      <c r="FB40" s="275"/>
      <c r="FC40" s="275"/>
      <c r="FD40" s="275"/>
      <c r="FE40" s="275"/>
      <c r="FF40" s="275"/>
      <c r="FG40" s="275"/>
      <c r="FH40" s="275"/>
      <c r="FI40" s="275"/>
      <c r="FJ40" s="275"/>
      <c r="FK40" s="275"/>
      <c r="FL40" s="275"/>
      <c r="FM40" s="275"/>
      <c r="FN40" s="275"/>
      <c r="FO40" s="275"/>
      <c r="FP40" s="275"/>
      <c r="FQ40" s="275"/>
      <c r="FR40" s="275"/>
      <c r="FS40" s="275"/>
      <c r="FT40" s="275"/>
      <c r="FU40" s="275"/>
      <c r="FV40" s="275"/>
      <c r="FW40" s="275"/>
      <c r="FX40" s="275"/>
      <c r="FY40" s="275"/>
      <c r="FZ40" s="275"/>
      <c r="GA40" s="275"/>
      <c r="GB40" s="275"/>
      <c r="GC40" s="275"/>
      <c r="GD40" s="275"/>
      <c r="GE40" s="275"/>
      <c r="GF40" s="275"/>
      <c r="GG40" s="275"/>
      <c r="GH40" s="275"/>
      <c r="GI40" s="275"/>
      <c r="GJ40" s="275"/>
      <c r="GK40" s="275"/>
      <c r="GL40" s="275"/>
      <c r="GM40" s="275"/>
      <c r="GN40" s="275"/>
      <c r="GO40" s="275"/>
      <c r="GP40" s="275"/>
      <c r="GQ40" s="275"/>
      <c r="GR40" s="275"/>
      <c r="GS40" s="275"/>
      <c r="GT40" s="275"/>
      <c r="GU40" s="275"/>
      <c r="GV40" s="275"/>
      <c r="GW40" s="275"/>
      <c r="GX40" s="275"/>
      <c r="GY40" s="275"/>
      <c r="GZ40" s="275"/>
      <c r="HA40" s="275"/>
      <c r="HB40" s="275"/>
      <c r="HC40" s="275"/>
      <c r="HD40" s="275"/>
      <c r="HE40" s="275"/>
      <c r="HF40" s="275"/>
      <c r="HG40" s="275"/>
      <c r="HH40" s="275"/>
      <c r="HI40" s="275"/>
      <c r="HJ40" s="275"/>
      <c r="HK40" s="275"/>
      <c r="HL40" s="275"/>
      <c r="HM40" s="275"/>
      <c r="HN40" s="275"/>
      <c r="HO40" s="275"/>
      <c r="HP40" s="275"/>
      <c r="HQ40" s="275"/>
      <c r="HR40" s="275"/>
      <c r="HS40" s="275"/>
      <c r="HT40" s="275"/>
      <c r="HU40" s="275"/>
      <c r="HV40" s="275"/>
      <c r="HW40" s="275"/>
      <c r="HX40" s="275"/>
      <c r="HY40" s="275"/>
      <c r="HZ40" s="275"/>
      <c r="IA40" s="275"/>
      <c r="IB40" s="275"/>
      <c r="IC40" s="275"/>
      <c r="ID40" s="275"/>
      <c r="IE40" s="275"/>
      <c r="IF40" s="275"/>
      <c r="IG40" s="275"/>
      <c r="IH40" s="275"/>
      <c r="II40" s="275"/>
      <c r="IJ40" s="275"/>
      <c r="IK40" s="275"/>
      <c r="IL40" s="275"/>
      <c r="IM40" s="275"/>
      <c r="IN40" s="275"/>
      <c r="IO40" s="275"/>
      <c r="IP40" s="275"/>
      <c r="IQ40" s="275"/>
      <c r="IR40" s="275"/>
      <c r="IS40" s="275"/>
      <c r="IT40" s="275"/>
      <c r="IU40" s="275"/>
      <c r="IV40" s="275"/>
      <c r="IW40" s="275"/>
    </row>
    <row r="41" s="6" customFormat="1" ht="24" customHeight="1" spans="1:257">
      <c r="A41" s="275"/>
      <c r="B41" s="314"/>
      <c r="C41" s="314"/>
      <c r="D41" s="314"/>
      <c r="E41" s="314"/>
      <c r="F41" s="314"/>
      <c r="G41" s="329"/>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c r="CF41" s="275"/>
      <c r="CG41" s="275"/>
      <c r="CH41" s="275"/>
      <c r="CI41" s="275"/>
      <c r="CJ41" s="275"/>
      <c r="CK41" s="275"/>
      <c r="CL41" s="275"/>
      <c r="CM41" s="275"/>
      <c r="CN41" s="275"/>
      <c r="CO41" s="275"/>
      <c r="CP41" s="275"/>
      <c r="CQ41" s="275"/>
      <c r="CR41" s="275"/>
      <c r="CS41" s="275"/>
      <c r="CT41" s="275"/>
      <c r="CU41" s="275"/>
      <c r="CV41" s="275"/>
      <c r="CW41" s="275"/>
      <c r="CX41" s="275"/>
      <c r="CY41" s="275"/>
      <c r="CZ41" s="275"/>
      <c r="DA41" s="275"/>
      <c r="DB41" s="275"/>
      <c r="DC41" s="275"/>
      <c r="DD41" s="275"/>
      <c r="DE41" s="275"/>
      <c r="DF41" s="275"/>
      <c r="DG41" s="275"/>
      <c r="DH41" s="275"/>
      <c r="DI41" s="275"/>
      <c r="DJ41" s="275"/>
      <c r="DK41" s="275"/>
      <c r="DL41" s="275"/>
      <c r="DM41" s="275"/>
      <c r="DN41" s="275"/>
      <c r="DO41" s="275"/>
      <c r="DP41" s="275"/>
      <c r="DQ41" s="275"/>
      <c r="DR41" s="275"/>
      <c r="DS41" s="275"/>
      <c r="DT41" s="275"/>
      <c r="DU41" s="275"/>
      <c r="DV41" s="275"/>
      <c r="DW41" s="275"/>
      <c r="DX41" s="275"/>
      <c r="DY41" s="275"/>
      <c r="DZ41" s="275"/>
      <c r="EA41" s="275"/>
      <c r="EB41" s="275"/>
      <c r="EC41" s="275"/>
      <c r="ED41" s="275"/>
      <c r="EE41" s="275"/>
      <c r="EF41" s="275"/>
      <c r="EG41" s="275"/>
      <c r="EH41" s="275"/>
      <c r="EI41" s="275"/>
      <c r="EJ41" s="275"/>
      <c r="EK41" s="275"/>
      <c r="EL41" s="275"/>
      <c r="EM41" s="275"/>
      <c r="EN41" s="275"/>
      <c r="EO41" s="275"/>
      <c r="EP41" s="275"/>
      <c r="EQ41" s="275"/>
      <c r="ER41" s="275"/>
      <c r="ES41" s="275"/>
      <c r="ET41" s="275"/>
      <c r="EU41" s="275"/>
      <c r="EV41" s="275"/>
      <c r="EW41" s="275"/>
      <c r="EX41" s="275"/>
      <c r="EY41" s="275"/>
      <c r="EZ41" s="275"/>
      <c r="FA41" s="275"/>
      <c r="FB41" s="275"/>
      <c r="FC41" s="275"/>
      <c r="FD41" s="275"/>
      <c r="FE41" s="275"/>
      <c r="FF41" s="275"/>
      <c r="FG41" s="275"/>
      <c r="FH41" s="275"/>
      <c r="FI41" s="275"/>
      <c r="FJ41" s="275"/>
      <c r="FK41" s="275"/>
      <c r="FL41" s="275"/>
      <c r="FM41" s="275"/>
      <c r="FN41" s="275"/>
      <c r="FO41" s="275"/>
      <c r="FP41" s="275"/>
      <c r="FQ41" s="275"/>
      <c r="FR41" s="275"/>
      <c r="FS41" s="275"/>
      <c r="FT41" s="275"/>
      <c r="FU41" s="275"/>
      <c r="FV41" s="275"/>
      <c r="FW41" s="275"/>
      <c r="FX41" s="275"/>
      <c r="FY41" s="275"/>
      <c r="FZ41" s="275"/>
      <c r="GA41" s="275"/>
      <c r="GB41" s="275"/>
      <c r="GC41" s="275"/>
      <c r="GD41" s="275"/>
      <c r="GE41" s="275"/>
      <c r="GF41" s="275"/>
      <c r="GG41" s="275"/>
      <c r="GH41" s="275"/>
      <c r="GI41" s="275"/>
      <c r="GJ41" s="275"/>
      <c r="GK41" s="275"/>
      <c r="GL41" s="275"/>
      <c r="GM41" s="275"/>
      <c r="GN41" s="275"/>
      <c r="GO41" s="275"/>
      <c r="GP41" s="275"/>
      <c r="GQ41" s="275"/>
      <c r="GR41" s="275"/>
      <c r="GS41" s="275"/>
      <c r="GT41" s="275"/>
      <c r="GU41" s="275"/>
      <c r="GV41" s="275"/>
      <c r="GW41" s="275"/>
      <c r="GX41" s="275"/>
      <c r="GY41" s="275"/>
      <c r="GZ41" s="275"/>
      <c r="HA41" s="275"/>
      <c r="HB41" s="275"/>
      <c r="HC41" s="275"/>
      <c r="HD41" s="275"/>
      <c r="HE41" s="275"/>
      <c r="HF41" s="275"/>
      <c r="HG41" s="275"/>
      <c r="HH41" s="275"/>
      <c r="HI41" s="275"/>
      <c r="HJ41" s="275"/>
      <c r="HK41" s="275"/>
      <c r="HL41" s="275"/>
      <c r="HM41" s="275"/>
      <c r="HN41" s="275"/>
      <c r="HO41" s="275"/>
      <c r="HP41" s="275"/>
      <c r="HQ41" s="275"/>
      <c r="HR41" s="275"/>
      <c r="HS41" s="275"/>
      <c r="HT41" s="275"/>
      <c r="HU41" s="275"/>
      <c r="HV41" s="275"/>
      <c r="HW41" s="275"/>
      <c r="HX41" s="275"/>
      <c r="HY41" s="275"/>
      <c r="HZ41" s="275"/>
      <c r="IA41" s="275"/>
      <c r="IB41" s="275"/>
      <c r="IC41" s="275"/>
      <c r="ID41" s="275"/>
      <c r="IE41" s="275"/>
      <c r="IF41" s="275"/>
      <c r="IG41" s="275"/>
      <c r="IH41" s="275"/>
      <c r="II41" s="275"/>
      <c r="IJ41" s="275"/>
      <c r="IK41" s="275"/>
      <c r="IL41" s="275"/>
      <c r="IM41" s="275"/>
      <c r="IN41" s="275"/>
      <c r="IO41" s="275"/>
      <c r="IP41" s="275"/>
      <c r="IQ41" s="275"/>
      <c r="IR41" s="275"/>
      <c r="IS41" s="275"/>
      <c r="IT41" s="275"/>
      <c r="IU41" s="275"/>
      <c r="IV41" s="275"/>
      <c r="IW41" s="275"/>
    </row>
    <row r="42" s="6" customFormat="1" ht="24" customHeight="1" spans="1:257">
      <c r="A42" s="275"/>
      <c r="B42" s="314"/>
      <c r="C42" s="314"/>
      <c r="D42" s="314"/>
      <c r="E42" s="314"/>
      <c r="F42" s="314"/>
      <c r="G42" s="329"/>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5"/>
      <c r="BO42" s="275"/>
      <c r="BP42" s="275"/>
      <c r="BQ42" s="275"/>
      <c r="BR42" s="275"/>
      <c r="BS42" s="275"/>
      <c r="BT42" s="275"/>
      <c r="BU42" s="275"/>
      <c r="BV42" s="275"/>
      <c r="BW42" s="275"/>
      <c r="BX42" s="275"/>
      <c r="BY42" s="275"/>
      <c r="BZ42" s="275"/>
      <c r="CA42" s="275"/>
      <c r="CB42" s="275"/>
      <c r="CC42" s="275"/>
      <c r="CD42" s="275"/>
      <c r="CE42" s="275"/>
      <c r="CF42" s="275"/>
      <c r="CG42" s="275"/>
      <c r="CH42" s="275"/>
      <c r="CI42" s="275"/>
      <c r="CJ42" s="275"/>
      <c r="CK42" s="275"/>
      <c r="CL42" s="275"/>
      <c r="CM42" s="275"/>
      <c r="CN42" s="275"/>
      <c r="CO42" s="275"/>
      <c r="CP42" s="275"/>
      <c r="CQ42" s="275"/>
      <c r="CR42" s="275"/>
      <c r="CS42" s="275"/>
      <c r="CT42" s="275"/>
      <c r="CU42" s="275"/>
      <c r="CV42" s="275"/>
      <c r="CW42" s="275"/>
      <c r="CX42" s="275"/>
      <c r="CY42" s="275"/>
      <c r="CZ42" s="275"/>
      <c r="DA42" s="275"/>
      <c r="DB42" s="275"/>
      <c r="DC42" s="275"/>
      <c r="DD42" s="275"/>
      <c r="DE42" s="275"/>
      <c r="DF42" s="275"/>
      <c r="DG42" s="275"/>
      <c r="DH42" s="275"/>
      <c r="DI42" s="275"/>
      <c r="DJ42" s="275"/>
      <c r="DK42" s="275"/>
      <c r="DL42" s="275"/>
      <c r="DM42" s="275"/>
      <c r="DN42" s="275"/>
      <c r="DO42" s="275"/>
      <c r="DP42" s="275"/>
      <c r="DQ42" s="275"/>
      <c r="DR42" s="275"/>
      <c r="DS42" s="275"/>
      <c r="DT42" s="275"/>
      <c r="DU42" s="275"/>
      <c r="DV42" s="275"/>
      <c r="DW42" s="275"/>
      <c r="DX42" s="275"/>
      <c r="DY42" s="275"/>
      <c r="DZ42" s="275"/>
      <c r="EA42" s="275"/>
      <c r="EB42" s="275"/>
      <c r="EC42" s="275"/>
      <c r="ED42" s="275"/>
      <c r="EE42" s="275"/>
      <c r="EF42" s="275"/>
      <c r="EG42" s="275"/>
      <c r="EH42" s="275"/>
      <c r="EI42" s="275"/>
      <c r="EJ42" s="275"/>
      <c r="EK42" s="275"/>
      <c r="EL42" s="275"/>
      <c r="EM42" s="275"/>
      <c r="EN42" s="275"/>
      <c r="EO42" s="275"/>
      <c r="EP42" s="275"/>
      <c r="EQ42" s="275"/>
      <c r="ER42" s="275"/>
      <c r="ES42" s="275"/>
      <c r="ET42" s="275"/>
      <c r="EU42" s="275"/>
      <c r="EV42" s="275"/>
      <c r="EW42" s="275"/>
      <c r="EX42" s="275"/>
      <c r="EY42" s="275"/>
      <c r="EZ42" s="275"/>
      <c r="FA42" s="275"/>
      <c r="FB42" s="275"/>
      <c r="FC42" s="275"/>
      <c r="FD42" s="275"/>
      <c r="FE42" s="275"/>
      <c r="FF42" s="275"/>
      <c r="FG42" s="275"/>
      <c r="FH42" s="275"/>
      <c r="FI42" s="275"/>
      <c r="FJ42" s="275"/>
      <c r="FK42" s="275"/>
      <c r="FL42" s="275"/>
      <c r="FM42" s="275"/>
      <c r="FN42" s="275"/>
      <c r="FO42" s="275"/>
      <c r="FP42" s="275"/>
      <c r="FQ42" s="275"/>
      <c r="FR42" s="275"/>
      <c r="FS42" s="275"/>
      <c r="FT42" s="275"/>
      <c r="FU42" s="275"/>
      <c r="FV42" s="275"/>
      <c r="FW42" s="275"/>
      <c r="FX42" s="275"/>
      <c r="FY42" s="275"/>
      <c r="FZ42" s="275"/>
      <c r="GA42" s="275"/>
      <c r="GB42" s="275"/>
      <c r="GC42" s="275"/>
      <c r="GD42" s="275"/>
      <c r="GE42" s="275"/>
      <c r="GF42" s="275"/>
      <c r="GG42" s="275"/>
      <c r="GH42" s="275"/>
      <c r="GI42" s="275"/>
      <c r="GJ42" s="275"/>
      <c r="GK42" s="275"/>
      <c r="GL42" s="275"/>
      <c r="GM42" s="275"/>
      <c r="GN42" s="275"/>
      <c r="GO42" s="275"/>
      <c r="GP42" s="275"/>
      <c r="GQ42" s="275"/>
      <c r="GR42" s="275"/>
      <c r="GS42" s="275"/>
      <c r="GT42" s="275"/>
      <c r="GU42" s="275"/>
      <c r="GV42" s="275"/>
      <c r="GW42" s="275"/>
      <c r="GX42" s="275"/>
      <c r="GY42" s="275"/>
      <c r="GZ42" s="275"/>
      <c r="HA42" s="275"/>
      <c r="HB42" s="275"/>
      <c r="HC42" s="275"/>
      <c r="HD42" s="275"/>
      <c r="HE42" s="275"/>
      <c r="HF42" s="275"/>
      <c r="HG42" s="275"/>
      <c r="HH42" s="275"/>
      <c r="HI42" s="275"/>
      <c r="HJ42" s="275"/>
      <c r="HK42" s="275"/>
      <c r="HL42" s="275"/>
      <c r="HM42" s="275"/>
      <c r="HN42" s="275"/>
      <c r="HO42" s="275"/>
      <c r="HP42" s="275"/>
      <c r="HQ42" s="275"/>
      <c r="HR42" s="275"/>
      <c r="HS42" s="275"/>
      <c r="HT42" s="275"/>
      <c r="HU42" s="275"/>
      <c r="HV42" s="275"/>
      <c r="HW42" s="275"/>
      <c r="HX42" s="275"/>
      <c r="HY42" s="275"/>
      <c r="HZ42" s="275"/>
      <c r="IA42" s="275"/>
      <c r="IB42" s="275"/>
      <c r="IC42" s="275"/>
      <c r="ID42" s="275"/>
      <c r="IE42" s="275"/>
      <c r="IF42" s="275"/>
      <c r="IG42" s="275"/>
      <c r="IH42" s="275"/>
      <c r="II42" s="275"/>
      <c r="IJ42" s="275"/>
      <c r="IK42" s="275"/>
      <c r="IL42" s="275"/>
      <c r="IM42" s="275"/>
      <c r="IN42" s="275"/>
      <c r="IO42" s="275"/>
      <c r="IP42" s="275"/>
      <c r="IQ42" s="275"/>
      <c r="IR42" s="275"/>
      <c r="IS42" s="275"/>
      <c r="IT42" s="275"/>
      <c r="IU42" s="275"/>
      <c r="IV42" s="275"/>
      <c r="IW42" s="275"/>
    </row>
    <row r="43" s="6" customFormat="1" ht="24" customHeight="1" spans="1:257">
      <c r="A43" s="275"/>
      <c r="B43" s="314"/>
      <c r="C43" s="314"/>
      <c r="D43" s="314"/>
      <c r="E43" s="314"/>
      <c r="F43" s="314"/>
      <c r="G43" s="331"/>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75"/>
      <c r="BM43" s="275"/>
      <c r="BN43" s="275"/>
      <c r="BO43" s="275"/>
      <c r="BP43" s="275"/>
      <c r="BQ43" s="275"/>
      <c r="BR43" s="275"/>
      <c r="BS43" s="275"/>
      <c r="BT43" s="275"/>
      <c r="BU43" s="275"/>
      <c r="BV43" s="275"/>
      <c r="BW43" s="275"/>
      <c r="BX43" s="275"/>
      <c r="BY43" s="275"/>
      <c r="BZ43" s="275"/>
      <c r="CA43" s="275"/>
      <c r="CB43" s="275"/>
      <c r="CC43" s="275"/>
      <c r="CD43" s="275"/>
      <c r="CE43" s="275"/>
      <c r="CF43" s="275"/>
      <c r="CG43" s="275"/>
      <c r="CH43" s="275"/>
      <c r="CI43" s="275"/>
      <c r="CJ43" s="275"/>
      <c r="CK43" s="275"/>
      <c r="CL43" s="275"/>
      <c r="CM43" s="275"/>
      <c r="CN43" s="275"/>
      <c r="CO43" s="275"/>
      <c r="CP43" s="275"/>
      <c r="CQ43" s="275"/>
      <c r="CR43" s="275"/>
      <c r="CS43" s="275"/>
      <c r="CT43" s="275"/>
      <c r="CU43" s="275"/>
      <c r="CV43" s="275"/>
      <c r="CW43" s="275"/>
      <c r="CX43" s="275"/>
      <c r="CY43" s="275"/>
      <c r="CZ43" s="275"/>
      <c r="DA43" s="275"/>
      <c r="DB43" s="275"/>
      <c r="DC43" s="275"/>
      <c r="DD43" s="275"/>
      <c r="DE43" s="275"/>
      <c r="DF43" s="275"/>
      <c r="DG43" s="275"/>
      <c r="DH43" s="275"/>
      <c r="DI43" s="275"/>
      <c r="DJ43" s="275"/>
      <c r="DK43" s="275"/>
      <c r="DL43" s="275"/>
      <c r="DM43" s="275"/>
      <c r="DN43" s="275"/>
      <c r="DO43" s="275"/>
      <c r="DP43" s="275"/>
      <c r="DQ43" s="275"/>
      <c r="DR43" s="275"/>
      <c r="DS43" s="275"/>
      <c r="DT43" s="275"/>
      <c r="DU43" s="275"/>
      <c r="DV43" s="275"/>
      <c r="DW43" s="275"/>
      <c r="DX43" s="275"/>
      <c r="DY43" s="275"/>
      <c r="DZ43" s="275"/>
      <c r="EA43" s="275"/>
      <c r="EB43" s="275"/>
      <c r="EC43" s="275"/>
      <c r="ED43" s="275"/>
      <c r="EE43" s="275"/>
      <c r="EF43" s="275"/>
      <c r="EG43" s="275"/>
      <c r="EH43" s="275"/>
      <c r="EI43" s="275"/>
      <c r="EJ43" s="275"/>
      <c r="EK43" s="275"/>
      <c r="EL43" s="275"/>
      <c r="EM43" s="275"/>
      <c r="EN43" s="275"/>
      <c r="EO43" s="275"/>
      <c r="EP43" s="275"/>
      <c r="EQ43" s="275"/>
      <c r="ER43" s="275"/>
      <c r="ES43" s="275"/>
      <c r="ET43" s="275"/>
      <c r="EU43" s="275"/>
      <c r="EV43" s="275"/>
      <c r="EW43" s="275"/>
      <c r="EX43" s="275"/>
      <c r="EY43" s="275"/>
      <c r="EZ43" s="275"/>
      <c r="FA43" s="275"/>
      <c r="FB43" s="275"/>
      <c r="FC43" s="275"/>
      <c r="FD43" s="275"/>
      <c r="FE43" s="275"/>
      <c r="FF43" s="275"/>
      <c r="FG43" s="275"/>
      <c r="FH43" s="275"/>
      <c r="FI43" s="275"/>
      <c r="FJ43" s="275"/>
      <c r="FK43" s="275"/>
      <c r="FL43" s="275"/>
      <c r="FM43" s="275"/>
      <c r="FN43" s="275"/>
      <c r="FO43" s="275"/>
      <c r="FP43" s="275"/>
      <c r="FQ43" s="275"/>
      <c r="FR43" s="275"/>
      <c r="FS43" s="275"/>
      <c r="FT43" s="275"/>
      <c r="FU43" s="275"/>
      <c r="FV43" s="275"/>
      <c r="FW43" s="275"/>
      <c r="FX43" s="275"/>
      <c r="FY43" s="275"/>
      <c r="FZ43" s="275"/>
      <c r="GA43" s="275"/>
      <c r="GB43" s="275"/>
      <c r="GC43" s="275"/>
      <c r="GD43" s="275"/>
      <c r="GE43" s="275"/>
      <c r="GF43" s="275"/>
      <c r="GG43" s="275"/>
      <c r="GH43" s="275"/>
      <c r="GI43" s="275"/>
      <c r="GJ43" s="275"/>
      <c r="GK43" s="275"/>
      <c r="GL43" s="275"/>
      <c r="GM43" s="275"/>
      <c r="GN43" s="275"/>
      <c r="GO43" s="275"/>
      <c r="GP43" s="275"/>
      <c r="GQ43" s="275"/>
      <c r="GR43" s="275"/>
      <c r="GS43" s="275"/>
      <c r="GT43" s="275"/>
      <c r="GU43" s="275"/>
      <c r="GV43" s="275"/>
      <c r="GW43" s="275"/>
      <c r="GX43" s="275"/>
      <c r="GY43" s="275"/>
      <c r="GZ43" s="275"/>
      <c r="HA43" s="275"/>
      <c r="HB43" s="275"/>
      <c r="HC43" s="275"/>
      <c r="HD43" s="275"/>
      <c r="HE43" s="275"/>
      <c r="HF43" s="275"/>
      <c r="HG43" s="275"/>
      <c r="HH43" s="275"/>
      <c r="HI43" s="275"/>
      <c r="HJ43" s="275"/>
      <c r="HK43" s="275"/>
      <c r="HL43" s="275"/>
      <c r="HM43" s="275"/>
      <c r="HN43" s="275"/>
      <c r="HO43" s="275"/>
      <c r="HP43" s="275"/>
      <c r="HQ43" s="275"/>
      <c r="HR43" s="275"/>
      <c r="HS43" s="275"/>
      <c r="HT43" s="275"/>
      <c r="HU43" s="275"/>
      <c r="HV43" s="275"/>
      <c r="HW43" s="275"/>
      <c r="HX43" s="275"/>
      <c r="HY43" s="275"/>
      <c r="HZ43" s="275"/>
      <c r="IA43" s="275"/>
      <c r="IB43" s="275"/>
      <c r="IC43" s="275"/>
      <c r="ID43" s="275"/>
      <c r="IE43" s="275"/>
      <c r="IF43" s="275"/>
      <c r="IG43" s="275"/>
      <c r="IH43" s="275"/>
      <c r="II43" s="275"/>
      <c r="IJ43" s="275"/>
      <c r="IK43" s="275"/>
      <c r="IL43" s="275"/>
      <c r="IM43" s="275"/>
      <c r="IN43" s="275"/>
      <c r="IO43" s="275"/>
      <c r="IP43" s="275"/>
      <c r="IQ43" s="275"/>
      <c r="IR43" s="275"/>
      <c r="IS43" s="275"/>
      <c r="IT43" s="275"/>
      <c r="IU43" s="275"/>
      <c r="IV43" s="275"/>
      <c r="IW43" s="275"/>
    </row>
    <row r="44" s="6" customFormat="1" ht="24" customHeight="1" spans="1:257">
      <c r="A44" s="275"/>
      <c r="B44" s="314"/>
      <c r="C44" s="314"/>
      <c r="D44" s="314"/>
      <c r="E44" s="314"/>
      <c r="F44" s="314"/>
      <c r="G44" s="284"/>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75"/>
      <c r="BM44" s="275"/>
      <c r="BN44" s="275"/>
      <c r="BO44" s="275"/>
      <c r="BP44" s="275"/>
      <c r="BQ44" s="275"/>
      <c r="BR44" s="275"/>
      <c r="BS44" s="275"/>
      <c r="BT44" s="275"/>
      <c r="BU44" s="275"/>
      <c r="BV44" s="275"/>
      <c r="BW44" s="275"/>
      <c r="BX44" s="275"/>
      <c r="BY44" s="275"/>
      <c r="BZ44" s="275"/>
      <c r="CA44" s="275"/>
      <c r="CB44" s="275"/>
      <c r="CC44" s="275"/>
      <c r="CD44" s="275"/>
      <c r="CE44" s="275"/>
      <c r="CF44" s="275"/>
      <c r="CG44" s="275"/>
      <c r="CH44" s="275"/>
      <c r="CI44" s="275"/>
      <c r="CJ44" s="275"/>
      <c r="CK44" s="275"/>
      <c r="CL44" s="275"/>
      <c r="CM44" s="275"/>
      <c r="CN44" s="275"/>
      <c r="CO44" s="275"/>
      <c r="CP44" s="275"/>
      <c r="CQ44" s="275"/>
      <c r="CR44" s="275"/>
      <c r="CS44" s="275"/>
      <c r="CT44" s="275"/>
      <c r="CU44" s="275"/>
      <c r="CV44" s="275"/>
      <c r="CW44" s="275"/>
      <c r="CX44" s="275"/>
      <c r="CY44" s="275"/>
      <c r="CZ44" s="275"/>
      <c r="DA44" s="275"/>
      <c r="DB44" s="275"/>
      <c r="DC44" s="275"/>
      <c r="DD44" s="275"/>
      <c r="DE44" s="275"/>
      <c r="DF44" s="275"/>
      <c r="DG44" s="275"/>
      <c r="DH44" s="275"/>
      <c r="DI44" s="275"/>
      <c r="DJ44" s="275"/>
      <c r="DK44" s="275"/>
      <c r="DL44" s="275"/>
      <c r="DM44" s="275"/>
      <c r="DN44" s="275"/>
      <c r="DO44" s="275"/>
      <c r="DP44" s="275"/>
      <c r="DQ44" s="275"/>
      <c r="DR44" s="275"/>
      <c r="DS44" s="275"/>
      <c r="DT44" s="275"/>
      <c r="DU44" s="275"/>
      <c r="DV44" s="275"/>
      <c r="DW44" s="275"/>
      <c r="DX44" s="275"/>
      <c r="DY44" s="275"/>
      <c r="DZ44" s="275"/>
      <c r="EA44" s="275"/>
      <c r="EB44" s="275"/>
      <c r="EC44" s="275"/>
      <c r="ED44" s="275"/>
      <c r="EE44" s="275"/>
      <c r="EF44" s="275"/>
      <c r="EG44" s="275"/>
      <c r="EH44" s="275"/>
      <c r="EI44" s="275"/>
      <c r="EJ44" s="275"/>
      <c r="EK44" s="275"/>
      <c r="EL44" s="275"/>
      <c r="EM44" s="275"/>
      <c r="EN44" s="275"/>
      <c r="EO44" s="275"/>
      <c r="EP44" s="275"/>
      <c r="EQ44" s="275"/>
      <c r="ER44" s="275"/>
      <c r="ES44" s="275"/>
      <c r="ET44" s="275"/>
      <c r="EU44" s="275"/>
      <c r="EV44" s="275"/>
      <c r="EW44" s="275"/>
      <c r="EX44" s="275"/>
      <c r="EY44" s="275"/>
      <c r="EZ44" s="275"/>
      <c r="FA44" s="275"/>
      <c r="FB44" s="275"/>
      <c r="FC44" s="275"/>
      <c r="FD44" s="275"/>
      <c r="FE44" s="275"/>
      <c r="FF44" s="275"/>
      <c r="FG44" s="275"/>
      <c r="FH44" s="275"/>
      <c r="FI44" s="275"/>
      <c r="FJ44" s="275"/>
      <c r="FK44" s="275"/>
      <c r="FL44" s="275"/>
      <c r="FM44" s="275"/>
      <c r="FN44" s="275"/>
      <c r="FO44" s="275"/>
      <c r="FP44" s="275"/>
      <c r="FQ44" s="275"/>
      <c r="FR44" s="275"/>
      <c r="FS44" s="275"/>
      <c r="FT44" s="275"/>
      <c r="FU44" s="275"/>
      <c r="FV44" s="275"/>
      <c r="FW44" s="275"/>
      <c r="FX44" s="275"/>
      <c r="FY44" s="275"/>
      <c r="FZ44" s="275"/>
      <c r="GA44" s="275"/>
      <c r="GB44" s="275"/>
      <c r="GC44" s="275"/>
      <c r="GD44" s="275"/>
      <c r="GE44" s="275"/>
      <c r="GF44" s="275"/>
      <c r="GG44" s="275"/>
      <c r="GH44" s="275"/>
      <c r="GI44" s="275"/>
      <c r="GJ44" s="275"/>
      <c r="GK44" s="275"/>
      <c r="GL44" s="275"/>
      <c r="GM44" s="275"/>
      <c r="GN44" s="275"/>
      <c r="GO44" s="275"/>
      <c r="GP44" s="275"/>
      <c r="GQ44" s="275"/>
      <c r="GR44" s="275"/>
      <c r="GS44" s="275"/>
      <c r="GT44" s="275"/>
      <c r="GU44" s="275"/>
      <c r="GV44" s="275"/>
      <c r="GW44" s="275"/>
      <c r="GX44" s="275"/>
      <c r="GY44" s="275"/>
      <c r="GZ44" s="275"/>
      <c r="HA44" s="275"/>
      <c r="HB44" s="275"/>
      <c r="HC44" s="275"/>
      <c r="HD44" s="275"/>
      <c r="HE44" s="275"/>
      <c r="HF44" s="275"/>
      <c r="HG44" s="275"/>
      <c r="HH44" s="275"/>
      <c r="HI44" s="275"/>
      <c r="HJ44" s="275"/>
      <c r="HK44" s="275"/>
      <c r="HL44" s="275"/>
      <c r="HM44" s="275"/>
      <c r="HN44" s="275"/>
      <c r="HO44" s="275"/>
      <c r="HP44" s="275"/>
      <c r="HQ44" s="275"/>
      <c r="HR44" s="275"/>
      <c r="HS44" s="275"/>
      <c r="HT44" s="275"/>
      <c r="HU44" s="275"/>
      <c r="HV44" s="275"/>
      <c r="HW44" s="275"/>
      <c r="HX44" s="275"/>
      <c r="HY44" s="275"/>
      <c r="HZ44" s="275"/>
      <c r="IA44" s="275"/>
      <c r="IB44" s="275"/>
      <c r="IC44" s="275"/>
      <c r="ID44" s="275"/>
      <c r="IE44" s="275"/>
      <c r="IF44" s="275"/>
      <c r="IG44" s="275"/>
      <c r="IH44" s="275"/>
      <c r="II44" s="275"/>
      <c r="IJ44" s="275"/>
      <c r="IK44" s="275"/>
      <c r="IL44" s="275"/>
      <c r="IM44" s="275"/>
      <c r="IN44" s="275"/>
      <c r="IO44" s="275"/>
      <c r="IP44" s="275"/>
      <c r="IQ44" s="275"/>
      <c r="IR44" s="275"/>
      <c r="IS44" s="275"/>
      <c r="IT44" s="275"/>
      <c r="IU44" s="275"/>
      <c r="IV44" s="275"/>
      <c r="IW44" s="275"/>
    </row>
    <row r="45" s="6" customFormat="1" ht="24" customHeight="1" spans="1:257">
      <c r="A45" s="275"/>
      <c r="B45" s="314"/>
      <c r="C45" s="314"/>
      <c r="D45" s="314"/>
      <c r="E45" s="314"/>
      <c r="F45" s="314"/>
      <c r="G45" s="284"/>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275"/>
      <c r="BR45" s="275"/>
      <c r="BS45" s="275"/>
      <c r="BT45" s="275"/>
      <c r="BU45" s="275"/>
      <c r="BV45" s="275"/>
      <c r="BW45" s="275"/>
      <c r="BX45" s="275"/>
      <c r="BY45" s="275"/>
      <c r="BZ45" s="275"/>
      <c r="CA45" s="275"/>
      <c r="CB45" s="275"/>
      <c r="CC45" s="275"/>
      <c r="CD45" s="275"/>
      <c r="CE45" s="275"/>
      <c r="CF45" s="275"/>
      <c r="CG45" s="275"/>
      <c r="CH45" s="275"/>
      <c r="CI45" s="275"/>
      <c r="CJ45" s="275"/>
      <c r="CK45" s="275"/>
      <c r="CL45" s="275"/>
      <c r="CM45" s="275"/>
      <c r="CN45" s="275"/>
      <c r="CO45" s="275"/>
      <c r="CP45" s="275"/>
      <c r="CQ45" s="275"/>
      <c r="CR45" s="275"/>
      <c r="CS45" s="275"/>
      <c r="CT45" s="275"/>
      <c r="CU45" s="275"/>
      <c r="CV45" s="275"/>
      <c r="CW45" s="275"/>
      <c r="CX45" s="275"/>
      <c r="CY45" s="275"/>
      <c r="CZ45" s="275"/>
      <c r="DA45" s="275"/>
      <c r="DB45" s="275"/>
      <c r="DC45" s="275"/>
      <c r="DD45" s="275"/>
      <c r="DE45" s="275"/>
      <c r="DF45" s="275"/>
      <c r="DG45" s="275"/>
      <c r="DH45" s="275"/>
      <c r="DI45" s="275"/>
      <c r="DJ45" s="275"/>
      <c r="DK45" s="275"/>
      <c r="DL45" s="275"/>
      <c r="DM45" s="275"/>
      <c r="DN45" s="275"/>
      <c r="DO45" s="275"/>
      <c r="DP45" s="275"/>
      <c r="DQ45" s="275"/>
      <c r="DR45" s="275"/>
      <c r="DS45" s="275"/>
      <c r="DT45" s="275"/>
      <c r="DU45" s="275"/>
      <c r="DV45" s="275"/>
      <c r="DW45" s="275"/>
      <c r="DX45" s="275"/>
      <c r="DY45" s="275"/>
      <c r="DZ45" s="275"/>
      <c r="EA45" s="275"/>
      <c r="EB45" s="275"/>
      <c r="EC45" s="275"/>
      <c r="ED45" s="275"/>
      <c r="EE45" s="275"/>
      <c r="EF45" s="275"/>
      <c r="EG45" s="275"/>
      <c r="EH45" s="275"/>
      <c r="EI45" s="275"/>
      <c r="EJ45" s="275"/>
      <c r="EK45" s="275"/>
      <c r="EL45" s="275"/>
      <c r="EM45" s="275"/>
      <c r="EN45" s="275"/>
      <c r="EO45" s="275"/>
      <c r="EP45" s="275"/>
      <c r="EQ45" s="275"/>
      <c r="ER45" s="275"/>
      <c r="ES45" s="275"/>
      <c r="ET45" s="275"/>
      <c r="EU45" s="275"/>
      <c r="EV45" s="275"/>
      <c r="EW45" s="275"/>
      <c r="EX45" s="275"/>
      <c r="EY45" s="275"/>
      <c r="EZ45" s="275"/>
      <c r="FA45" s="275"/>
      <c r="FB45" s="275"/>
      <c r="FC45" s="275"/>
      <c r="FD45" s="275"/>
      <c r="FE45" s="275"/>
      <c r="FF45" s="275"/>
      <c r="FG45" s="275"/>
      <c r="FH45" s="275"/>
      <c r="FI45" s="275"/>
      <c r="FJ45" s="275"/>
      <c r="FK45" s="275"/>
      <c r="FL45" s="275"/>
      <c r="FM45" s="275"/>
      <c r="FN45" s="275"/>
      <c r="FO45" s="275"/>
      <c r="FP45" s="275"/>
      <c r="FQ45" s="275"/>
      <c r="FR45" s="275"/>
      <c r="FS45" s="275"/>
      <c r="FT45" s="275"/>
      <c r="FU45" s="275"/>
      <c r="FV45" s="275"/>
      <c r="FW45" s="275"/>
      <c r="FX45" s="275"/>
      <c r="FY45" s="275"/>
      <c r="FZ45" s="275"/>
      <c r="GA45" s="275"/>
      <c r="GB45" s="275"/>
      <c r="GC45" s="275"/>
      <c r="GD45" s="275"/>
      <c r="GE45" s="275"/>
      <c r="GF45" s="275"/>
      <c r="GG45" s="275"/>
      <c r="GH45" s="275"/>
      <c r="GI45" s="275"/>
      <c r="GJ45" s="275"/>
      <c r="GK45" s="275"/>
      <c r="GL45" s="275"/>
      <c r="GM45" s="275"/>
      <c r="GN45" s="275"/>
      <c r="GO45" s="275"/>
      <c r="GP45" s="275"/>
      <c r="GQ45" s="275"/>
      <c r="GR45" s="275"/>
      <c r="GS45" s="275"/>
      <c r="GT45" s="275"/>
      <c r="GU45" s="275"/>
      <c r="GV45" s="275"/>
      <c r="GW45" s="275"/>
      <c r="GX45" s="275"/>
      <c r="GY45" s="275"/>
      <c r="GZ45" s="275"/>
      <c r="HA45" s="275"/>
      <c r="HB45" s="275"/>
      <c r="HC45" s="275"/>
      <c r="HD45" s="275"/>
      <c r="HE45" s="275"/>
      <c r="HF45" s="275"/>
      <c r="HG45" s="275"/>
      <c r="HH45" s="275"/>
      <c r="HI45" s="275"/>
      <c r="HJ45" s="275"/>
      <c r="HK45" s="275"/>
      <c r="HL45" s="275"/>
      <c r="HM45" s="275"/>
      <c r="HN45" s="275"/>
      <c r="HO45" s="275"/>
      <c r="HP45" s="275"/>
      <c r="HQ45" s="275"/>
      <c r="HR45" s="275"/>
      <c r="HS45" s="275"/>
      <c r="HT45" s="275"/>
      <c r="HU45" s="275"/>
      <c r="HV45" s="275"/>
      <c r="HW45" s="275"/>
      <c r="HX45" s="275"/>
      <c r="HY45" s="275"/>
      <c r="HZ45" s="275"/>
      <c r="IA45" s="275"/>
      <c r="IB45" s="275"/>
      <c r="IC45" s="275"/>
      <c r="ID45" s="275"/>
      <c r="IE45" s="275"/>
      <c r="IF45" s="275"/>
      <c r="IG45" s="275"/>
      <c r="IH45" s="275"/>
      <c r="II45" s="275"/>
      <c r="IJ45" s="275"/>
      <c r="IK45" s="275"/>
      <c r="IL45" s="275"/>
      <c r="IM45" s="275"/>
      <c r="IN45" s="275"/>
      <c r="IO45" s="275"/>
      <c r="IP45" s="275"/>
      <c r="IQ45" s="275"/>
      <c r="IR45" s="275"/>
      <c r="IS45" s="275"/>
      <c r="IT45" s="275"/>
      <c r="IU45" s="275"/>
      <c r="IV45" s="275"/>
      <c r="IW45" s="275"/>
    </row>
    <row r="46" s="6" customFormat="1" ht="24" customHeight="1" spans="1:257">
      <c r="A46" s="275"/>
      <c r="B46" s="314"/>
      <c r="C46" s="314"/>
      <c r="D46" s="314"/>
      <c r="E46" s="314"/>
      <c r="F46" s="314"/>
      <c r="G46" s="284"/>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275"/>
      <c r="BK46" s="275"/>
      <c r="BL46" s="275"/>
      <c r="BM46" s="275"/>
      <c r="BN46" s="275"/>
      <c r="BO46" s="275"/>
      <c r="BP46" s="275"/>
      <c r="BQ46" s="275"/>
      <c r="BR46" s="275"/>
      <c r="BS46" s="275"/>
      <c r="BT46" s="275"/>
      <c r="BU46" s="275"/>
      <c r="BV46" s="275"/>
      <c r="BW46" s="275"/>
      <c r="BX46" s="275"/>
      <c r="BY46" s="275"/>
      <c r="BZ46" s="275"/>
      <c r="CA46" s="275"/>
      <c r="CB46" s="275"/>
      <c r="CC46" s="275"/>
      <c r="CD46" s="275"/>
      <c r="CE46" s="275"/>
      <c r="CF46" s="275"/>
      <c r="CG46" s="275"/>
      <c r="CH46" s="275"/>
      <c r="CI46" s="275"/>
      <c r="CJ46" s="275"/>
      <c r="CK46" s="275"/>
      <c r="CL46" s="275"/>
      <c r="CM46" s="275"/>
      <c r="CN46" s="275"/>
      <c r="CO46" s="275"/>
      <c r="CP46" s="275"/>
      <c r="CQ46" s="275"/>
      <c r="CR46" s="275"/>
      <c r="CS46" s="275"/>
      <c r="CT46" s="275"/>
      <c r="CU46" s="275"/>
      <c r="CV46" s="275"/>
      <c r="CW46" s="275"/>
      <c r="CX46" s="275"/>
      <c r="CY46" s="275"/>
      <c r="CZ46" s="275"/>
      <c r="DA46" s="275"/>
      <c r="DB46" s="275"/>
      <c r="DC46" s="275"/>
      <c r="DD46" s="275"/>
      <c r="DE46" s="275"/>
      <c r="DF46" s="275"/>
      <c r="DG46" s="275"/>
      <c r="DH46" s="275"/>
      <c r="DI46" s="275"/>
      <c r="DJ46" s="275"/>
      <c r="DK46" s="275"/>
      <c r="DL46" s="275"/>
      <c r="DM46" s="275"/>
      <c r="DN46" s="275"/>
      <c r="DO46" s="275"/>
      <c r="DP46" s="275"/>
      <c r="DQ46" s="275"/>
      <c r="DR46" s="275"/>
      <c r="DS46" s="275"/>
      <c r="DT46" s="275"/>
      <c r="DU46" s="275"/>
      <c r="DV46" s="275"/>
      <c r="DW46" s="275"/>
      <c r="DX46" s="275"/>
      <c r="DY46" s="275"/>
      <c r="DZ46" s="275"/>
      <c r="EA46" s="275"/>
      <c r="EB46" s="275"/>
      <c r="EC46" s="275"/>
      <c r="ED46" s="275"/>
      <c r="EE46" s="275"/>
      <c r="EF46" s="275"/>
      <c r="EG46" s="275"/>
      <c r="EH46" s="275"/>
      <c r="EI46" s="275"/>
      <c r="EJ46" s="275"/>
      <c r="EK46" s="275"/>
      <c r="EL46" s="275"/>
      <c r="EM46" s="275"/>
      <c r="EN46" s="275"/>
      <c r="EO46" s="275"/>
      <c r="EP46" s="275"/>
      <c r="EQ46" s="275"/>
      <c r="ER46" s="275"/>
      <c r="ES46" s="275"/>
      <c r="ET46" s="275"/>
      <c r="EU46" s="275"/>
      <c r="EV46" s="275"/>
      <c r="EW46" s="275"/>
      <c r="EX46" s="275"/>
      <c r="EY46" s="275"/>
      <c r="EZ46" s="275"/>
      <c r="FA46" s="275"/>
      <c r="FB46" s="275"/>
      <c r="FC46" s="275"/>
      <c r="FD46" s="275"/>
      <c r="FE46" s="275"/>
      <c r="FF46" s="275"/>
      <c r="FG46" s="275"/>
      <c r="FH46" s="275"/>
      <c r="FI46" s="275"/>
      <c r="FJ46" s="275"/>
      <c r="FK46" s="275"/>
      <c r="FL46" s="275"/>
      <c r="FM46" s="275"/>
      <c r="FN46" s="275"/>
      <c r="FO46" s="275"/>
      <c r="FP46" s="275"/>
      <c r="FQ46" s="275"/>
      <c r="FR46" s="275"/>
      <c r="FS46" s="275"/>
      <c r="FT46" s="275"/>
      <c r="FU46" s="275"/>
      <c r="FV46" s="275"/>
      <c r="FW46" s="275"/>
      <c r="FX46" s="275"/>
      <c r="FY46" s="275"/>
      <c r="FZ46" s="275"/>
      <c r="GA46" s="275"/>
      <c r="GB46" s="275"/>
      <c r="GC46" s="275"/>
      <c r="GD46" s="275"/>
      <c r="GE46" s="275"/>
      <c r="GF46" s="275"/>
      <c r="GG46" s="275"/>
      <c r="GH46" s="275"/>
      <c r="GI46" s="275"/>
      <c r="GJ46" s="275"/>
      <c r="GK46" s="275"/>
      <c r="GL46" s="275"/>
      <c r="GM46" s="275"/>
      <c r="GN46" s="275"/>
      <c r="GO46" s="275"/>
      <c r="GP46" s="275"/>
      <c r="GQ46" s="275"/>
      <c r="GR46" s="275"/>
      <c r="GS46" s="275"/>
      <c r="GT46" s="275"/>
      <c r="GU46" s="275"/>
      <c r="GV46" s="275"/>
      <c r="GW46" s="275"/>
      <c r="GX46" s="275"/>
      <c r="GY46" s="275"/>
      <c r="GZ46" s="275"/>
      <c r="HA46" s="275"/>
      <c r="HB46" s="275"/>
      <c r="HC46" s="275"/>
      <c r="HD46" s="275"/>
      <c r="HE46" s="275"/>
      <c r="HF46" s="275"/>
      <c r="HG46" s="275"/>
      <c r="HH46" s="275"/>
      <c r="HI46" s="275"/>
      <c r="HJ46" s="275"/>
      <c r="HK46" s="275"/>
      <c r="HL46" s="275"/>
      <c r="HM46" s="275"/>
      <c r="HN46" s="275"/>
      <c r="HO46" s="275"/>
      <c r="HP46" s="275"/>
      <c r="HQ46" s="275"/>
      <c r="HR46" s="275"/>
      <c r="HS46" s="275"/>
      <c r="HT46" s="275"/>
      <c r="HU46" s="275"/>
      <c r="HV46" s="275"/>
      <c r="HW46" s="275"/>
      <c r="HX46" s="275"/>
      <c r="HY46" s="275"/>
      <c r="HZ46" s="275"/>
      <c r="IA46" s="275"/>
      <c r="IB46" s="275"/>
      <c r="IC46" s="275"/>
      <c r="ID46" s="275"/>
      <c r="IE46" s="275"/>
      <c r="IF46" s="275"/>
      <c r="IG46" s="275"/>
      <c r="IH46" s="275"/>
      <c r="II46" s="275"/>
      <c r="IJ46" s="275"/>
      <c r="IK46" s="275"/>
      <c r="IL46" s="275"/>
      <c r="IM46" s="275"/>
      <c r="IN46" s="275"/>
      <c r="IO46" s="275"/>
      <c r="IP46" s="275"/>
      <c r="IQ46" s="275"/>
      <c r="IR46" s="275"/>
      <c r="IS46" s="275"/>
      <c r="IT46" s="275"/>
      <c r="IU46" s="275"/>
      <c r="IV46" s="275"/>
      <c r="IW46" s="275"/>
    </row>
    <row r="47" s="6" customFormat="1" ht="24" customHeight="1" spans="1:257">
      <c r="A47" s="275"/>
      <c r="B47" s="314"/>
      <c r="C47" s="314"/>
      <c r="D47" s="314"/>
      <c r="E47" s="314"/>
      <c r="F47" s="314"/>
      <c r="G47" s="284"/>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5"/>
      <c r="BO47" s="275"/>
      <c r="BP47" s="275"/>
      <c r="BQ47" s="275"/>
      <c r="BR47" s="275"/>
      <c r="BS47" s="275"/>
      <c r="BT47" s="275"/>
      <c r="BU47" s="275"/>
      <c r="BV47" s="275"/>
      <c r="BW47" s="275"/>
      <c r="BX47" s="275"/>
      <c r="BY47" s="275"/>
      <c r="BZ47" s="275"/>
      <c r="CA47" s="275"/>
      <c r="CB47" s="275"/>
      <c r="CC47" s="275"/>
      <c r="CD47" s="275"/>
      <c r="CE47" s="275"/>
      <c r="CF47" s="275"/>
      <c r="CG47" s="275"/>
      <c r="CH47" s="275"/>
      <c r="CI47" s="275"/>
      <c r="CJ47" s="275"/>
      <c r="CK47" s="275"/>
      <c r="CL47" s="275"/>
      <c r="CM47" s="275"/>
      <c r="CN47" s="275"/>
      <c r="CO47" s="275"/>
      <c r="CP47" s="275"/>
      <c r="CQ47" s="275"/>
      <c r="CR47" s="275"/>
      <c r="CS47" s="275"/>
      <c r="CT47" s="275"/>
      <c r="CU47" s="275"/>
      <c r="CV47" s="275"/>
      <c r="CW47" s="275"/>
      <c r="CX47" s="275"/>
      <c r="CY47" s="275"/>
      <c r="CZ47" s="275"/>
      <c r="DA47" s="275"/>
      <c r="DB47" s="275"/>
      <c r="DC47" s="275"/>
      <c r="DD47" s="275"/>
      <c r="DE47" s="275"/>
      <c r="DF47" s="275"/>
      <c r="DG47" s="275"/>
      <c r="DH47" s="275"/>
      <c r="DI47" s="275"/>
      <c r="DJ47" s="275"/>
      <c r="DK47" s="275"/>
      <c r="DL47" s="275"/>
      <c r="DM47" s="275"/>
      <c r="DN47" s="275"/>
      <c r="DO47" s="275"/>
      <c r="DP47" s="275"/>
      <c r="DQ47" s="275"/>
      <c r="DR47" s="275"/>
      <c r="DS47" s="275"/>
      <c r="DT47" s="275"/>
      <c r="DU47" s="275"/>
      <c r="DV47" s="275"/>
      <c r="DW47" s="275"/>
      <c r="DX47" s="275"/>
      <c r="DY47" s="275"/>
      <c r="DZ47" s="275"/>
      <c r="EA47" s="275"/>
      <c r="EB47" s="275"/>
      <c r="EC47" s="275"/>
      <c r="ED47" s="275"/>
      <c r="EE47" s="275"/>
      <c r="EF47" s="275"/>
      <c r="EG47" s="275"/>
      <c r="EH47" s="275"/>
      <c r="EI47" s="275"/>
      <c r="EJ47" s="275"/>
      <c r="EK47" s="275"/>
      <c r="EL47" s="275"/>
      <c r="EM47" s="275"/>
      <c r="EN47" s="275"/>
      <c r="EO47" s="275"/>
      <c r="EP47" s="275"/>
      <c r="EQ47" s="275"/>
      <c r="ER47" s="275"/>
      <c r="ES47" s="275"/>
      <c r="ET47" s="275"/>
      <c r="EU47" s="275"/>
      <c r="EV47" s="275"/>
      <c r="EW47" s="275"/>
      <c r="EX47" s="275"/>
      <c r="EY47" s="275"/>
      <c r="EZ47" s="275"/>
      <c r="FA47" s="275"/>
      <c r="FB47" s="275"/>
      <c r="FC47" s="275"/>
      <c r="FD47" s="275"/>
      <c r="FE47" s="275"/>
      <c r="FF47" s="275"/>
      <c r="FG47" s="275"/>
      <c r="FH47" s="275"/>
      <c r="FI47" s="275"/>
      <c r="FJ47" s="275"/>
      <c r="FK47" s="275"/>
      <c r="FL47" s="275"/>
      <c r="FM47" s="275"/>
      <c r="FN47" s="275"/>
      <c r="FO47" s="275"/>
      <c r="FP47" s="275"/>
      <c r="FQ47" s="275"/>
      <c r="FR47" s="275"/>
      <c r="FS47" s="275"/>
      <c r="FT47" s="275"/>
      <c r="FU47" s="275"/>
      <c r="FV47" s="275"/>
      <c r="FW47" s="275"/>
      <c r="FX47" s="275"/>
      <c r="FY47" s="275"/>
      <c r="FZ47" s="275"/>
      <c r="GA47" s="275"/>
      <c r="GB47" s="275"/>
      <c r="GC47" s="275"/>
      <c r="GD47" s="275"/>
      <c r="GE47" s="275"/>
      <c r="GF47" s="275"/>
      <c r="GG47" s="275"/>
      <c r="GH47" s="275"/>
      <c r="GI47" s="275"/>
      <c r="GJ47" s="275"/>
      <c r="GK47" s="275"/>
      <c r="GL47" s="275"/>
      <c r="GM47" s="275"/>
      <c r="GN47" s="275"/>
      <c r="GO47" s="275"/>
      <c r="GP47" s="275"/>
      <c r="GQ47" s="275"/>
      <c r="GR47" s="275"/>
      <c r="GS47" s="275"/>
      <c r="GT47" s="275"/>
      <c r="GU47" s="275"/>
      <c r="GV47" s="275"/>
      <c r="GW47" s="275"/>
      <c r="GX47" s="275"/>
      <c r="GY47" s="275"/>
      <c r="GZ47" s="275"/>
      <c r="HA47" s="275"/>
      <c r="HB47" s="275"/>
      <c r="HC47" s="275"/>
      <c r="HD47" s="275"/>
      <c r="HE47" s="275"/>
      <c r="HF47" s="275"/>
      <c r="HG47" s="275"/>
      <c r="HH47" s="275"/>
      <c r="HI47" s="275"/>
      <c r="HJ47" s="275"/>
      <c r="HK47" s="275"/>
      <c r="HL47" s="275"/>
      <c r="HM47" s="275"/>
      <c r="HN47" s="275"/>
      <c r="HO47" s="275"/>
      <c r="HP47" s="275"/>
      <c r="HQ47" s="275"/>
      <c r="HR47" s="275"/>
      <c r="HS47" s="275"/>
      <c r="HT47" s="275"/>
      <c r="HU47" s="275"/>
      <c r="HV47" s="275"/>
      <c r="HW47" s="275"/>
      <c r="HX47" s="275"/>
      <c r="HY47" s="275"/>
      <c r="HZ47" s="275"/>
      <c r="IA47" s="275"/>
      <c r="IB47" s="275"/>
      <c r="IC47" s="275"/>
      <c r="ID47" s="275"/>
      <c r="IE47" s="275"/>
      <c r="IF47" s="275"/>
      <c r="IG47" s="275"/>
      <c r="IH47" s="275"/>
      <c r="II47" s="275"/>
      <c r="IJ47" s="275"/>
      <c r="IK47" s="275"/>
      <c r="IL47" s="275"/>
      <c r="IM47" s="275"/>
      <c r="IN47" s="275"/>
      <c r="IO47" s="275"/>
      <c r="IP47" s="275"/>
      <c r="IQ47" s="275"/>
      <c r="IR47" s="275"/>
      <c r="IS47" s="275"/>
      <c r="IT47" s="275"/>
      <c r="IU47" s="275"/>
      <c r="IV47" s="275"/>
      <c r="IW47" s="275"/>
    </row>
    <row r="48" s="6" customFormat="1" ht="24" customHeight="1" spans="1:257">
      <c r="A48" s="275"/>
      <c r="B48" s="314"/>
      <c r="C48" s="314"/>
      <c r="D48" s="314"/>
      <c r="E48" s="314"/>
      <c r="F48" s="314"/>
      <c r="G48" s="284"/>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5"/>
      <c r="BM48" s="275"/>
      <c r="BN48" s="275"/>
      <c r="BO48" s="275"/>
      <c r="BP48" s="275"/>
      <c r="BQ48" s="275"/>
      <c r="BR48" s="275"/>
      <c r="BS48" s="275"/>
      <c r="BT48" s="275"/>
      <c r="BU48" s="275"/>
      <c r="BV48" s="275"/>
      <c r="BW48" s="275"/>
      <c r="BX48" s="275"/>
      <c r="BY48" s="275"/>
      <c r="BZ48" s="275"/>
      <c r="CA48" s="275"/>
      <c r="CB48" s="275"/>
      <c r="CC48" s="275"/>
      <c r="CD48" s="275"/>
      <c r="CE48" s="275"/>
      <c r="CF48" s="275"/>
      <c r="CG48" s="275"/>
      <c r="CH48" s="275"/>
      <c r="CI48" s="275"/>
      <c r="CJ48" s="275"/>
      <c r="CK48" s="275"/>
      <c r="CL48" s="275"/>
      <c r="CM48" s="275"/>
      <c r="CN48" s="275"/>
      <c r="CO48" s="275"/>
      <c r="CP48" s="275"/>
      <c r="CQ48" s="275"/>
      <c r="CR48" s="275"/>
      <c r="CS48" s="275"/>
      <c r="CT48" s="275"/>
      <c r="CU48" s="275"/>
      <c r="CV48" s="275"/>
      <c r="CW48" s="275"/>
      <c r="CX48" s="275"/>
      <c r="CY48" s="275"/>
      <c r="CZ48" s="275"/>
      <c r="DA48" s="275"/>
      <c r="DB48" s="275"/>
      <c r="DC48" s="275"/>
      <c r="DD48" s="275"/>
      <c r="DE48" s="275"/>
      <c r="DF48" s="275"/>
      <c r="DG48" s="275"/>
      <c r="DH48" s="275"/>
      <c r="DI48" s="275"/>
      <c r="DJ48" s="275"/>
      <c r="DK48" s="275"/>
      <c r="DL48" s="275"/>
      <c r="DM48" s="275"/>
      <c r="DN48" s="275"/>
      <c r="DO48" s="275"/>
      <c r="DP48" s="275"/>
      <c r="DQ48" s="275"/>
      <c r="DR48" s="275"/>
      <c r="DS48" s="275"/>
      <c r="DT48" s="275"/>
      <c r="DU48" s="275"/>
      <c r="DV48" s="275"/>
      <c r="DW48" s="275"/>
      <c r="DX48" s="275"/>
      <c r="DY48" s="275"/>
      <c r="DZ48" s="275"/>
      <c r="EA48" s="275"/>
      <c r="EB48" s="275"/>
      <c r="EC48" s="275"/>
      <c r="ED48" s="275"/>
      <c r="EE48" s="275"/>
      <c r="EF48" s="275"/>
      <c r="EG48" s="275"/>
      <c r="EH48" s="275"/>
      <c r="EI48" s="275"/>
      <c r="EJ48" s="275"/>
      <c r="EK48" s="275"/>
      <c r="EL48" s="275"/>
      <c r="EM48" s="275"/>
      <c r="EN48" s="275"/>
      <c r="EO48" s="275"/>
      <c r="EP48" s="275"/>
      <c r="EQ48" s="275"/>
      <c r="ER48" s="275"/>
      <c r="ES48" s="275"/>
      <c r="ET48" s="275"/>
      <c r="EU48" s="275"/>
      <c r="EV48" s="275"/>
      <c r="EW48" s="275"/>
      <c r="EX48" s="275"/>
      <c r="EY48" s="275"/>
      <c r="EZ48" s="275"/>
      <c r="FA48" s="275"/>
      <c r="FB48" s="275"/>
      <c r="FC48" s="275"/>
      <c r="FD48" s="275"/>
      <c r="FE48" s="275"/>
      <c r="FF48" s="275"/>
      <c r="FG48" s="275"/>
      <c r="FH48" s="275"/>
      <c r="FI48" s="275"/>
      <c r="FJ48" s="275"/>
      <c r="FK48" s="275"/>
      <c r="FL48" s="275"/>
      <c r="FM48" s="275"/>
      <c r="FN48" s="275"/>
      <c r="FO48" s="275"/>
      <c r="FP48" s="275"/>
      <c r="FQ48" s="275"/>
      <c r="FR48" s="275"/>
      <c r="FS48" s="275"/>
      <c r="FT48" s="275"/>
      <c r="FU48" s="275"/>
      <c r="FV48" s="275"/>
      <c r="FW48" s="275"/>
      <c r="FX48" s="275"/>
      <c r="FY48" s="275"/>
      <c r="FZ48" s="275"/>
      <c r="GA48" s="275"/>
      <c r="GB48" s="275"/>
      <c r="GC48" s="275"/>
      <c r="GD48" s="275"/>
      <c r="GE48" s="275"/>
      <c r="GF48" s="275"/>
      <c r="GG48" s="275"/>
      <c r="GH48" s="275"/>
      <c r="GI48" s="275"/>
      <c r="GJ48" s="275"/>
      <c r="GK48" s="275"/>
      <c r="GL48" s="275"/>
      <c r="GM48" s="275"/>
      <c r="GN48" s="275"/>
      <c r="GO48" s="275"/>
      <c r="GP48" s="275"/>
      <c r="GQ48" s="275"/>
      <c r="GR48" s="275"/>
      <c r="GS48" s="275"/>
      <c r="GT48" s="275"/>
      <c r="GU48" s="275"/>
      <c r="GV48" s="275"/>
      <c r="GW48" s="275"/>
      <c r="GX48" s="275"/>
      <c r="GY48" s="275"/>
      <c r="GZ48" s="275"/>
      <c r="HA48" s="275"/>
      <c r="HB48" s="275"/>
      <c r="HC48" s="275"/>
      <c r="HD48" s="275"/>
      <c r="HE48" s="275"/>
      <c r="HF48" s="275"/>
      <c r="HG48" s="275"/>
      <c r="HH48" s="275"/>
      <c r="HI48" s="275"/>
      <c r="HJ48" s="275"/>
      <c r="HK48" s="275"/>
      <c r="HL48" s="275"/>
      <c r="HM48" s="275"/>
      <c r="HN48" s="275"/>
      <c r="HO48" s="275"/>
      <c r="HP48" s="275"/>
      <c r="HQ48" s="275"/>
      <c r="HR48" s="275"/>
      <c r="HS48" s="275"/>
      <c r="HT48" s="275"/>
      <c r="HU48" s="275"/>
      <c r="HV48" s="275"/>
      <c r="HW48" s="275"/>
      <c r="HX48" s="275"/>
      <c r="HY48" s="275"/>
      <c r="HZ48" s="275"/>
      <c r="IA48" s="275"/>
      <c r="IB48" s="275"/>
      <c r="IC48" s="275"/>
      <c r="ID48" s="275"/>
      <c r="IE48" s="275"/>
      <c r="IF48" s="275"/>
      <c r="IG48" s="275"/>
      <c r="IH48" s="275"/>
      <c r="II48" s="275"/>
      <c r="IJ48" s="275"/>
      <c r="IK48" s="275"/>
      <c r="IL48" s="275"/>
      <c r="IM48" s="275"/>
      <c r="IN48" s="275"/>
      <c r="IO48" s="275"/>
      <c r="IP48" s="275"/>
      <c r="IQ48" s="275"/>
      <c r="IR48" s="275"/>
      <c r="IS48" s="275"/>
      <c r="IT48" s="275"/>
      <c r="IU48" s="275"/>
      <c r="IV48" s="275"/>
      <c r="IW48" s="275"/>
    </row>
    <row r="49" s="6" customFormat="1" ht="24" customHeight="1" spans="1:257">
      <c r="A49" s="275"/>
      <c r="B49" s="314"/>
      <c r="C49" s="314"/>
      <c r="D49" s="314"/>
      <c r="E49" s="314"/>
      <c r="F49" s="314"/>
      <c r="G49" s="284"/>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5"/>
      <c r="BQ49" s="275"/>
      <c r="BR49" s="275"/>
      <c r="BS49" s="275"/>
      <c r="BT49" s="275"/>
      <c r="BU49" s="275"/>
      <c r="BV49" s="275"/>
      <c r="BW49" s="275"/>
      <c r="BX49" s="275"/>
      <c r="BY49" s="275"/>
      <c r="BZ49" s="275"/>
      <c r="CA49" s="275"/>
      <c r="CB49" s="275"/>
      <c r="CC49" s="275"/>
      <c r="CD49" s="275"/>
      <c r="CE49" s="275"/>
      <c r="CF49" s="275"/>
      <c r="CG49" s="275"/>
      <c r="CH49" s="275"/>
      <c r="CI49" s="275"/>
      <c r="CJ49" s="275"/>
      <c r="CK49" s="275"/>
      <c r="CL49" s="275"/>
      <c r="CM49" s="275"/>
      <c r="CN49" s="275"/>
      <c r="CO49" s="275"/>
      <c r="CP49" s="275"/>
      <c r="CQ49" s="275"/>
      <c r="CR49" s="275"/>
      <c r="CS49" s="275"/>
      <c r="CT49" s="275"/>
      <c r="CU49" s="275"/>
      <c r="CV49" s="275"/>
      <c r="CW49" s="275"/>
      <c r="CX49" s="275"/>
      <c r="CY49" s="275"/>
      <c r="CZ49" s="275"/>
      <c r="DA49" s="275"/>
      <c r="DB49" s="275"/>
      <c r="DC49" s="275"/>
      <c r="DD49" s="275"/>
      <c r="DE49" s="275"/>
      <c r="DF49" s="275"/>
      <c r="DG49" s="275"/>
      <c r="DH49" s="275"/>
      <c r="DI49" s="275"/>
      <c r="DJ49" s="275"/>
      <c r="DK49" s="275"/>
      <c r="DL49" s="275"/>
      <c r="DM49" s="275"/>
      <c r="DN49" s="275"/>
      <c r="DO49" s="275"/>
      <c r="DP49" s="275"/>
      <c r="DQ49" s="275"/>
      <c r="DR49" s="275"/>
      <c r="DS49" s="275"/>
      <c r="DT49" s="275"/>
      <c r="DU49" s="275"/>
      <c r="DV49" s="275"/>
      <c r="DW49" s="275"/>
      <c r="DX49" s="275"/>
      <c r="DY49" s="275"/>
      <c r="DZ49" s="275"/>
      <c r="EA49" s="275"/>
      <c r="EB49" s="275"/>
      <c r="EC49" s="275"/>
      <c r="ED49" s="275"/>
      <c r="EE49" s="275"/>
      <c r="EF49" s="275"/>
      <c r="EG49" s="275"/>
      <c r="EH49" s="275"/>
      <c r="EI49" s="275"/>
      <c r="EJ49" s="275"/>
      <c r="EK49" s="275"/>
      <c r="EL49" s="275"/>
      <c r="EM49" s="275"/>
      <c r="EN49" s="275"/>
      <c r="EO49" s="275"/>
      <c r="EP49" s="275"/>
      <c r="EQ49" s="275"/>
      <c r="ER49" s="275"/>
      <c r="ES49" s="275"/>
      <c r="ET49" s="275"/>
      <c r="EU49" s="275"/>
      <c r="EV49" s="275"/>
      <c r="EW49" s="275"/>
      <c r="EX49" s="275"/>
      <c r="EY49" s="275"/>
      <c r="EZ49" s="275"/>
      <c r="FA49" s="275"/>
      <c r="FB49" s="275"/>
      <c r="FC49" s="275"/>
      <c r="FD49" s="275"/>
      <c r="FE49" s="275"/>
      <c r="FF49" s="275"/>
      <c r="FG49" s="275"/>
      <c r="FH49" s="275"/>
      <c r="FI49" s="275"/>
      <c r="FJ49" s="275"/>
      <c r="FK49" s="275"/>
      <c r="FL49" s="275"/>
      <c r="FM49" s="275"/>
      <c r="FN49" s="275"/>
      <c r="FO49" s="275"/>
      <c r="FP49" s="275"/>
      <c r="FQ49" s="275"/>
      <c r="FR49" s="275"/>
      <c r="FS49" s="275"/>
      <c r="FT49" s="275"/>
      <c r="FU49" s="275"/>
      <c r="FV49" s="275"/>
      <c r="FW49" s="275"/>
      <c r="FX49" s="275"/>
      <c r="FY49" s="275"/>
      <c r="FZ49" s="275"/>
      <c r="GA49" s="275"/>
      <c r="GB49" s="275"/>
      <c r="GC49" s="275"/>
      <c r="GD49" s="275"/>
      <c r="GE49" s="275"/>
      <c r="GF49" s="275"/>
      <c r="GG49" s="275"/>
      <c r="GH49" s="275"/>
      <c r="GI49" s="275"/>
      <c r="GJ49" s="275"/>
      <c r="GK49" s="275"/>
      <c r="GL49" s="275"/>
      <c r="GM49" s="275"/>
      <c r="GN49" s="275"/>
      <c r="GO49" s="275"/>
      <c r="GP49" s="275"/>
      <c r="GQ49" s="275"/>
      <c r="GR49" s="275"/>
      <c r="GS49" s="275"/>
      <c r="GT49" s="275"/>
      <c r="GU49" s="275"/>
      <c r="GV49" s="275"/>
      <c r="GW49" s="275"/>
      <c r="GX49" s="275"/>
      <c r="GY49" s="275"/>
      <c r="GZ49" s="275"/>
      <c r="HA49" s="275"/>
      <c r="HB49" s="275"/>
      <c r="HC49" s="275"/>
      <c r="HD49" s="275"/>
      <c r="HE49" s="275"/>
      <c r="HF49" s="275"/>
      <c r="HG49" s="275"/>
      <c r="HH49" s="275"/>
      <c r="HI49" s="275"/>
      <c r="HJ49" s="275"/>
      <c r="HK49" s="275"/>
      <c r="HL49" s="275"/>
      <c r="HM49" s="275"/>
      <c r="HN49" s="275"/>
      <c r="HO49" s="275"/>
      <c r="HP49" s="275"/>
      <c r="HQ49" s="275"/>
      <c r="HR49" s="275"/>
      <c r="HS49" s="275"/>
      <c r="HT49" s="275"/>
      <c r="HU49" s="275"/>
      <c r="HV49" s="275"/>
      <c r="HW49" s="275"/>
      <c r="HX49" s="275"/>
      <c r="HY49" s="275"/>
      <c r="HZ49" s="275"/>
      <c r="IA49" s="275"/>
      <c r="IB49" s="275"/>
      <c r="IC49" s="275"/>
      <c r="ID49" s="275"/>
      <c r="IE49" s="275"/>
      <c r="IF49" s="275"/>
      <c r="IG49" s="275"/>
      <c r="IH49" s="275"/>
      <c r="II49" s="275"/>
      <c r="IJ49" s="275"/>
      <c r="IK49" s="275"/>
      <c r="IL49" s="275"/>
      <c r="IM49" s="275"/>
      <c r="IN49" s="275"/>
      <c r="IO49" s="275"/>
      <c r="IP49" s="275"/>
      <c r="IQ49" s="275"/>
      <c r="IR49" s="275"/>
      <c r="IS49" s="275"/>
      <c r="IT49" s="275"/>
      <c r="IU49" s="275"/>
      <c r="IV49" s="275"/>
      <c r="IW49" s="275"/>
    </row>
    <row r="50" s="6" customFormat="1" ht="24" customHeight="1" spans="1:257">
      <c r="A50" s="275"/>
      <c r="B50" s="314"/>
      <c r="C50" s="314"/>
      <c r="D50" s="314"/>
      <c r="E50" s="314"/>
      <c r="F50" s="314"/>
      <c r="G50" s="284"/>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5"/>
      <c r="BR50" s="275"/>
      <c r="BS50" s="275"/>
      <c r="BT50" s="275"/>
      <c r="BU50" s="275"/>
      <c r="BV50" s="275"/>
      <c r="BW50" s="275"/>
      <c r="BX50" s="275"/>
      <c r="BY50" s="275"/>
      <c r="BZ50" s="275"/>
      <c r="CA50" s="275"/>
      <c r="CB50" s="275"/>
      <c r="CC50" s="275"/>
      <c r="CD50" s="275"/>
      <c r="CE50" s="275"/>
      <c r="CF50" s="275"/>
      <c r="CG50" s="275"/>
      <c r="CH50" s="275"/>
      <c r="CI50" s="275"/>
      <c r="CJ50" s="275"/>
      <c r="CK50" s="275"/>
      <c r="CL50" s="275"/>
      <c r="CM50" s="275"/>
      <c r="CN50" s="275"/>
      <c r="CO50" s="275"/>
      <c r="CP50" s="275"/>
      <c r="CQ50" s="275"/>
      <c r="CR50" s="275"/>
      <c r="CS50" s="275"/>
      <c r="CT50" s="275"/>
      <c r="CU50" s="275"/>
      <c r="CV50" s="275"/>
      <c r="CW50" s="275"/>
      <c r="CX50" s="275"/>
      <c r="CY50" s="275"/>
      <c r="CZ50" s="275"/>
      <c r="DA50" s="275"/>
      <c r="DB50" s="275"/>
      <c r="DC50" s="275"/>
      <c r="DD50" s="275"/>
      <c r="DE50" s="275"/>
      <c r="DF50" s="275"/>
      <c r="DG50" s="275"/>
      <c r="DH50" s="275"/>
      <c r="DI50" s="275"/>
      <c r="DJ50" s="275"/>
      <c r="DK50" s="275"/>
      <c r="DL50" s="275"/>
      <c r="DM50" s="275"/>
      <c r="DN50" s="275"/>
      <c r="DO50" s="275"/>
      <c r="DP50" s="275"/>
      <c r="DQ50" s="275"/>
      <c r="DR50" s="275"/>
      <c r="DS50" s="275"/>
      <c r="DT50" s="275"/>
      <c r="DU50" s="275"/>
      <c r="DV50" s="275"/>
      <c r="DW50" s="275"/>
      <c r="DX50" s="275"/>
      <c r="DY50" s="275"/>
      <c r="DZ50" s="275"/>
      <c r="EA50" s="275"/>
      <c r="EB50" s="275"/>
      <c r="EC50" s="275"/>
      <c r="ED50" s="275"/>
      <c r="EE50" s="275"/>
      <c r="EF50" s="275"/>
      <c r="EG50" s="275"/>
      <c r="EH50" s="275"/>
      <c r="EI50" s="275"/>
      <c r="EJ50" s="275"/>
      <c r="EK50" s="275"/>
      <c r="EL50" s="275"/>
      <c r="EM50" s="275"/>
      <c r="EN50" s="275"/>
      <c r="EO50" s="275"/>
      <c r="EP50" s="275"/>
      <c r="EQ50" s="275"/>
      <c r="ER50" s="275"/>
      <c r="ES50" s="275"/>
      <c r="ET50" s="275"/>
      <c r="EU50" s="275"/>
      <c r="EV50" s="275"/>
      <c r="EW50" s="275"/>
      <c r="EX50" s="275"/>
      <c r="EY50" s="275"/>
      <c r="EZ50" s="275"/>
      <c r="FA50" s="275"/>
      <c r="FB50" s="275"/>
      <c r="FC50" s="275"/>
      <c r="FD50" s="275"/>
      <c r="FE50" s="275"/>
      <c r="FF50" s="275"/>
      <c r="FG50" s="275"/>
      <c r="FH50" s="275"/>
      <c r="FI50" s="275"/>
      <c r="FJ50" s="275"/>
      <c r="FK50" s="275"/>
      <c r="FL50" s="275"/>
      <c r="FM50" s="275"/>
      <c r="FN50" s="275"/>
      <c r="FO50" s="275"/>
      <c r="FP50" s="275"/>
      <c r="FQ50" s="275"/>
      <c r="FR50" s="275"/>
      <c r="FS50" s="275"/>
      <c r="FT50" s="275"/>
      <c r="FU50" s="275"/>
      <c r="FV50" s="275"/>
      <c r="FW50" s="275"/>
      <c r="FX50" s="275"/>
      <c r="FY50" s="275"/>
      <c r="FZ50" s="275"/>
      <c r="GA50" s="275"/>
      <c r="GB50" s="275"/>
      <c r="GC50" s="275"/>
      <c r="GD50" s="275"/>
      <c r="GE50" s="275"/>
      <c r="GF50" s="275"/>
      <c r="GG50" s="275"/>
      <c r="GH50" s="275"/>
      <c r="GI50" s="275"/>
      <c r="GJ50" s="275"/>
      <c r="GK50" s="275"/>
      <c r="GL50" s="275"/>
      <c r="GM50" s="275"/>
      <c r="GN50" s="275"/>
      <c r="GO50" s="275"/>
      <c r="GP50" s="275"/>
      <c r="GQ50" s="275"/>
      <c r="GR50" s="275"/>
      <c r="GS50" s="275"/>
      <c r="GT50" s="275"/>
      <c r="GU50" s="275"/>
      <c r="GV50" s="275"/>
      <c r="GW50" s="275"/>
      <c r="GX50" s="275"/>
      <c r="GY50" s="275"/>
      <c r="GZ50" s="275"/>
      <c r="HA50" s="275"/>
      <c r="HB50" s="275"/>
      <c r="HC50" s="275"/>
      <c r="HD50" s="275"/>
      <c r="HE50" s="275"/>
      <c r="HF50" s="275"/>
      <c r="HG50" s="275"/>
      <c r="HH50" s="275"/>
      <c r="HI50" s="275"/>
      <c r="HJ50" s="275"/>
      <c r="HK50" s="275"/>
      <c r="HL50" s="275"/>
      <c r="HM50" s="275"/>
      <c r="HN50" s="275"/>
      <c r="HO50" s="275"/>
      <c r="HP50" s="275"/>
      <c r="HQ50" s="275"/>
      <c r="HR50" s="275"/>
      <c r="HS50" s="275"/>
      <c r="HT50" s="275"/>
      <c r="HU50" s="275"/>
      <c r="HV50" s="275"/>
      <c r="HW50" s="275"/>
      <c r="HX50" s="275"/>
      <c r="HY50" s="275"/>
      <c r="HZ50" s="275"/>
      <c r="IA50" s="275"/>
      <c r="IB50" s="275"/>
      <c r="IC50" s="275"/>
      <c r="ID50" s="275"/>
      <c r="IE50" s="275"/>
      <c r="IF50" s="275"/>
      <c r="IG50" s="275"/>
      <c r="IH50" s="275"/>
      <c r="II50" s="275"/>
      <c r="IJ50" s="275"/>
      <c r="IK50" s="275"/>
      <c r="IL50" s="275"/>
      <c r="IM50" s="275"/>
      <c r="IN50" s="275"/>
      <c r="IO50" s="275"/>
      <c r="IP50" s="275"/>
      <c r="IQ50" s="275"/>
      <c r="IR50" s="275"/>
      <c r="IS50" s="275"/>
      <c r="IT50" s="275"/>
      <c r="IU50" s="275"/>
      <c r="IV50" s="275"/>
      <c r="IW50" s="275"/>
    </row>
    <row r="51" s="6" customFormat="1" ht="24" customHeight="1" spans="1:257">
      <c r="A51" s="275"/>
      <c r="B51" s="314"/>
      <c r="C51" s="314"/>
      <c r="D51" s="314"/>
      <c r="E51" s="314"/>
      <c r="F51" s="314"/>
      <c r="G51" s="284"/>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5"/>
      <c r="BR51" s="275"/>
      <c r="BS51" s="275"/>
      <c r="BT51" s="275"/>
      <c r="BU51" s="275"/>
      <c r="BV51" s="275"/>
      <c r="BW51" s="275"/>
      <c r="BX51" s="275"/>
      <c r="BY51" s="275"/>
      <c r="BZ51" s="275"/>
      <c r="CA51" s="275"/>
      <c r="CB51" s="275"/>
      <c r="CC51" s="275"/>
      <c r="CD51" s="275"/>
      <c r="CE51" s="275"/>
      <c r="CF51" s="275"/>
      <c r="CG51" s="275"/>
      <c r="CH51" s="275"/>
      <c r="CI51" s="275"/>
      <c r="CJ51" s="275"/>
      <c r="CK51" s="275"/>
      <c r="CL51" s="275"/>
      <c r="CM51" s="275"/>
      <c r="CN51" s="275"/>
      <c r="CO51" s="275"/>
      <c r="CP51" s="275"/>
      <c r="CQ51" s="275"/>
      <c r="CR51" s="275"/>
      <c r="CS51" s="275"/>
      <c r="CT51" s="275"/>
      <c r="CU51" s="275"/>
      <c r="CV51" s="275"/>
      <c r="CW51" s="275"/>
      <c r="CX51" s="275"/>
      <c r="CY51" s="275"/>
      <c r="CZ51" s="275"/>
      <c r="DA51" s="275"/>
      <c r="DB51" s="275"/>
      <c r="DC51" s="275"/>
      <c r="DD51" s="275"/>
      <c r="DE51" s="275"/>
      <c r="DF51" s="275"/>
      <c r="DG51" s="275"/>
      <c r="DH51" s="275"/>
      <c r="DI51" s="275"/>
      <c r="DJ51" s="275"/>
      <c r="DK51" s="275"/>
      <c r="DL51" s="275"/>
      <c r="DM51" s="275"/>
      <c r="DN51" s="275"/>
      <c r="DO51" s="275"/>
      <c r="DP51" s="275"/>
      <c r="DQ51" s="275"/>
      <c r="DR51" s="275"/>
      <c r="DS51" s="275"/>
      <c r="DT51" s="275"/>
      <c r="DU51" s="275"/>
      <c r="DV51" s="275"/>
      <c r="DW51" s="275"/>
      <c r="DX51" s="275"/>
      <c r="DY51" s="275"/>
      <c r="DZ51" s="275"/>
      <c r="EA51" s="275"/>
      <c r="EB51" s="275"/>
      <c r="EC51" s="275"/>
      <c r="ED51" s="275"/>
      <c r="EE51" s="275"/>
      <c r="EF51" s="275"/>
      <c r="EG51" s="275"/>
      <c r="EH51" s="275"/>
      <c r="EI51" s="275"/>
      <c r="EJ51" s="275"/>
      <c r="EK51" s="275"/>
      <c r="EL51" s="275"/>
      <c r="EM51" s="275"/>
      <c r="EN51" s="275"/>
      <c r="EO51" s="275"/>
      <c r="EP51" s="275"/>
      <c r="EQ51" s="275"/>
      <c r="ER51" s="275"/>
      <c r="ES51" s="275"/>
      <c r="ET51" s="275"/>
      <c r="EU51" s="275"/>
      <c r="EV51" s="275"/>
      <c r="EW51" s="275"/>
      <c r="EX51" s="275"/>
      <c r="EY51" s="275"/>
      <c r="EZ51" s="275"/>
      <c r="FA51" s="275"/>
      <c r="FB51" s="275"/>
      <c r="FC51" s="275"/>
      <c r="FD51" s="275"/>
      <c r="FE51" s="275"/>
      <c r="FF51" s="275"/>
      <c r="FG51" s="275"/>
      <c r="FH51" s="275"/>
      <c r="FI51" s="275"/>
      <c r="FJ51" s="275"/>
      <c r="FK51" s="275"/>
      <c r="FL51" s="275"/>
      <c r="FM51" s="275"/>
      <c r="FN51" s="275"/>
      <c r="FO51" s="275"/>
      <c r="FP51" s="275"/>
      <c r="FQ51" s="275"/>
      <c r="FR51" s="275"/>
      <c r="FS51" s="275"/>
      <c r="FT51" s="275"/>
      <c r="FU51" s="275"/>
      <c r="FV51" s="275"/>
      <c r="FW51" s="275"/>
      <c r="FX51" s="275"/>
      <c r="FY51" s="275"/>
      <c r="FZ51" s="275"/>
      <c r="GA51" s="275"/>
      <c r="GB51" s="275"/>
      <c r="GC51" s="275"/>
      <c r="GD51" s="275"/>
      <c r="GE51" s="275"/>
      <c r="GF51" s="275"/>
      <c r="GG51" s="275"/>
      <c r="GH51" s="275"/>
      <c r="GI51" s="275"/>
      <c r="GJ51" s="275"/>
      <c r="GK51" s="275"/>
      <c r="GL51" s="275"/>
      <c r="GM51" s="275"/>
      <c r="GN51" s="275"/>
      <c r="GO51" s="275"/>
      <c r="GP51" s="275"/>
      <c r="GQ51" s="275"/>
      <c r="GR51" s="275"/>
      <c r="GS51" s="275"/>
      <c r="GT51" s="275"/>
      <c r="GU51" s="275"/>
      <c r="GV51" s="275"/>
      <c r="GW51" s="275"/>
      <c r="GX51" s="275"/>
      <c r="GY51" s="275"/>
      <c r="GZ51" s="275"/>
      <c r="HA51" s="275"/>
      <c r="HB51" s="275"/>
      <c r="HC51" s="275"/>
      <c r="HD51" s="275"/>
      <c r="HE51" s="275"/>
      <c r="HF51" s="275"/>
      <c r="HG51" s="275"/>
      <c r="HH51" s="275"/>
      <c r="HI51" s="275"/>
      <c r="HJ51" s="275"/>
      <c r="HK51" s="275"/>
      <c r="HL51" s="275"/>
      <c r="HM51" s="275"/>
      <c r="HN51" s="275"/>
      <c r="HO51" s="275"/>
      <c r="HP51" s="275"/>
      <c r="HQ51" s="275"/>
      <c r="HR51" s="275"/>
      <c r="HS51" s="275"/>
      <c r="HT51" s="275"/>
      <c r="HU51" s="275"/>
      <c r="HV51" s="275"/>
      <c r="HW51" s="275"/>
      <c r="HX51" s="275"/>
      <c r="HY51" s="275"/>
      <c r="HZ51" s="275"/>
      <c r="IA51" s="275"/>
      <c r="IB51" s="275"/>
      <c r="IC51" s="275"/>
      <c r="ID51" s="275"/>
      <c r="IE51" s="275"/>
      <c r="IF51" s="275"/>
      <c r="IG51" s="275"/>
      <c r="IH51" s="275"/>
      <c r="II51" s="275"/>
      <c r="IJ51" s="275"/>
      <c r="IK51" s="275"/>
      <c r="IL51" s="275"/>
      <c r="IM51" s="275"/>
      <c r="IN51" s="275"/>
      <c r="IO51" s="275"/>
      <c r="IP51" s="275"/>
      <c r="IQ51" s="275"/>
      <c r="IR51" s="275"/>
      <c r="IS51" s="275"/>
      <c r="IT51" s="275"/>
      <c r="IU51" s="275"/>
      <c r="IV51" s="275"/>
      <c r="IW51" s="275"/>
    </row>
    <row r="52" s="6" customFormat="1" ht="24" customHeight="1" spans="1:257">
      <c r="A52" s="275"/>
      <c r="B52" s="314"/>
      <c r="C52" s="314"/>
      <c r="D52" s="314"/>
      <c r="E52" s="314"/>
      <c r="F52" s="314"/>
      <c r="G52" s="284"/>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5"/>
      <c r="BR52" s="275"/>
      <c r="BS52" s="275"/>
      <c r="BT52" s="275"/>
      <c r="BU52" s="275"/>
      <c r="BV52" s="275"/>
      <c r="BW52" s="275"/>
      <c r="BX52" s="275"/>
      <c r="BY52" s="275"/>
      <c r="BZ52" s="275"/>
      <c r="CA52" s="275"/>
      <c r="CB52" s="275"/>
      <c r="CC52" s="275"/>
      <c r="CD52" s="275"/>
      <c r="CE52" s="275"/>
      <c r="CF52" s="275"/>
      <c r="CG52" s="275"/>
      <c r="CH52" s="275"/>
      <c r="CI52" s="275"/>
      <c r="CJ52" s="275"/>
      <c r="CK52" s="275"/>
      <c r="CL52" s="275"/>
      <c r="CM52" s="275"/>
      <c r="CN52" s="275"/>
      <c r="CO52" s="275"/>
      <c r="CP52" s="275"/>
      <c r="CQ52" s="275"/>
      <c r="CR52" s="275"/>
      <c r="CS52" s="275"/>
      <c r="CT52" s="275"/>
      <c r="CU52" s="275"/>
      <c r="CV52" s="275"/>
      <c r="CW52" s="275"/>
      <c r="CX52" s="275"/>
      <c r="CY52" s="275"/>
      <c r="CZ52" s="275"/>
      <c r="DA52" s="275"/>
      <c r="DB52" s="275"/>
      <c r="DC52" s="275"/>
      <c r="DD52" s="275"/>
      <c r="DE52" s="275"/>
      <c r="DF52" s="275"/>
      <c r="DG52" s="275"/>
      <c r="DH52" s="275"/>
      <c r="DI52" s="275"/>
      <c r="DJ52" s="275"/>
      <c r="DK52" s="275"/>
      <c r="DL52" s="275"/>
      <c r="DM52" s="275"/>
      <c r="DN52" s="275"/>
      <c r="DO52" s="275"/>
      <c r="DP52" s="275"/>
      <c r="DQ52" s="275"/>
      <c r="DR52" s="275"/>
      <c r="DS52" s="275"/>
      <c r="DT52" s="275"/>
      <c r="DU52" s="275"/>
      <c r="DV52" s="275"/>
      <c r="DW52" s="275"/>
      <c r="DX52" s="275"/>
      <c r="DY52" s="275"/>
      <c r="DZ52" s="275"/>
      <c r="EA52" s="275"/>
      <c r="EB52" s="275"/>
      <c r="EC52" s="275"/>
      <c r="ED52" s="275"/>
      <c r="EE52" s="275"/>
      <c r="EF52" s="275"/>
      <c r="EG52" s="275"/>
      <c r="EH52" s="275"/>
      <c r="EI52" s="275"/>
      <c r="EJ52" s="275"/>
      <c r="EK52" s="275"/>
      <c r="EL52" s="275"/>
      <c r="EM52" s="275"/>
      <c r="EN52" s="275"/>
      <c r="EO52" s="275"/>
      <c r="EP52" s="275"/>
      <c r="EQ52" s="275"/>
      <c r="ER52" s="275"/>
      <c r="ES52" s="275"/>
      <c r="ET52" s="275"/>
      <c r="EU52" s="275"/>
      <c r="EV52" s="275"/>
      <c r="EW52" s="275"/>
      <c r="EX52" s="275"/>
      <c r="EY52" s="275"/>
      <c r="EZ52" s="275"/>
      <c r="FA52" s="275"/>
      <c r="FB52" s="275"/>
      <c r="FC52" s="275"/>
      <c r="FD52" s="275"/>
      <c r="FE52" s="275"/>
      <c r="FF52" s="275"/>
      <c r="FG52" s="275"/>
      <c r="FH52" s="275"/>
      <c r="FI52" s="275"/>
      <c r="FJ52" s="275"/>
      <c r="FK52" s="275"/>
      <c r="FL52" s="275"/>
      <c r="FM52" s="275"/>
      <c r="FN52" s="275"/>
      <c r="FO52" s="275"/>
      <c r="FP52" s="275"/>
      <c r="FQ52" s="275"/>
      <c r="FR52" s="275"/>
      <c r="FS52" s="275"/>
      <c r="FT52" s="275"/>
      <c r="FU52" s="275"/>
      <c r="FV52" s="275"/>
      <c r="FW52" s="275"/>
      <c r="FX52" s="275"/>
      <c r="FY52" s="275"/>
      <c r="FZ52" s="275"/>
      <c r="GA52" s="275"/>
      <c r="GB52" s="275"/>
      <c r="GC52" s="275"/>
      <c r="GD52" s="275"/>
      <c r="GE52" s="275"/>
      <c r="GF52" s="275"/>
      <c r="GG52" s="275"/>
      <c r="GH52" s="275"/>
      <c r="GI52" s="275"/>
      <c r="GJ52" s="275"/>
      <c r="GK52" s="275"/>
      <c r="GL52" s="275"/>
      <c r="GM52" s="275"/>
      <c r="GN52" s="275"/>
      <c r="GO52" s="275"/>
      <c r="GP52" s="275"/>
      <c r="GQ52" s="275"/>
      <c r="GR52" s="275"/>
      <c r="GS52" s="275"/>
      <c r="GT52" s="275"/>
      <c r="GU52" s="275"/>
      <c r="GV52" s="275"/>
      <c r="GW52" s="275"/>
      <c r="GX52" s="275"/>
      <c r="GY52" s="275"/>
      <c r="GZ52" s="275"/>
      <c r="HA52" s="275"/>
      <c r="HB52" s="275"/>
      <c r="HC52" s="275"/>
      <c r="HD52" s="275"/>
      <c r="HE52" s="275"/>
      <c r="HF52" s="275"/>
      <c r="HG52" s="275"/>
      <c r="HH52" s="275"/>
      <c r="HI52" s="275"/>
      <c r="HJ52" s="275"/>
      <c r="HK52" s="275"/>
      <c r="HL52" s="275"/>
      <c r="HM52" s="275"/>
      <c r="HN52" s="275"/>
      <c r="HO52" s="275"/>
      <c r="HP52" s="275"/>
      <c r="HQ52" s="275"/>
      <c r="HR52" s="275"/>
      <c r="HS52" s="275"/>
      <c r="HT52" s="275"/>
      <c r="HU52" s="275"/>
      <c r="HV52" s="275"/>
      <c r="HW52" s="275"/>
      <c r="HX52" s="275"/>
      <c r="HY52" s="275"/>
      <c r="HZ52" s="275"/>
      <c r="IA52" s="275"/>
      <c r="IB52" s="275"/>
      <c r="IC52" s="275"/>
      <c r="ID52" s="275"/>
      <c r="IE52" s="275"/>
      <c r="IF52" s="275"/>
      <c r="IG52" s="275"/>
      <c r="IH52" s="275"/>
      <c r="II52" s="275"/>
      <c r="IJ52" s="275"/>
      <c r="IK52" s="275"/>
      <c r="IL52" s="275"/>
      <c r="IM52" s="275"/>
      <c r="IN52" s="275"/>
      <c r="IO52" s="275"/>
      <c r="IP52" s="275"/>
      <c r="IQ52" s="275"/>
      <c r="IR52" s="275"/>
      <c r="IS52" s="275"/>
      <c r="IT52" s="275"/>
      <c r="IU52" s="275"/>
      <c r="IV52" s="275"/>
      <c r="IW52" s="275"/>
    </row>
    <row r="53" s="6" customFormat="1" ht="24" customHeight="1" spans="1:257">
      <c r="A53" s="275"/>
      <c r="B53" s="314"/>
      <c r="C53" s="314"/>
      <c r="D53" s="314"/>
      <c r="E53" s="314"/>
      <c r="F53" s="314"/>
      <c r="G53" s="284"/>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275"/>
      <c r="BU53" s="275"/>
      <c r="BV53" s="275"/>
      <c r="BW53" s="275"/>
      <c r="BX53" s="275"/>
      <c r="BY53" s="275"/>
      <c r="BZ53" s="275"/>
      <c r="CA53" s="275"/>
      <c r="CB53" s="275"/>
      <c r="CC53" s="275"/>
      <c r="CD53" s="275"/>
      <c r="CE53" s="275"/>
      <c r="CF53" s="275"/>
      <c r="CG53" s="275"/>
      <c r="CH53" s="275"/>
      <c r="CI53" s="275"/>
      <c r="CJ53" s="275"/>
      <c r="CK53" s="275"/>
      <c r="CL53" s="275"/>
      <c r="CM53" s="275"/>
      <c r="CN53" s="275"/>
      <c r="CO53" s="275"/>
      <c r="CP53" s="275"/>
      <c r="CQ53" s="275"/>
      <c r="CR53" s="275"/>
      <c r="CS53" s="275"/>
      <c r="CT53" s="275"/>
      <c r="CU53" s="275"/>
      <c r="CV53" s="275"/>
      <c r="CW53" s="275"/>
      <c r="CX53" s="275"/>
      <c r="CY53" s="275"/>
      <c r="CZ53" s="275"/>
      <c r="DA53" s="275"/>
      <c r="DB53" s="275"/>
      <c r="DC53" s="275"/>
      <c r="DD53" s="275"/>
      <c r="DE53" s="275"/>
      <c r="DF53" s="275"/>
      <c r="DG53" s="275"/>
      <c r="DH53" s="275"/>
      <c r="DI53" s="275"/>
      <c r="DJ53" s="275"/>
      <c r="DK53" s="275"/>
      <c r="DL53" s="275"/>
      <c r="DM53" s="275"/>
      <c r="DN53" s="275"/>
      <c r="DO53" s="275"/>
      <c r="DP53" s="275"/>
      <c r="DQ53" s="275"/>
      <c r="DR53" s="275"/>
      <c r="DS53" s="275"/>
      <c r="DT53" s="275"/>
      <c r="DU53" s="275"/>
      <c r="DV53" s="275"/>
      <c r="DW53" s="275"/>
      <c r="DX53" s="275"/>
      <c r="DY53" s="275"/>
      <c r="DZ53" s="275"/>
      <c r="EA53" s="275"/>
      <c r="EB53" s="275"/>
      <c r="EC53" s="275"/>
      <c r="ED53" s="275"/>
      <c r="EE53" s="275"/>
      <c r="EF53" s="275"/>
      <c r="EG53" s="275"/>
      <c r="EH53" s="275"/>
      <c r="EI53" s="275"/>
      <c r="EJ53" s="275"/>
      <c r="EK53" s="275"/>
      <c r="EL53" s="275"/>
      <c r="EM53" s="275"/>
      <c r="EN53" s="275"/>
      <c r="EO53" s="275"/>
      <c r="EP53" s="275"/>
      <c r="EQ53" s="275"/>
      <c r="ER53" s="275"/>
      <c r="ES53" s="275"/>
      <c r="ET53" s="275"/>
      <c r="EU53" s="275"/>
      <c r="EV53" s="275"/>
      <c r="EW53" s="275"/>
      <c r="EX53" s="275"/>
      <c r="EY53" s="275"/>
      <c r="EZ53" s="275"/>
      <c r="FA53" s="275"/>
      <c r="FB53" s="275"/>
      <c r="FC53" s="275"/>
      <c r="FD53" s="275"/>
      <c r="FE53" s="275"/>
      <c r="FF53" s="275"/>
      <c r="FG53" s="275"/>
      <c r="FH53" s="275"/>
      <c r="FI53" s="275"/>
      <c r="FJ53" s="275"/>
      <c r="FK53" s="275"/>
      <c r="FL53" s="275"/>
      <c r="FM53" s="275"/>
      <c r="FN53" s="275"/>
      <c r="FO53" s="275"/>
      <c r="FP53" s="275"/>
      <c r="FQ53" s="275"/>
      <c r="FR53" s="275"/>
      <c r="FS53" s="275"/>
      <c r="FT53" s="275"/>
      <c r="FU53" s="275"/>
      <c r="FV53" s="275"/>
      <c r="FW53" s="275"/>
      <c r="FX53" s="275"/>
      <c r="FY53" s="275"/>
      <c r="FZ53" s="275"/>
      <c r="GA53" s="275"/>
      <c r="GB53" s="275"/>
      <c r="GC53" s="275"/>
      <c r="GD53" s="275"/>
      <c r="GE53" s="275"/>
      <c r="GF53" s="275"/>
      <c r="GG53" s="275"/>
      <c r="GH53" s="275"/>
      <c r="GI53" s="275"/>
      <c r="GJ53" s="275"/>
      <c r="GK53" s="275"/>
      <c r="GL53" s="275"/>
      <c r="GM53" s="275"/>
      <c r="GN53" s="275"/>
      <c r="GO53" s="275"/>
      <c r="GP53" s="275"/>
      <c r="GQ53" s="275"/>
      <c r="GR53" s="275"/>
      <c r="GS53" s="275"/>
      <c r="GT53" s="275"/>
      <c r="GU53" s="275"/>
      <c r="GV53" s="275"/>
      <c r="GW53" s="275"/>
      <c r="GX53" s="275"/>
      <c r="GY53" s="275"/>
      <c r="GZ53" s="275"/>
      <c r="HA53" s="275"/>
      <c r="HB53" s="275"/>
      <c r="HC53" s="275"/>
      <c r="HD53" s="275"/>
      <c r="HE53" s="275"/>
      <c r="HF53" s="275"/>
      <c r="HG53" s="275"/>
      <c r="HH53" s="275"/>
      <c r="HI53" s="275"/>
      <c r="HJ53" s="275"/>
      <c r="HK53" s="275"/>
      <c r="HL53" s="275"/>
      <c r="HM53" s="275"/>
      <c r="HN53" s="275"/>
      <c r="HO53" s="275"/>
      <c r="HP53" s="275"/>
      <c r="HQ53" s="275"/>
      <c r="HR53" s="275"/>
      <c r="HS53" s="275"/>
      <c r="HT53" s="275"/>
      <c r="HU53" s="275"/>
      <c r="HV53" s="275"/>
      <c r="HW53" s="275"/>
      <c r="HX53" s="275"/>
      <c r="HY53" s="275"/>
      <c r="HZ53" s="275"/>
      <c r="IA53" s="275"/>
      <c r="IB53" s="275"/>
      <c r="IC53" s="275"/>
      <c r="ID53" s="275"/>
      <c r="IE53" s="275"/>
      <c r="IF53" s="275"/>
      <c r="IG53" s="275"/>
      <c r="IH53" s="275"/>
      <c r="II53" s="275"/>
      <c r="IJ53" s="275"/>
      <c r="IK53" s="275"/>
      <c r="IL53" s="275"/>
      <c r="IM53" s="275"/>
      <c r="IN53" s="275"/>
      <c r="IO53" s="275"/>
      <c r="IP53" s="275"/>
      <c r="IQ53" s="275"/>
      <c r="IR53" s="275"/>
      <c r="IS53" s="275"/>
      <c r="IT53" s="275"/>
      <c r="IU53" s="275"/>
      <c r="IV53" s="275"/>
      <c r="IW53" s="275"/>
    </row>
    <row r="54" s="6" customFormat="1" ht="24" customHeight="1" spans="1:257">
      <c r="A54" s="275"/>
      <c r="B54" s="314"/>
      <c r="C54" s="314"/>
      <c r="D54" s="314"/>
      <c r="E54" s="314"/>
      <c r="F54" s="314"/>
      <c r="G54" s="284"/>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5"/>
      <c r="BR54" s="275"/>
      <c r="BS54" s="275"/>
      <c r="BT54" s="275"/>
      <c r="BU54" s="275"/>
      <c r="BV54" s="275"/>
      <c r="BW54" s="275"/>
      <c r="BX54" s="275"/>
      <c r="BY54" s="275"/>
      <c r="BZ54" s="275"/>
      <c r="CA54" s="275"/>
      <c r="CB54" s="275"/>
      <c r="CC54" s="275"/>
      <c r="CD54" s="275"/>
      <c r="CE54" s="275"/>
      <c r="CF54" s="275"/>
      <c r="CG54" s="275"/>
      <c r="CH54" s="275"/>
      <c r="CI54" s="275"/>
      <c r="CJ54" s="275"/>
      <c r="CK54" s="275"/>
      <c r="CL54" s="275"/>
      <c r="CM54" s="275"/>
      <c r="CN54" s="275"/>
      <c r="CO54" s="275"/>
      <c r="CP54" s="275"/>
      <c r="CQ54" s="275"/>
      <c r="CR54" s="275"/>
      <c r="CS54" s="275"/>
      <c r="CT54" s="275"/>
      <c r="CU54" s="275"/>
      <c r="CV54" s="275"/>
      <c r="CW54" s="275"/>
      <c r="CX54" s="275"/>
      <c r="CY54" s="275"/>
      <c r="CZ54" s="275"/>
      <c r="DA54" s="275"/>
      <c r="DB54" s="275"/>
      <c r="DC54" s="275"/>
      <c r="DD54" s="275"/>
      <c r="DE54" s="275"/>
      <c r="DF54" s="275"/>
      <c r="DG54" s="275"/>
      <c r="DH54" s="275"/>
      <c r="DI54" s="275"/>
      <c r="DJ54" s="275"/>
      <c r="DK54" s="275"/>
      <c r="DL54" s="275"/>
      <c r="DM54" s="275"/>
      <c r="DN54" s="275"/>
      <c r="DO54" s="275"/>
      <c r="DP54" s="275"/>
      <c r="DQ54" s="275"/>
      <c r="DR54" s="275"/>
      <c r="DS54" s="275"/>
      <c r="DT54" s="275"/>
      <c r="DU54" s="275"/>
      <c r="DV54" s="275"/>
      <c r="DW54" s="275"/>
      <c r="DX54" s="275"/>
      <c r="DY54" s="275"/>
      <c r="DZ54" s="275"/>
      <c r="EA54" s="275"/>
      <c r="EB54" s="275"/>
      <c r="EC54" s="275"/>
      <c r="ED54" s="275"/>
      <c r="EE54" s="275"/>
      <c r="EF54" s="275"/>
      <c r="EG54" s="275"/>
      <c r="EH54" s="275"/>
      <c r="EI54" s="275"/>
      <c r="EJ54" s="275"/>
      <c r="EK54" s="275"/>
      <c r="EL54" s="275"/>
      <c r="EM54" s="275"/>
      <c r="EN54" s="275"/>
      <c r="EO54" s="275"/>
      <c r="EP54" s="275"/>
      <c r="EQ54" s="275"/>
      <c r="ER54" s="275"/>
      <c r="ES54" s="275"/>
      <c r="ET54" s="275"/>
      <c r="EU54" s="275"/>
      <c r="EV54" s="275"/>
      <c r="EW54" s="275"/>
      <c r="EX54" s="275"/>
      <c r="EY54" s="275"/>
      <c r="EZ54" s="275"/>
      <c r="FA54" s="275"/>
      <c r="FB54" s="275"/>
      <c r="FC54" s="275"/>
      <c r="FD54" s="275"/>
      <c r="FE54" s="275"/>
      <c r="FF54" s="275"/>
      <c r="FG54" s="275"/>
      <c r="FH54" s="275"/>
      <c r="FI54" s="275"/>
      <c r="FJ54" s="275"/>
      <c r="FK54" s="275"/>
      <c r="FL54" s="275"/>
      <c r="FM54" s="275"/>
      <c r="FN54" s="275"/>
      <c r="FO54" s="275"/>
      <c r="FP54" s="275"/>
      <c r="FQ54" s="275"/>
      <c r="FR54" s="275"/>
      <c r="FS54" s="275"/>
      <c r="FT54" s="275"/>
      <c r="FU54" s="275"/>
      <c r="FV54" s="275"/>
      <c r="FW54" s="275"/>
      <c r="FX54" s="275"/>
      <c r="FY54" s="275"/>
      <c r="FZ54" s="275"/>
      <c r="GA54" s="275"/>
      <c r="GB54" s="275"/>
      <c r="GC54" s="275"/>
      <c r="GD54" s="275"/>
      <c r="GE54" s="275"/>
      <c r="GF54" s="275"/>
      <c r="GG54" s="275"/>
      <c r="GH54" s="275"/>
      <c r="GI54" s="275"/>
      <c r="GJ54" s="275"/>
      <c r="GK54" s="275"/>
      <c r="GL54" s="275"/>
      <c r="GM54" s="275"/>
      <c r="GN54" s="275"/>
      <c r="GO54" s="275"/>
      <c r="GP54" s="275"/>
      <c r="GQ54" s="275"/>
      <c r="GR54" s="275"/>
      <c r="GS54" s="275"/>
      <c r="GT54" s="275"/>
      <c r="GU54" s="275"/>
      <c r="GV54" s="275"/>
      <c r="GW54" s="275"/>
      <c r="GX54" s="275"/>
      <c r="GY54" s="275"/>
      <c r="GZ54" s="275"/>
      <c r="HA54" s="275"/>
      <c r="HB54" s="275"/>
      <c r="HC54" s="275"/>
      <c r="HD54" s="275"/>
      <c r="HE54" s="275"/>
      <c r="HF54" s="275"/>
      <c r="HG54" s="275"/>
      <c r="HH54" s="275"/>
      <c r="HI54" s="275"/>
      <c r="HJ54" s="275"/>
      <c r="HK54" s="275"/>
      <c r="HL54" s="275"/>
      <c r="HM54" s="275"/>
      <c r="HN54" s="275"/>
      <c r="HO54" s="275"/>
      <c r="HP54" s="275"/>
      <c r="HQ54" s="275"/>
      <c r="HR54" s="275"/>
      <c r="HS54" s="275"/>
      <c r="HT54" s="275"/>
      <c r="HU54" s="275"/>
      <c r="HV54" s="275"/>
      <c r="HW54" s="275"/>
      <c r="HX54" s="275"/>
      <c r="HY54" s="275"/>
      <c r="HZ54" s="275"/>
      <c r="IA54" s="275"/>
      <c r="IB54" s="275"/>
      <c r="IC54" s="275"/>
      <c r="ID54" s="275"/>
      <c r="IE54" s="275"/>
      <c r="IF54" s="275"/>
      <c r="IG54" s="275"/>
      <c r="IH54" s="275"/>
      <c r="II54" s="275"/>
      <c r="IJ54" s="275"/>
      <c r="IK54" s="275"/>
      <c r="IL54" s="275"/>
      <c r="IM54" s="275"/>
      <c r="IN54" s="275"/>
      <c r="IO54" s="275"/>
      <c r="IP54" s="275"/>
      <c r="IQ54" s="275"/>
      <c r="IR54" s="275"/>
      <c r="IS54" s="275"/>
      <c r="IT54" s="275"/>
      <c r="IU54" s="275"/>
      <c r="IV54" s="275"/>
      <c r="IW54" s="275"/>
    </row>
    <row r="55" s="6" customFormat="1" ht="24" customHeight="1" spans="1:257">
      <c r="A55" s="275"/>
      <c r="B55" s="314"/>
      <c r="C55" s="314"/>
      <c r="D55" s="314"/>
      <c r="E55" s="314"/>
      <c r="F55" s="314"/>
      <c r="G55" s="284"/>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c r="BM55" s="275"/>
      <c r="BN55" s="275"/>
      <c r="BO55" s="275"/>
      <c r="BP55" s="275"/>
      <c r="BQ55" s="275"/>
      <c r="BR55" s="275"/>
      <c r="BS55" s="275"/>
      <c r="BT55" s="275"/>
      <c r="BU55" s="275"/>
      <c r="BV55" s="275"/>
      <c r="BW55" s="275"/>
      <c r="BX55" s="275"/>
      <c r="BY55" s="275"/>
      <c r="BZ55" s="275"/>
      <c r="CA55" s="275"/>
      <c r="CB55" s="275"/>
      <c r="CC55" s="275"/>
      <c r="CD55" s="275"/>
      <c r="CE55" s="275"/>
      <c r="CF55" s="275"/>
      <c r="CG55" s="275"/>
      <c r="CH55" s="275"/>
      <c r="CI55" s="275"/>
      <c r="CJ55" s="275"/>
      <c r="CK55" s="275"/>
      <c r="CL55" s="275"/>
      <c r="CM55" s="275"/>
      <c r="CN55" s="275"/>
      <c r="CO55" s="275"/>
      <c r="CP55" s="275"/>
      <c r="CQ55" s="275"/>
      <c r="CR55" s="275"/>
      <c r="CS55" s="275"/>
      <c r="CT55" s="275"/>
      <c r="CU55" s="275"/>
      <c r="CV55" s="275"/>
      <c r="CW55" s="275"/>
      <c r="CX55" s="275"/>
      <c r="CY55" s="275"/>
      <c r="CZ55" s="275"/>
      <c r="DA55" s="275"/>
      <c r="DB55" s="275"/>
      <c r="DC55" s="275"/>
      <c r="DD55" s="275"/>
      <c r="DE55" s="275"/>
      <c r="DF55" s="275"/>
      <c r="DG55" s="275"/>
      <c r="DH55" s="275"/>
      <c r="DI55" s="275"/>
      <c r="DJ55" s="275"/>
      <c r="DK55" s="275"/>
      <c r="DL55" s="275"/>
      <c r="DM55" s="275"/>
      <c r="DN55" s="275"/>
      <c r="DO55" s="275"/>
      <c r="DP55" s="275"/>
      <c r="DQ55" s="275"/>
      <c r="DR55" s="275"/>
      <c r="DS55" s="275"/>
      <c r="DT55" s="275"/>
      <c r="DU55" s="275"/>
      <c r="DV55" s="275"/>
      <c r="DW55" s="275"/>
      <c r="DX55" s="275"/>
      <c r="DY55" s="275"/>
      <c r="DZ55" s="275"/>
      <c r="EA55" s="275"/>
      <c r="EB55" s="275"/>
      <c r="EC55" s="275"/>
      <c r="ED55" s="275"/>
      <c r="EE55" s="275"/>
      <c r="EF55" s="275"/>
      <c r="EG55" s="275"/>
      <c r="EH55" s="275"/>
      <c r="EI55" s="275"/>
      <c r="EJ55" s="275"/>
      <c r="EK55" s="275"/>
      <c r="EL55" s="275"/>
      <c r="EM55" s="275"/>
      <c r="EN55" s="275"/>
      <c r="EO55" s="275"/>
      <c r="EP55" s="275"/>
      <c r="EQ55" s="275"/>
      <c r="ER55" s="275"/>
      <c r="ES55" s="275"/>
      <c r="ET55" s="275"/>
      <c r="EU55" s="275"/>
      <c r="EV55" s="275"/>
      <c r="EW55" s="275"/>
      <c r="EX55" s="275"/>
      <c r="EY55" s="275"/>
      <c r="EZ55" s="275"/>
      <c r="FA55" s="275"/>
      <c r="FB55" s="275"/>
      <c r="FC55" s="275"/>
      <c r="FD55" s="275"/>
      <c r="FE55" s="275"/>
      <c r="FF55" s="275"/>
      <c r="FG55" s="275"/>
      <c r="FH55" s="275"/>
      <c r="FI55" s="275"/>
      <c r="FJ55" s="275"/>
      <c r="FK55" s="275"/>
      <c r="FL55" s="275"/>
      <c r="FM55" s="275"/>
      <c r="FN55" s="275"/>
      <c r="FO55" s="275"/>
      <c r="FP55" s="275"/>
      <c r="FQ55" s="275"/>
      <c r="FR55" s="275"/>
      <c r="FS55" s="275"/>
      <c r="FT55" s="275"/>
      <c r="FU55" s="275"/>
      <c r="FV55" s="275"/>
      <c r="FW55" s="275"/>
      <c r="FX55" s="275"/>
      <c r="FY55" s="275"/>
      <c r="FZ55" s="275"/>
      <c r="GA55" s="275"/>
      <c r="GB55" s="275"/>
      <c r="GC55" s="275"/>
      <c r="GD55" s="275"/>
      <c r="GE55" s="275"/>
      <c r="GF55" s="275"/>
      <c r="GG55" s="275"/>
      <c r="GH55" s="275"/>
      <c r="GI55" s="275"/>
      <c r="GJ55" s="275"/>
      <c r="GK55" s="275"/>
      <c r="GL55" s="275"/>
      <c r="GM55" s="275"/>
      <c r="GN55" s="275"/>
      <c r="GO55" s="275"/>
      <c r="GP55" s="275"/>
      <c r="GQ55" s="275"/>
      <c r="GR55" s="275"/>
      <c r="GS55" s="275"/>
      <c r="GT55" s="275"/>
      <c r="GU55" s="275"/>
      <c r="GV55" s="275"/>
      <c r="GW55" s="275"/>
      <c r="GX55" s="275"/>
      <c r="GY55" s="275"/>
      <c r="GZ55" s="275"/>
      <c r="HA55" s="275"/>
      <c r="HB55" s="275"/>
      <c r="HC55" s="275"/>
      <c r="HD55" s="275"/>
      <c r="HE55" s="275"/>
      <c r="HF55" s="275"/>
      <c r="HG55" s="275"/>
      <c r="HH55" s="275"/>
      <c r="HI55" s="275"/>
      <c r="HJ55" s="275"/>
      <c r="HK55" s="275"/>
      <c r="HL55" s="275"/>
      <c r="HM55" s="275"/>
      <c r="HN55" s="275"/>
      <c r="HO55" s="275"/>
      <c r="HP55" s="275"/>
      <c r="HQ55" s="275"/>
      <c r="HR55" s="275"/>
      <c r="HS55" s="275"/>
      <c r="HT55" s="275"/>
      <c r="HU55" s="275"/>
      <c r="HV55" s="275"/>
      <c r="HW55" s="275"/>
      <c r="HX55" s="275"/>
      <c r="HY55" s="275"/>
      <c r="HZ55" s="275"/>
      <c r="IA55" s="275"/>
      <c r="IB55" s="275"/>
      <c r="IC55" s="275"/>
      <c r="ID55" s="275"/>
      <c r="IE55" s="275"/>
      <c r="IF55" s="275"/>
      <c r="IG55" s="275"/>
      <c r="IH55" s="275"/>
      <c r="II55" s="275"/>
      <c r="IJ55" s="275"/>
      <c r="IK55" s="275"/>
      <c r="IL55" s="275"/>
      <c r="IM55" s="275"/>
      <c r="IN55" s="275"/>
      <c r="IO55" s="275"/>
      <c r="IP55" s="275"/>
      <c r="IQ55" s="275"/>
      <c r="IR55" s="275"/>
      <c r="IS55" s="275"/>
      <c r="IT55" s="275"/>
      <c r="IU55" s="275"/>
      <c r="IV55" s="275"/>
      <c r="IW55" s="275"/>
    </row>
    <row r="56" s="6" customFormat="1" ht="24" customHeight="1" spans="1:257">
      <c r="A56" s="275"/>
      <c r="B56" s="314"/>
      <c r="C56" s="314"/>
      <c r="D56" s="314"/>
      <c r="E56" s="314"/>
      <c r="F56" s="314"/>
      <c r="G56" s="284"/>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275"/>
      <c r="BA56" s="275"/>
      <c r="BB56" s="275"/>
      <c r="BC56" s="275"/>
      <c r="BD56" s="275"/>
      <c r="BE56" s="275"/>
      <c r="BF56" s="275"/>
      <c r="BG56" s="275"/>
      <c r="BH56" s="275"/>
      <c r="BI56" s="275"/>
      <c r="BJ56" s="275"/>
      <c r="BK56" s="275"/>
      <c r="BL56" s="275"/>
      <c r="BM56" s="275"/>
      <c r="BN56" s="275"/>
      <c r="BO56" s="275"/>
      <c r="BP56" s="275"/>
      <c r="BQ56" s="275"/>
      <c r="BR56" s="275"/>
      <c r="BS56" s="275"/>
      <c r="BT56" s="275"/>
      <c r="BU56" s="275"/>
      <c r="BV56" s="275"/>
      <c r="BW56" s="275"/>
      <c r="BX56" s="275"/>
      <c r="BY56" s="275"/>
      <c r="BZ56" s="275"/>
      <c r="CA56" s="275"/>
      <c r="CB56" s="275"/>
      <c r="CC56" s="275"/>
      <c r="CD56" s="275"/>
      <c r="CE56" s="275"/>
      <c r="CF56" s="275"/>
      <c r="CG56" s="275"/>
      <c r="CH56" s="275"/>
      <c r="CI56" s="275"/>
      <c r="CJ56" s="275"/>
      <c r="CK56" s="275"/>
      <c r="CL56" s="275"/>
      <c r="CM56" s="275"/>
      <c r="CN56" s="275"/>
      <c r="CO56" s="275"/>
      <c r="CP56" s="275"/>
      <c r="CQ56" s="275"/>
      <c r="CR56" s="275"/>
      <c r="CS56" s="275"/>
      <c r="CT56" s="275"/>
      <c r="CU56" s="275"/>
      <c r="CV56" s="275"/>
      <c r="CW56" s="275"/>
      <c r="CX56" s="275"/>
      <c r="CY56" s="275"/>
      <c r="CZ56" s="275"/>
      <c r="DA56" s="275"/>
      <c r="DB56" s="275"/>
      <c r="DC56" s="275"/>
      <c r="DD56" s="275"/>
      <c r="DE56" s="275"/>
      <c r="DF56" s="275"/>
      <c r="DG56" s="275"/>
      <c r="DH56" s="275"/>
      <c r="DI56" s="275"/>
      <c r="DJ56" s="275"/>
      <c r="DK56" s="275"/>
      <c r="DL56" s="275"/>
      <c r="DM56" s="275"/>
      <c r="DN56" s="275"/>
      <c r="DO56" s="275"/>
      <c r="DP56" s="275"/>
      <c r="DQ56" s="275"/>
      <c r="DR56" s="275"/>
      <c r="DS56" s="275"/>
      <c r="DT56" s="275"/>
      <c r="DU56" s="275"/>
      <c r="DV56" s="275"/>
      <c r="DW56" s="275"/>
      <c r="DX56" s="275"/>
      <c r="DY56" s="275"/>
      <c r="DZ56" s="275"/>
      <c r="EA56" s="275"/>
      <c r="EB56" s="275"/>
      <c r="EC56" s="275"/>
      <c r="ED56" s="275"/>
      <c r="EE56" s="275"/>
      <c r="EF56" s="275"/>
      <c r="EG56" s="275"/>
      <c r="EH56" s="275"/>
      <c r="EI56" s="275"/>
      <c r="EJ56" s="275"/>
      <c r="EK56" s="275"/>
      <c r="EL56" s="275"/>
      <c r="EM56" s="275"/>
      <c r="EN56" s="275"/>
      <c r="EO56" s="275"/>
      <c r="EP56" s="275"/>
      <c r="EQ56" s="275"/>
      <c r="ER56" s="275"/>
      <c r="ES56" s="275"/>
      <c r="ET56" s="275"/>
      <c r="EU56" s="275"/>
      <c r="EV56" s="275"/>
      <c r="EW56" s="275"/>
      <c r="EX56" s="275"/>
      <c r="EY56" s="275"/>
      <c r="EZ56" s="275"/>
      <c r="FA56" s="275"/>
      <c r="FB56" s="275"/>
      <c r="FC56" s="275"/>
      <c r="FD56" s="275"/>
      <c r="FE56" s="275"/>
      <c r="FF56" s="275"/>
      <c r="FG56" s="275"/>
      <c r="FH56" s="275"/>
      <c r="FI56" s="275"/>
      <c r="FJ56" s="275"/>
      <c r="FK56" s="275"/>
      <c r="FL56" s="275"/>
      <c r="FM56" s="275"/>
      <c r="FN56" s="275"/>
      <c r="FO56" s="275"/>
      <c r="FP56" s="275"/>
      <c r="FQ56" s="275"/>
      <c r="FR56" s="275"/>
      <c r="FS56" s="275"/>
      <c r="FT56" s="275"/>
      <c r="FU56" s="275"/>
      <c r="FV56" s="275"/>
      <c r="FW56" s="275"/>
      <c r="FX56" s="275"/>
      <c r="FY56" s="275"/>
      <c r="FZ56" s="275"/>
      <c r="GA56" s="275"/>
      <c r="GB56" s="275"/>
      <c r="GC56" s="275"/>
      <c r="GD56" s="275"/>
      <c r="GE56" s="275"/>
      <c r="GF56" s="275"/>
      <c r="GG56" s="275"/>
      <c r="GH56" s="275"/>
      <c r="GI56" s="275"/>
      <c r="GJ56" s="275"/>
      <c r="GK56" s="275"/>
      <c r="GL56" s="275"/>
      <c r="GM56" s="275"/>
      <c r="GN56" s="275"/>
      <c r="GO56" s="275"/>
      <c r="GP56" s="275"/>
      <c r="GQ56" s="275"/>
      <c r="GR56" s="275"/>
      <c r="GS56" s="275"/>
      <c r="GT56" s="275"/>
      <c r="GU56" s="275"/>
      <c r="GV56" s="275"/>
      <c r="GW56" s="275"/>
      <c r="GX56" s="275"/>
      <c r="GY56" s="275"/>
      <c r="GZ56" s="275"/>
      <c r="HA56" s="275"/>
      <c r="HB56" s="275"/>
      <c r="HC56" s="275"/>
      <c r="HD56" s="275"/>
      <c r="HE56" s="275"/>
      <c r="HF56" s="275"/>
      <c r="HG56" s="275"/>
      <c r="HH56" s="275"/>
      <c r="HI56" s="275"/>
      <c r="HJ56" s="275"/>
      <c r="HK56" s="275"/>
      <c r="HL56" s="275"/>
      <c r="HM56" s="275"/>
      <c r="HN56" s="275"/>
      <c r="HO56" s="275"/>
      <c r="HP56" s="275"/>
      <c r="HQ56" s="275"/>
      <c r="HR56" s="275"/>
      <c r="HS56" s="275"/>
      <c r="HT56" s="275"/>
      <c r="HU56" s="275"/>
      <c r="HV56" s="275"/>
      <c r="HW56" s="275"/>
      <c r="HX56" s="275"/>
      <c r="HY56" s="275"/>
      <c r="HZ56" s="275"/>
      <c r="IA56" s="275"/>
      <c r="IB56" s="275"/>
      <c r="IC56" s="275"/>
      <c r="ID56" s="275"/>
      <c r="IE56" s="275"/>
      <c r="IF56" s="275"/>
      <c r="IG56" s="275"/>
      <c r="IH56" s="275"/>
      <c r="II56" s="275"/>
      <c r="IJ56" s="275"/>
      <c r="IK56" s="275"/>
      <c r="IL56" s="275"/>
      <c r="IM56" s="275"/>
      <c r="IN56" s="275"/>
      <c r="IO56" s="275"/>
      <c r="IP56" s="275"/>
      <c r="IQ56" s="275"/>
      <c r="IR56" s="275"/>
      <c r="IS56" s="275"/>
      <c r="IT56" s="275"/>
      <c r="IU56" s="275"/>
      <c r="IV56" s="275"/>
      <c r="IW56" s="275"/>
    </row>
    <row r="57" s="6" customFormat="1" ht="24" customHeight="1" spans="1:257">
      <c r="A57" s="275"/>
      <c r="B57" s="314"/>
      <c r="C57" s="314"/>
      <c r="D57" s="314"/>
      <c r="E57" s="314"/>
      <c r="F57" s="314"/>
      <c r="G57" s="284"/>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5"/>
      <c r="BR57" s="275"/>
      <c r="BS57" s="275"/>
      <c r="BT57" s="275"/>
      <c r="BU57" s="275"/>
      <c r="BV57" s="275"/>
      <c r="BW57" s="275"/>
      <c r="BX57" s="275"/>
      <c r="BY57" s="275"/>
      <c r="BZ57" s="275"/>
      <c r="CA57" s="275"/>
      <c r="CB57" s="275"/>
      <c r="CC57" s="275"/>
      <c r="CD57" s="275"/>
      <c r="CE57" s="275"/>
      <c r="CF57" s="275"/>
      <c r="CG57" s="275"/>
      <c r="CH57" s="275"/>
      <c r="CI57" s="275"/>
      <c r="CJ57" s="275"/>
      <c r="CK57" s="275"/>
      <c r="CL57" s="275"/>
      <c r="CM57" s="275"/>
      <c r="CN57" s="275"/>
      <c r="CO57" s="275"/>
      <c r="CP57" s="275"/>
      <c r="CQ57" s="275"/>
      <c r="CR57" s="275"/>
      <c r="CS57" s="275"/>
      <c r="CT57" s="275"/>
      <c r="CU57" s="275"/>
      <c r="CV57" s="275"/>
      <c r="CW57" s="275"/>
      <c r="CX57" s="275"/>
      <c r="CY57" s="275"/>
      <c r="CZ57" s="275"/>
      <c r="DA57" s="275"/>
      <c r="DB57" s="275"/>
      <c r="DC57" s="275"/>
      <c r="DD57" s="275"/>
      <c r="DE57" s="275"/>
      <c r="DF57" s="275"/>
      <c r="DG57" s="275"/>
      <c r="DH57" s="275"/>
      <c r="DI57" s="275"/>
      <c r="DJ57" s="275"/>
      <c r="DK57" s="275"/>
      <c r="DL57" s="275"/>
      <c r="DM57" s="275"/>
      <c r="DN57" s="275"/>
      <c r="DO57" s="275"/>
      <c r="DP57" s="275"/>
      <c r="DQ57" s="275"/>
      <c r="DR57" s="275"/>
      <c r="DS57" s="275"/>
      <c r="DT57" s="275"/>
      <c r="DU57" s="275"/>
      <c r="DV57" s="275"/>
      <c r="DW57" s="275"/>
      <c r="DX57" s="275"/>
      <c r="DY57" s="275"/>
      <c r="DZ57" s="275"/>
      <c r="EA57" s="275"/>
      <c r="EB57" s="275"/>
      <c r="EC57" s="275"/>
      <c r="ED57" s="275"/>
      <c r="EE57" s="275"/>
      <c r="EF57" s="275"/>
      <c r="EG57" s="275"/>
      <c r="EH57" s="275"/>
      <c r="EI57" s="275"/>
      <c r="EJ57" s="275"/>
      <c r="EK57" s="275"/>
      <c r="EL57" s="275"/>
      <c r="EM57" s="275"/>
      <c r="EN57" s="275"/>
      <c r="EO57" s="275"/>
      <c r="EP57" s="275"/>
      <c r="EQ57" s="275"/>
      <c r="ER57" s="275"/>
      <c r="ES57" s="275"/>
      <c r="ET57" s="275"/>
      <c r="EU57" s="275"/>
      <c r="EV57" s="275"/>
      <c r="EW57" s="275"/>
      <c r="EX57" s="275"/>
      <c r="EY57" s="275"/>
      <c r="EZ57" s="275"/>
      <c r="FA57" s="275"/>
      <c r="FB57" s="275"/>
      <c r="FC57" s="275"/>
      <c r="FD57" s="275"/>
      <c r="FE57" s="275"/>
      <c r="FF57" s="275"/>
      <c r="FG57" s="275"/>
      <c r="FH57" s="275"/>
      <c r="FI57" s="275"/>
      <c r="FJ57" s="275"/>
      <c r="FK57" s="275"/>
      <c r="FL57" s="275"/>
      <c r="FM57" s="275"/>
      <c r="FN57" s="275"/>
      <c r="FO57" s="275"/>
      <c r="FP57" s="275"/>
      <c r="FQ57" s="275"/>
      <c r="FR57" s="275"/>
      <c r="FS57" s="275"/>
      <c r="FT57" s="275"/>
      <c r="FU57" s="275"/>
      <c r="FV57" s="275"/>
      <c r="FW57" s="275"/>
      <c r="FX57" s="275"/>
      <c r="FY57" s="275"/>
      <c r="FZ57" s="275"/>
      <c r="GA57" s="275"/>
      <c r="GB57" s="275"/>
      <c r="GC57" s="275"/>
      <c r="GD57" s="275"/>
      <c r="GE57" s="275"/>
      <c r="GF57" s="275"/>
      <c r="GG57" s="275"/>
      <c r="GH57" s="275"/>
      <c r="GI57" s="275"/>
      <c r="GJ57" s="275"/>
      <c r="GK57" s="275"/>
      <c r="GL57" s="275"/>
      <c r="GM57" s="275"/>
      <c r="GN57" s="275"/>
      <c r="GO57" s="275"/>
      <c r="GP57" s="275"/>
      <c r="GQ57" s="275"/>
      <c r="GR57" s="275"/>
      <c r="GS57" s="275"/>
      <c r="GT57" s="275"/>
      <c r="GU57" s="275"/>
      <c r="GV57" s="275"/>
      <c r="GW57" s="275"/>
      <c r="GX57" s="275"/>
      <c r="GY57" s="275"/>
      <c r="GZ57" s="275"/>
      <c r="HA57" s="275"/>
      <c r="HB57" s="275"/>
      <c r="HC57" s="275"/>
      <c r="HD57" s="275"/>
      <c r="HE57" s="275"/>
      <c r="HF57" s="275"/>
      <c r="HG57" s="275"/>
      <c r="HH57" s="275"/>
      <c r="HI57" s="275"/>
      <c r="HJ57" s="275"/>
      <c r="HK57" s="275"/>
      <c r="HL57" s="275"/>
      <c r="HM57" s="275"/>
      <c r="HN57" s="275"/>
      <c r="HO57" s="275"/>
      <c r="HP57" s="275"/>
      <c r="HQ57" s="275"/>
      <c r="HR57" s="275"/>
      <c r="HS57" s="275"/>
      <c r="HT57" s="275"/>
      <c r="HU57" s="275"/>
      <c r="HV57" s="275"/>
      <c r="HW57" s="275"/>
      <c r="HX57" s="275"/>
      <c r="HY57" s="275"/>
      <c r="HZ57" s="275"/>
      <c r="IA57" s="275"/>
      <c r="IB57" s="275"/>
      <c r="IC57" s="275"/>
      <c r="ID57" s="275"/>
      <c r="IE57" s="275"/>
      <c r="IF57" s="275"/>
      <c r="IG57" s="275"/>
      <c r="IH57" s="275"/>
      <c r="II57" s="275"/>
      <c r="IJ57" s="275"/>
      <c r="IK57" s="275"/>
      <c r="IL57" s="275"/>
      <c r="IM57" s="275"/>
      <c r="IN57" s="275"/>
      <c r="IO57" s="275"/>
      <c r="IP57" s="275"/>
      <c r="IQ57" s="275"/>
      <c r="IR57" s="275"/>
      <c r="IS57" s="275"/>
      <c r="IT57" s="275"/>
      <c r="IU57" s="275"/>
      <c r="IV57" s="275"/>
      <c r="IW57" s="275"/>
    </row>
    <row r="58" s="6" customFormat="1" ht="24" customHeight="1" spans="1:257">
      <c r="A58" s="275"/>
      <c r="B58" s="314"/>
      <c r="C58" s="314"/>
      <c r="D58" s="314"/>
      <c r="E58" s="314"/>
      <c r="F58" s="314"/>
      <c r="G58" s="284"/>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5"/>
      <c r="AW58" s="275"/>
      <c r="AX58" s="275"/>
      <c r="AY58" s="275"/>
      <c r="AZ58" s="275"/>
      <c r="BA58" s="275"/>
      <c r="BB58" s="275"/>
      <c r="BC58" s="275"/>
      <c r="BD58" s="275"/>
      <c r="BE58" s="275"/>
      <c r="BF58" s="275"/>
      <c r="BG58" s="275"/>
      <c r="BH58" s="275"/>
      <c r="BI58" s="275"/>
      <c r="BJ58" s="275"/>
      <c r="BK58" s="275"/>
      <c r="BL58" s="275"/>
      <c r="BM58" s="275"/>
      <c r="BN58" s="275"/>
      <c r="BO58" s="275"/>
      <c r="BP58" s="275"/>
      <c r="BQ58" s="275"/>
      <c r="BR58" s="275"/>
      <c r="BS58" s="275"/>
      <c r="BT58" s="275"/>
      <c r="BU58" s="275"/>
      <c r="BV58" s="275"/>
      <c r="BW58" s="275"/>
      <c r="BX58" s="275"/>
      <c r="BY58" s="275"/>
      <c r="BZ58" s="275"/>
      <c r="CA58" s="275"/>
      <c r="CB58" s="275"/>
      <c r="CC58" s="275"/>
      <c r="CD58" s="275"/>
      <c r="CE58" s="275"/>
      <c r="CF58" s="275"/>
      <c r="CG58" s="275"/>
      <c r="CH58" s="275"/>
      <c r="CI58" s="275"/>
      <c r="CJ58" s="275"/>
      <c r="CK58" s="275"/>
      <c r="CL58" s="275"/>
      <c r="CM58" s="275"/>
      <c r="CN58" s="275"/>
      <c r="CO58" s="275"/>
      <c r="CP58" s="275"/>
      <c r="CQ58" s="275"/>
      <c r="CR58" s="275"/>
      <c r="CS58" s="275"/>
      <c r="CT58" s="275"/>
      <c r="CU58" s="275"/>
      <c r="CV58" s="275"/>
      <c r="CW58" s="275"/>
      <c r="CX58" s="275"/>
      <c r="CY58" s="275"/>
      <c r="CZ58" s="275"/>
      <c r="DA58" s="275"/>
      <c r="DB58" s="275"/>
      <c r="DC58" s="275"/>
      <c r="DD58" s="275"/>
      <c r="DE58" s="275"/>
      <c r="DF58" s="275"/>
      <c r="DG58" s="275"/>
      <c r="DH58" s="275"/>
      <c r="DI58" s="275"/>
      <c r="DJ58" s="275"/>
      <c r="DK58" s="275"/>
      <c r="DL58" s="275"/>
      <c r="DM58" s="275"/>
      <c r="DN58" s="275"/>
      <c r="DO58" s="275"/>
      <c r="DP58" s="275"/>
      <c r="DQ58" s="275"/>
      <c r="DR58" s="275"/>
      <c r="DS58" s="275"/>
      <c r="DT58" s="275"/>
      <c r="DU58" s="275"/>
      <c r="DV58" s="275"/>
      <c r="DW58" s="275"/>
      <c r="DX58" s="275"/>
      <c r="DY58" s="275"/>
      <c r="DZ58" s="275"/>
      <c r="EA58" s="275"/>
      <c r="EB58" s="275"/>
      <c r="EC58" s="275"/>
      <c r="ED58" s="275"/>
      <c r="EE58" s="275"/>
      <c r="EF58" s="275"/>
      <c r="EG58" s="275"/>
      <c r="EH58" s="275"/>
      <c r="EI58" s="275"/>
      <c r="EJ58" s="275"/>
      <c r="EK58" s="275"/>
      <c r="EL58" s="275"/>
      <c r="EM58" s="275"/>
      <c r="EN58" s="275"/>
      <c r="EO58" s="275"/>
      <c r="EP58" s="275"/>
      <c r="EQ58" s="275"/>
      <c r="ER58" s="275"/>
      <c r="ES58" s="275"/>
      <c r="ET58" s="275"/>
      <c r="EU58" s="275"/>
      <c r="EV58" s="275"/>
      <c r="EW58" s="275"/>
      <c r="EX58" s="275"/>
      <c r="EY58" s="275"/>
      <c r="EZ58" s="275"/>
      <c r="FA58" s="275"/>
      <c r="FB58" s="275"/>
      <c r="FC58" s="275"/>
      <c r="FD58" s="275"/>
      <c r="FE58" s="275"/>
      <c r="FF58" s="275"/>
      <c r="FG58" s="275"/>
      <c r="FH58" s="275"/>
      <c r="FI58" s="275"/>
      <c r="FJ58" s="275"/>
      <c r="FK58" s="275"/>
      <c r="FL58" s="275"/>
      <c r="FM58" s="275"/>
      <c r="FN58" s="275"/>
      <c r="FO58" s="275"/>
      <c r="FP58" s="275"/>
      <c r="FQ58" s="275"/>
      <c r="FR58" s="275"/>
      <c r="FS58" s="275"/>
      <c r="FT58" s="275"/>
      <c r="FU58" s="275"/>
      <c r="FV58" s="275"/>
      <c r="FW58" s="275"/>
      <c r="FX58" s="275"/>
      <c r="FY58" s="275"/>
      <c r="FZ58" s="275"/>
      <c r="GA58" s="275"/>
      <c r="GB58" s="275"/>
      <c r="GC58" s="275"/>
      <c r="GD58" s="275"/>
      <c r="GE58" s="275"/>
      <c r="GF58" s="275"/>
      <c r="GG58" s="275"/>
      <c r="GH58" s="275"/>
      <c r="GI58" s="275"/>
      <c r="GJ58" s="275"/>
      <c r="GK58" s="275"/>
      <c r="GL58" s="275"/>
      <c r="GM58" s="275"/>
      <c r="GN58" s="275"/>
      <c r="GO58" s="275"/>
      <c r="GP58" s="275"/>
      <c r="GQ58" s="275"/>
      <c r="GR58" s="275"/>
      <c r="GS58" s="275"/>
      <c r="GT58" s="275"/>
      <c r="GU58" s="275"/>
      <c r="GV58" s="275"/>
      <c r="GW58" s="275"/>
      <c r="GX58" s="275"/>
      <c r="GY58" s="275"/>
      <c r="GZ58" s="275"/>
      <c r="HA58" s="275"/>
      <c r="HB58" s="275"/>
      <c r="HC58" s="275"/>
      <c r="HD58" s="275"/>
      <c r="HE58" s="275"/>
      <c r="HF58" s="275"/>
      <c r="HG58" s="275"/>
      <c r="HH58" s="275"/>
      <c r="HI58" s="275"/>
      <c r="HJ58" s="275"/>
      <c r="HK58" s="275"/>
      <c r="HL58" s="275"/>
      <c r="HM58" s="275"/>
      <c r="HN58" s="275"/>
      <c r="HO58" s="275"/>
      <c r="HP58" s="275"/>
      <c r="HQ58" s="275"/>
      <c r="HR58" s="275"/>
      <c r="HS58" s="275"/>
      <c r="HT58" s="275"/>
      <c r="HU58" s="275"/>
      <c r="HV58" s="275"/>
      <c r="HW58" s="275"/>
      <c r="HX58" s="275"/>
      <c r="HY58" s="275"/>
      <c r="HZ58" s="275"/>
      <c r="IA58" s="275"/>
      <c r="IB58" s="275"/>
      <c r="IC58" s="275"/>
      <c r="ID58" s="275"/>
      <c r="IE58" s="275"/>
      <c r="IF58" s="275"/>
      <c r="IG58" s="275"/>
      <c r="IH58" s="275"/>
      <c r="II58" s="275"/>
      <c r="IJ58" s="275"/>
      <c r="IK58" s="275"/>
      <c r="IL58" s="275"/>
      <c r="IM58" s="275"/>
      <c r="IN58" s="275"/>
      <c r="IO58" s="275"/>
      <c r="IP58" s="275"/>
      <c r="IQ58" s="275"/>
      <c r="IR58" s="275"/>
      <c r="IS58" s="275"/>
      <c r="IT58" s="275"/>
      <c r="IU58" s="275"/>
      <c r="IV58" s="275"/>
      <c r="IW58" s="275"/>
    </row>
    <row r="59" s="6" customFormat="1" ht="24" customHeight="1" spans="1:257">
      <c r="A59" s="275"/>
      <c r="B59" s="314"/>
      <c r="C59" s="314"/>
      <c r="D59" s="314"/>
      <c r="E59" s="314"/>
      <c r="F59" s="314"/>
      <c r="G59" s="284"/>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275"/>
      <c r="BK59" s="275"/>
      <c r="BL59" s="275"/>
      <c r="BM59" s="275"/>
      <c r="BN59" s="275"/>
      <c r="BO59" s="275"/>
      <c r="BP59" s="275"/>
      <c r="BQ59" s="275"/>
      <c r="BR59" s="275"/>
      <c r="BS59" s="275"/>
      <c r="BT59" s="275"/>
      <c r="BU59" s="275"/>
      <c r="BV59" s="275"/>
      <c r="BW59" s="275"/>
      <c r="BX59" s="275"/>
      <c r="BY59" s="275"/>
      <c r="BZ59" s="275"/>
      <c r="CA59" s="275"/>
      <c r="CB59" s="275"/>
      <c r="CC59" s="275"/>
      <c r="CD59" s="275"/>
      <c r="CE59" s="275"/>
      <c r="CF59" s="275"/>
      <c r="CG59" s="275"/>
      <c r="CH59" s="275"/>
      <c r="CI59" s="275"/>
      <c r="CJ59" s="275"/>
      <c r="CK59" s="275"/>
      <c r="CL59" s="275"/>
      <c r="CM59" s="275"/>
      <c r="CN59" s="275"/>
      <c r="CO59" s="275"/>
      <c r="CP59" s="275"/>
      <c r="CQ59" s="275"/>
      <c r="CR59" s="275"/>
      <c r="CS59" s="275"/>
      <c r="CT59" s="275"/>
      <c r="CU59" s="275"/>
      <c r="CV59" s="275"/>
      <c r="CW59" s="275"/>
      <c r="CX59" s="275"/>
      <c r="CY59" s="275"/>
      <c r="CZ59" s="275"/>
      <c r="DA59" s="275"/>
      <c r="DB59" s="275"/>
      <c r="DC59" s="275"/>
      <c r="DD59" s="275"/>
      <c r="DE59" s="275"/>
      <c r="DF59" s="275"/>
      <c r="DG59" s="275"/>
      <c r="DH59" s="275"/>
      <c r="DI59" s="275"/>
      <c r="DJ59" s="275"/>
      <c r="DK59" s="275"/>
      <c r="DL59" s="275"/>
      <c r="DM59" s="275"/>
      <c r="DN59" s="275"/>
      <c r="DO59" s="275"/>
      <c r="DP59" s="275"/>
      <c r="DQ59" s="275"/>
      <c r="DR59" s="275"/>
      <c r="DS59" s="275"/>
      <c r="DT59" s="275"/>
      <c r="DU59" s="275"/>
      <c r="DV59" s="275"/>
      <c r="DW59" s="275"/>
      <c r="DX59" s="275"/>
      <c r="DY59" s="275"/>
      <c r="DZ59" s="275"/>
      <c r="EA59" s="275"/>
      <c r="EB59" s="275"/>
      <c r="EC59" s="275"/>
      <c r="ED59" s="275"/>
      <c r="EE59" s="275"/>
      <c r="EF59" s="275"/>
      <c r="EG59" s="275"/>
      <c r="EH59" s="275"/>
      <c r="EI59" s="275"/>
      <c r="EJ59" s="275"/>
      <c r="EK59" s="275"/>
      <c r="EL59" s="275"/>
      <c r="EM59" s="275"/>
      <c r="EN59" s="275"/>
      <c r="EO59" s="275"/>
      <c r="EP59" s="275"/>
      <c r="EQ59" s="275"/>
      <c r="ER59" s="275"/>
      <c r="ES59" s="275"/>
      <c r="ET59" s="275"/>
      <c r="EU59" s="275"/>
      <c r="EV59" s="275"/>
      <c r="EW59" s="275"/>
      <c r="EX59" s="275"/>
      <c r="EY59" s="275"/>
      <c r="EZ59" s="275"/>
      <c r="FA59" s="275"/>
      <c r="FB59" s="275"/>
      <c r="FC59" s="275"/>
      <c r="FD59" s="275"/>
      <c r="FE59" s="275"/>
      <c r="FF59" s="275"/>
      <c r="FG59" s="275"/>
      <c r="FH59" s="275"/>
      <c r="FI59" s="275"/>
      <c r="FJ59" s="275"/>
      <c r="FK59" s="275"/>
      <c r="FL59" s="275"/>
      <c r="FM59" s="275"/>
      <c r="FN59" s="275"/>
      <c r="FO59" s="275"/>
      <c r="FP59" s="275"/>
      <c r="FQ59" s="275"/>
      <c r="FR59" s="275"/>
      <c r="FS59" s="275"/>
      <c r="FT59" s="275"/>
      <c r="FU59" s="275"/>
      <c r="FV59" s="275"/>
      <c r="FW59" s="275"/>
      <c r="FX59" s="275"/>
      <c r="FY59" s="275"/>
      <c r="FZ59" s="275"/>
      <c r="GA59" s="275"/>
      <c r="GB59" s="275"/>
      <c r="GC59" s="275"/>
      <c r="GD59" s="275"/>
      <c r="GE59" s="275"/>
      <c r="GF59" s="275"/>
      <c r="GG59" s="275"/>
      <c r="GH59" s="275"/>
      <c r="GI59" s="275"/>
      <c r="GJ59" s="275"/>
      <c r="GK59" s="275"/>
      <c r="GL59" s="275"/>
      <c r="GM59" s="275"/>
      <c r="GN59" s="275"/>
      <c r="GO59" s="275"/>
      <c r="GP59" s="275"/>
      <c r="GQ59" s="275"/>
      <c r="GR59" s="275"/>
      <c r="GS59" s="275"/>
      <c r="GT59" s="275"/>
      <c r="GU59" s="275"/>
      <c r="GV59" s="275"/>
      <c r="GW59" s="275"/>
      <c r="GX59" s="275"/>
      <c r="GY59" s="275"/>
      <c r="GZ59" s="275"/>
      <c r="HA59" s="275"/>
      <c r="HB59" s="275"/>
      <c r="HC59" s="275"/>
      <c r="HD59" s="275"/>
      <c r="HE59" s="275"/>
      <c r="HF59" s="275"/>
      <c r="HG59" s="275"/>
      <c r="HH59" s="275"/>
      <c r="HI59" s="275"/>
      <c r="HJ59" s="275"/>
      <c r="HK59" s="275"/>
      <c r="HL59" s="275"/>
      <c r="HM59" s="275"/>
      <c r="HN59" s="275"/>
      <c r="HO59" s="275"/>
      <c r="HP59" s="275"/>
      <c r="HQ59" s="275"/>
      <c r="HR59" s="275"/>
      <c r="HS59" s="275"/>
      <c r="HT59" s="275"/>
      <c r="HU59" s="275"/>
      <c r="HV59" s="275"/>
      <c r="HW59" s="275"/>
      <c r="HX59" s="275"/>
      <c r="HY59" s="275"/>
      <c r="HZ59" s="275"/>
      <c r="IA59" s="275"/>
      <c r="IB59" s="275"/>
      <c r="IC59" s="275"/>
      <c r="ID59" s="275"/>
      <c r="IE59" s="275"/>
      <c r="IF59" s="275"/>
      <c r="IG59" s="275"/>
      <c r="IH59" s="275"/>
      <c r="II59" s="275"/>
      <c r="IJ59" s="275"/>
      <c r="IK59" s="275"/>
      <c r="IL59" s="275"/>
      <c r="IM59" s="275"/>
      <c r="IN59" s="275"/>
      <c r="IO59" s="275"/>
      <c r="IP59" s="275"/>
      <c r="IQ59" s="275"/>
      <c r="IR59" s="275"/>
      <c r="IS59" s="275"/>
      <c r="IT59" s="275"/>
      <c r="IU59" s="275"/>
      <c r="IV59" s="275"/>
      <c r="IW59" s="275"/>
    </row>
    <row r="60" s="6" customFormat="1" ht="24" customHeight="1" spans="1:257">
      <c r="A60" s="275"/>
      <c r="B60" s="314"/>
      <c r="C60" s="314"/>
      <c r="D60" s="314"/>
      <c r="E60" s="314"/>
      <c r="F60" s="314"/>
      <c r="G60" s="284"/>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5"/>
      <c r="BD60" s="275"/>
      <c r="BE60" s="275"/>
      <c r="BF60" s="275"/>
      <c r="BG60" s="275"/>
      <c r="BH60" s="275"/>
      <c r="BI60" s="275"/>
      <c r="BJ60" s="275"/>
      <c r="BK60" s="275"/>
      <c r="BL60" s="275"/>
      <c r="BM60" s="275"/>
      <c r="BN60" s="275"/>
      <c r="BO60" s="275"/>
      <c r="BP60" s="275"/>
      <c r="BQ60" s="275"/>
      <c r="BR60" s="275"/>
      <c r="BS60" s="275"/>
      <c r="BT60" s="275"/>
      <c r="BU60" s="275"/>
      <c r="BV60" s="275"/>
      <c r="BW60" s="275"/>
      <c r="BX60" s="275"/>
      <c r="BY60" s="275"/>
      <c r="BZ60" s="275"/>
      <c r="CA60" s="275"/>
      <c r="CB60" s="275"/>
      <c r="CC60" s="275"/>
      <c r="CD60" s="275"/>
      <c r="CE60" s="275"/>
      <c r="CF60" s="275"/>
      <c r="CG60" s="275"/>
      <c r="CH60" s="275"/>
      <c r="CI60" s="275"/>
      <c r="CJ60" s="275"/>
      <c r="CK60" s="275"/>
      <c r="CL60" s="275"/>
      <c r="CM60" s="275"/>
      <c r="CN60" s="275"/>
      <c r="CO60" s="275"/>
      <c r="CP60" s="275"/>
      <c r="CQ60" s="275"/>
      <c r="CR60" s="275"/>
      <c r="CS60" s="275"/>
      <c r="CT60" s="275"/>
      <c r="CU60" s="275"/>
      <c r="CV60" s="275"/>
      <c r="CW60" s="275"/>
      <c r="CX60" s="275"/>
      <c r="CY60" s="275"/>
      <c r="CZ60" s="275"/>
      <c r="DA60" s="275"/>
      <c r="DB60" s="275"/>
      <c r="DC60" s="275"/>
      <c r="DD60" s="275"/>
      <c r="DE60" s="275"/>
      <c r="DF60" s="275"/>
      <c r="DG60" s="275"/>
      <c r="DH60" s="275"/>
      <c r="DI60" s="275"/>
      <c r="DJ60" s="275"/>
      <c r="DK60" s="275"/>
      <c r="DL60" s="275"/>
      <c r="DM60" s="275"/>
      <c r="DN60" s="275"/>
      <c r="DO60" s="275"/>
      <c r="DP60" s="275"/>
      <c r="DQ60" s="275"/>
      <c r="DR60" s="275"/>
      <c r="DS60" s="275"/>
      <c r="DT60" s="275"/>
      <c r="DU60" s="275"/>
      <c r="DV60" s="275"/>
      <c r="DW60" s="275"/>
      <c r="DX60" s="275"/>
      <c r="DY60" s="275"/>
      <c r="DZ60" s="275"/>
      <c r="EA60" s="275"/>
      <c r="EB60" s="275"/>
      <c r="EC60" s="275"/>
      <c r="ED60" s="275"/>
      <c r="EE60" s="275"/>
      <c r="EF60" s="275"/>
      <c r="EG60" s="275"/>
      <c r="EH60" s="275"/>
      <c r="EI60" s="275"/>
      <c r="EJ60" s="275"/>
      <c r="EK60" s="275"/>
      <c r="EL60" s="275"/>
      <c r="EM60" s="275"/>
      <c r="EN60" s="275"/>
      <c r="EO60" s="275"/>
      <c r="EP60" s="275"/>
      <c r="EQ60" s="275"/>
      <c r="ER60" s="275"/>
      <c r="ES60" s="275"/>
      <c r="ET60" s="275"/>
      <c r="EU60" s="275"/>
      <c r="EV60" s="275"/>
      <c r="EW60" s="275"/>
      <c r="EX60" s="275"/>
      <c r="EY60" s="275"/>
      <c r="EZ60" s="275"/>
      <c r="FA60" s="275"/>
      <c r="FB60" s="275"/>
      <c r="FC60" s="275"/>
      <c r="FD60" s="275"/>
      <c r="FE60" s="275"/>
      <c r="FF60" s="275"/>
      <c r="FG60" s="275"/>
      <c r="FH60" s="275"/>
      <c r="FI60" s="275"/>
      <c r="FJ60" s="275"/>
      <c r="FK60" s="275"/>
      <c r="FL60" s="275"/>
      <c r="FM60" s="275"/>
      <c r="FN60" s="275"/>
      <c r="FO60" s="275"/>
      <c r="FP60" s="275"/>
      <c r="FQ60" s="275"/>
      <c r="FR60" s="275"/>
      <c r="FS60" s="275"/>
      <c r="FT60" s="275"/>
      <c r="FU60" s="275"/>
      <c r="FV60" s="275"/>
      <c r="FW60" s="275"/>
      <c r="FX60" s="275"/>
      <c r="FY60" s="275"/>
      <c r="FZ60" s="275"/>
      <c r="GA60" s="275"/>
      <c r="GB60" s="275"/>
      <c r="GC60" s="275"/>
      <c r="GD60" s="275"/>
      <c r="GE60" s="275"/>
      <c r="GF60" s="275"/>
      <c r="GG60" s="275"/>
      <c r="GH60" s="275"/>
      <c r="GI60" s="275"/>
      <c r="GJ60" s="275"/>
      <c r="GK60" s="275"/>
      <c r="GL60" s="275"/>
      <c r="GM60" s="275"/>
      <c r="GN60" s="275"/>
      <c r="GO60" s="275"/>
      <c r="GP60" s="275"/>
      <c r="GQ60" s="275"/>
      <c r="GR60" s="275"/>
      <c r="GS60" s="275"/>
      <c r="GT60" s="275"/>
      <c r="GU60" s="275"/>
      <c r="GV60" s="275"/>
      <c r="GW60" s="275"/>
      <c r="GX60" s="275"/>
      <c r="GY60" s="275"/>
      <c r="GZ60" s="275"/>
      <c r="HA60" s="275"/>
      <c r="HB60" s="275"/>
      <c r="HC60" s="275"/>
      <c r="HD60" s="275"/>
      <c r="HE60" s="275"/>
      <c r="HF60" s="275"/>
      <c r="HG60" s="275"/>
      <c r="HH60" s="275"/>
      <c r="HI60" s="275"/>
      <c r="HJ60" s="275"/>
      <c r="HK60" s="275"/>
      <c r="HL60" s="275"/>
      <c r="HM60" s="275"/>
      <c r="HN60" s="275"/>
      <c r="HO60" s="275"/>
      <c r="HP60" s="275"/>
      <c r="HQ60" s="275"/>
      <c r="HR60" s="275"/>
      <c r="HS60" s="275"/>
      <c r="HT60" s="275"/>
      <c r="HU60" s="275"/>
      <c r="HV60" s="275"/>
      <c r="HW60" s="275"/>
      <c r="HX60" s="275"/>
      <c r="HY60" s="275"/>
      <c r="HZ60" s="275"/>
      <c r="IA60" s="275"/>
      <c r="IB60" s="275"/>
      <c r="IC60" s="275"/>
      <c r="ID60" s="275"/>
      <c r="IE60" s="275"/>
      <c r="IF60" s="275"/>
      <c r="IG60" s="275"/>
      <c r="IH60" s="275"/>
      <c r="II60" s="275"/>
      <c r="IJ60" s="275"/>
      <c r="IK60" s="275"/>
      <c r="IL60" s="275"/>
      <c r="IM60" s="275"/>
      <c r="IN60" s="275"/>
      <c r="IO60" s="275"/>
      <c r="IP60" s="275"/>
      <c r="IQ60" s="275"/>
      <c r="IR60" s="275"/>
      <c r="IS60" s="275"/>
      <c r="IT60" s="275"/>
      <c r="IU60" s="275"/>
      <c r="IV60" s="275"/>
      <c r="IW60" s="275"/>
    </row>
    <row r="61" s="6" customFormat="1" ht="24" customHeight="1" spans="1:257">
      <c r="A61" s="275"/>
      <c r="B61" s="314"/>
      <c r="C61" s="314"/>
      <c r="D61" s="314"/>
      <c r="E61" s="314"/>
      <c r="F61" s="314"/>
      <c r="G61" s="284"/>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5"/>
      <c r="AW61" s="275"/>
      <c r="AX61" s="275"/>
      <c r="AY61" s="275"/>
      <c r="AZ61" s="275"/>
      <c r="BA61" s="275"/>
      <c r="BB61" s="275"/>
      <c r="BC61" s="275"/>
      <c r="BD61" s="275"/>
      <c r="BE61" s="275"/>
      <c r="BF61" s="275"/>
      <c r="BG61" s="275"/>
      <c r="BH61" s="275"/>
      <c r="BI61" s="275"/>
      <c r="BJ61" s="275"/>
      <c r="BK61" s="275"/>
      <c r="BL61" s="275"/>
      <c r="BM61" s="275"/>
      <c r="BN61" s="275"/>
      <c r="BO61" s="275"/>
      <c r="BP61" s="275"/>
      <c r="BQ61" s="275"/>
      <c r="BR61" s="275"/>
      <c r="BS61" s="275"/>
      <c r="BT61" s="275"/>
      <c r="BU61" s="275"/>
      <c r="BV61" s="275"/>
      <c r="BW61" s="275"/>
      <c r="BX61" s="275"/>
      <c r="BY61" s="275"/>
      <c r="BZ61" s="275"/>
      <c r="CA61" s="275"/>
      <c r="CB61" s="275"/>
      <c r="CC61" s="275"/>
      <c r="CD61" s="275"/>
      <c r="CE61" s="275"/>
      <c r="CF61" s="275"/>
      <c r="CG61" s="275"/>
      <c r="CH61" s="275"/>
      <c r="CI61" s="275"/>
      <c r="CJ61" s="275"/>
      <c r="CK61" s="275"/>
      <c r="CL61" s="275"/>
      <c r="CM61" s="275"/>
      <c r="CN61" s="275"/>
      <c r="CO61" s="275"/>
      <c r="CP61" s="275"/>
      <c r="CQ61" s="275"/>
      <c r="CR61" s="275"/>
      <c r="CS61" s="275"/>
      <c r="CT61" s="275"/>
      <c r="CU61" s="275"/>
      <c r="CV61" s="275"/>
      <c r="CW61" s="275"/>
      <c r="CX61" s="275"/>
      <c r="CY61" s="275"/>
      <c r="CZ61" s="275"/>
      <c r="DA61" s="275"/>
      <c r="DB61" s="275"/>
      <c r="DC61" s="275"/>
      <c r="DD61" s="275"/>
      <c r="DE61" s="275"/>
      <c r="DF61" s="275"/>
      <c r="DG61" s="275"/>
      <c r="DH61" s="275"/>
      <c r="DI61" s="275"/>
      <c r="DJ61" s="275"/>
      <c r="DK61" s="275"/>
      <c r="DL61" s="275"/>
      <c r="DM61" s="275"/>
      <c r="DN61" s="275"/>
      <c r="DO61" s="275"/>
      <c r="DP61" s="275"/>
      <c r="DQ61" s="275"/>
      <c r="DR61" s="275"/>
      <c r="DS61" s="275"/>
      <c r="DT61" s="275"/>
      <c r="DU61" s="275"/>
      <c r="DV61" s="275"/>
      <c r="DW61" s="275"/>
      <c r="DX61" s="275"/>
      <c r="DY61" s="275"/>
      <c r="DZ61" s="275"/>
      <c r="EA61" s="275"/>
      <c r="EB61" s="275"/>
      <c r="EC61" s="275"/>
      <c r="ED61" s="275"/>
      <c r="EE61" s="275"/>
      <c r="EF61" s="275"/>
      <c r="EG61" s="275"/>
      <c r="EH61" s="275"/>
      <c r="EI61" s="275"/>
      <c r="EJ61" s="275"/>
      <c r="EK61" s="275"/>
      <c r="EL61" s="275"/>
      <c r="EM61" s="275"/>
      <c r="EN61" s="275"/>
      <c r="EO61" s="275"/>
      <c r="EP61" s="275"/>
      <c r="EQ61" s="275"/>
      <c r="ER61" s="275"/>
      <c r="ES61" s="275"/>
      <c r="ET61" s="275"/>
      <c r="EU61" s="275"/>
      <c r="EV61" s="275"/>
      <c r="EW61" s="275"/>
      <c r="EX61" s="275"/>
      <c r="EY61" s="275"/>
      <c r="EZ61" s="275"/>
      <c r="FA61" s="275"/>
      <c r="FB61" s="275"/>
      <c r="FC61" s="275"/>
      <c r="FD61" s="275"/>
      <c r="FE61" s="275"/>
      <c r="FF61" s="275"/>
      <c r="FG61" s="275"/>
      <c r="FH61" s="275"/>
      <c r="FI61" s="275"/>
      <c r="FJ61" s="275"/>
      <c r="FK61" s="275"/>
      <c r="FL61" s="275"/>
      <c r="FM61" s="275"/>
      <c r="FN61" s="275"/>
      <c r="FO61" s="275"/>
      <c r="FP61" s="275"/>
      <c r="FQ61" s="275"/>
      <c r="FR61" s="275"/>
      <c r="FS61" s="275"/>
      <c r="FT61" s="275"/>
      <c r="FU61" s="275"/>
      <c r="FV61" s="275"/>
      <c r="FW61" s="275"/>
      <c r="FX61" s="275"/>
      <c r="FY61" s="275"/>
      <c r="FZ61" s="275"/>
      <c r="GA61" s="275"/>
      <c r="GB61" s="275"/>
      <c r="GC61" s="275"/>
      <c r="GD61" s="275"/>
      <c r="GE61" s="275"/>
      <c r="GF61" s="275"/>
      <c r="GG61" s="275"/>
      <c r="GH61" s="275"/>
      <c r="GI61" s="275"/>
      <c r="GJ61" s="275"/>
      <c r="GK61" s="275"/>
      <c r="GL61" s="275"/>
      <c r="GM61" s="275"/>
      <c r="GN61" s="275"/>
      <c r="GO61" s="275"/>
      <c r="GP61" s="275"/>
      <c r="GQ61" s="275"/>
      <c r="GR61" s="275"/>
      <c r="GS61" s="275"/>
      <c r="GT61" s="275"/>
      <c r="GU61" s="275"/>
      <c r="GV61" s="275"/>
      <c r="GW61" s="275"/>
      <c r="GX61" s="275"/>
      <c r="GY61" s="275"/>
      <c r="GZ61" s="275"/>
      <c r="HA61" s="275"/>
      <c r="HB61" s="275"/>
      <c r="HC61" s="275"/>
      <c r="HD61" s="275"/>
      <c r="HE61" s="275"/>
      <c r="HF61" s="275"/>
      <c r="HG61" s="275"/>
      <c r="HH61" s="275"/>
      <c r="HI61" s="275"/>
      <c r="HJ61" s="275"/>
      <c r="HK61" s="275"/>
      <c r="HL61" s="275"/>
      <c r="HM61" s="275"/>
      <c r="HN61" s="275"/>
      <c r="HO61" s="275"/>
      <c r="HP61" s="275"/>
      <c r="HQ61" s="275"/>
      <c r="HR61" s="275"/>
      <c r="HS61" s="275"/>
      <c r="HT61" s="275"/>
      <c r="HU61" s="275"/>
      <c r="HV61" s="275"/>
      <c r="HW61" s="275"/>
      <c r="HX61" s="275"/>
      <c r="HY61" s="275"/>
      <c r="HZ61" s="275"/>
      <c r="IA61" s="275"/>
      <c r="IB61" s="275"/>
      <c r="IC61" s="275"/>
      <c r="ID61" s="275"/>
      <c r="IE61" s="275"/>
      <c r="IF61" s="275"/>
      <c r="IG61" s="275"/>
      <c r="IH61" s="275"/>
      <c r="II61" s="275"/>
      <c r="IJ61" s="275"/>
      <c r="IK61" s="275"/>
      <c r="IL61" s="275"/>
      <c r="IM61" s="275"/>
      <c r="IN61" s="275"/>
      <c r="IO61" s="275"/>
      <c r="IP61" s="275"/>
      <c r="IQ61" s="275"/>
      <c r="IR61" s="275"/>
      <c r="IS61" s="275"/>
      <c r="IT61" s="275"/>
      <c r="IU61" s="275"/>
      <c r="IV61" s="275"/>
      <c r="IW61" s="275"/>
    </row>
    <row r="62" s="6" customFormat="1" ht="24" customHeight="1" spans="1:257">
      <c r="A62" s="275"/>
      <c r="B62" s="314"/>
      <c r="C62" s="314"/>
      <c r="D62" s="314"/>
      <c r="E62" s="314"/>
      <c r="F62" s="314"/>
      <c r="G62" s="284"/>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5"/>
      <c r="BR62" s="275"/>
      <c r="BS62" s="275"/>
      <c r="BT62" s="275"/>
      <c r="BU62" s="275"/>
      <c r="BV62" s="275"/>
      <c r="BW62" s="275"/>
      <c r="BX62" s="275"/>
      <c r="BY62" s="275"/>
      <c r="BZ62" s="275"/>
      <c r="CA62" s="275"/>
      <c r="CB62" s="275"/>
      <c r="CC62" s="275"/>
      <c r="CD62" s="275"/>
      <c r="CE62" s="275"/>
      <c r="CF62" s="275"/>
      <c r="CG62" s="275"/>
      <c r="CH62" s="275"/>
      <c r="CI62" s="275"/>
      <c r="CJ62" s="275"/>
      <c r="CK62" s="275"/>
      <c r="CL62" s="275"/>
      <c r="CM62" s="275"/>
      <c r="CN62" s="275"/>
      <c r="CO62" s="275"/>
      <c r="CP62" s="275"/>
      <c r="CQ62" s="275"/>
      <c r="CR62" s="275"/>
      <c r="CS62" s="275"/>
      <c r="CT62" s="275"/>
      <c r="CU62" s="275"/>
      <c r="CV62" s="275"/>
      <c r="CW62" s="275"/>
      <c r="CX62" s="275"/>
      <c r="CY62" s="275"/>
      <c r="CZ62" s="275"/>
      <c r="DA62" s="275"/>
      <c r="DB62" s="275"/>
      <c r="DC62" s="275"/>
      <c r="DD62" s="275"/>
      <c r="DE62" s="275"/>
      <c r="DF62" s="275"/>
      <c r="DG62" s="275"/>
      <c r="DH62" s="275"/>
      <c r="DI62" s="275"/>
      <c r="DJ62" s="275"/>
      <c r="DK62" s="275"/>
      <c r="DL62" s="275"/>
      <c r="DM62" s="275"/>
      <c r="DN62" s="275"/>
      <c r="DO62" s="275"/>
      <c r="DP62" s="275"/>
      <c r="DQ62" s="275"/>
      <c r="DR62" s="275"/>
      <c r="DS62" s="275"/>
      <c r="DT62" s="275"/>
      <c r="DU62" s="275"/>
      <c r="DV62" s="275"/>
      <c r="DW62" s="275"/>
      <c r="DX62" s="275"/>
      <c r="DY62" s="275"/>
      <c r="DZ62" s="275"/>
      <c r="EA62" s="275"/>
      <c r="EB62" s="275"/>
      <c r="EC62" s="275"/>
      <c r="ED62" s="275"/>
      <c r="EE62" s="275"/>
      <c r="EF62" s="275"/>
      <c r="EG62" s="275"/>
      <c r="EH62" s="275"/>
      <c r="EI62" s="275"/>
      <c r="EJ62" s="275"/>
      <c r="EK62" s="275"/>
      <c r="EL62" s="275"/>
      <c r="EM62" s="275"/>
      <c r="EN62" s="275"/>
      <c r="EO62" s="275"/>
      <c r="EP62" s="275"/>
      <c r="EQ62" s="275"/>
      <c r="ER62" s="275"/>
      <c r="ES62" s="275"/>
      <c r="ET62" s="275"/>
      <c r="EU62" s="275"/>
      <c r="EV62" s="275"/>
      <c r="EW62" s="275"/>
      <c r="EX62" s="275"/>
      <c r="EY62" s="275"/>
      <c r="EZ62" s="275"/>
      <c r="FA62" s="275"/>
      <c r="FB62" s="275"/>
      <c r="FC62" s="275"/>
      <c r="FD62" s="275"/>
      <c r="FE62" s="275"/>
      <c r="FF62" s="275"/>
      <c r="FG62" s="275"/>
      <c r="FH62" s="275"/>
      <c r="FI62" s="275"/>
      <c r="FJ62" s="275"/>
      <c r="FK62" s="275"/>
      <c r="FL62" s="275"/>
      <c r="FM62" s="275"/>
      <c r="FN62" s="275"/>
      <c r="FO62" s="275"/>
      <c r="FP62" s="275"/>
      <c r="FQ62" s="275"/>
      <c r="FR62" s="275"/>
      <c r="FS62" s="275"/>
      <c r="FT62" s="275"/>
      <c r="FU62" s="275"/>
      <c r="FV62" s="275"/>
      <c r="FW62" s="275"/>
      <c r="FX62" s="275"/>
      <c r="FY62" s="275"/>
      <c r="FZ62" s="275"/>
      <c r="GA62" s="275"/>
      <c r="GB62" s="275"/>
      <c r="GC62" s="275"/>
      <c r="GD62" s="275"/>
      <c r="GE62" s="275"/>
      <c r="GF62" s="275"/>
      <c r="GG62" s="275"/>
      <c r="GH62" s="275"/>
      <c r="GI62" s="275"/>
      <c r="GJ62" s="275"/>
      <c r="GK62" s="275"/>
      <c r="GL62" s="275"/>
      <c r="GM62" s="275"/>
      <c r="GN62" s="275"/>
      <c r="GO62" s="275"/>
      <c r="GP62" s="275"/>
      <c r="GQ62" s="275"/>
      <c r="GR62" s="275"/>
      <c r="GS62" s="275"/>
      <c r="GT62" s="275"/>
      <c r="GU62" s="275"/>
      <c r="GV62" s="275"/>
      <c r="GW62" s="275"/>
      <c r="GX62" s="275"/>
      <c r="GY62" s="275"/>
      <c r="GZ62" s="275"/>
      <c r="HA62" s="275"/>
      <c r="HB62" s="275"/>
      <c r="HC62" s="275"/>
      <c r="HD62" s="275"/>
      <c r="HE62" s="275"/>
      <c r="HF62" s="275"/>
      <c r="HG62" s="275"/>
      <c r="HH62" s="275"/>
      <c r="HI62" s="275"/>
      <c r="HJ62" s="275"/>
      <c r="HK62" s="275"/>
      <c r="HL62" s="275"/>
      <c r="HM62" s="275"/>
      <c r="HN62" s="275"/>
      <c r="HO62" s="275"/>
      <c r="HP62" s="275"/>
      <c r="HQ62" s="275"/>
      <c r="HR62" s="275"/>
      <c r="HS62" s="275"/>
      <c r="HT62" s="275"/>
      <c r="HU62" s="275"/>
      <c r="HV62" s="275"/>
      <c r="HW62" s="275"/>
      <c r="HX62" s="275"/>
      <c r="HY62" s="275"/>
      <c r="HZ62" s="275"/>
      <c r="IA62" s="275"/>
      <c r="IB62" s="275"/>
      <c r="IC62" s="275"/>
      <c r="ID62" s="275"/>
      <c r="IE62" s="275"/>
      <c r="IF62" s="275"/>
      <c r="IG62" s="275"/>
      <c r="IH62" s="275"/>
      <c r="II62" s="275"/>
      <c r="IJ62" s="275"/>
      <c r="IK62" s="275"/>
      <c r="IL62" s="275"/>
      <c r="IM62" s="275"/>
      <c r="IN62" s="275"/>
      <c r="IO62" s="275"/>
      <c r="IP62" s="275"/>
      <c r="IQ62" s="275"/>
      <c r="IR62" s="275"/>
      <c r="IS62" s="275"/>
      <c r="IT62" s="275"/>
      <c r="IU62" s="275"/>
      <c r="IV62" s="275"/>
      <c r="IW62" s="275"/>
    </row>
    <row r="63" s="6" customFormat="1" ht="24" customHeight="1" spans="1:257">
      <c r="A63" s="275"/>
      <c r="B63" s="314"/>
      <c r="C63" s="314"/>
      <c r="D63" s="314"/>
      <c r="E63" s="314"/>
      <c r="F63" s="314"/>
      <c r="G63" s="284"/>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275"/>
      <c r="BA63" s="275"/>
      <c r="BB63" s="275"/>
      <c r="BC63" s="275"/>
      <c r="BD63" s="275"/>
      <c r="BE63" s="275"/>
      <c r="BF63" s="275"/>
      <c r="BG63" s="275"/>
      <c r="BH63" s="275"/>
      <c r="BI63" s="275"/>
      <c r="BJ63" s="275"/>
      <c r="BK63" s="275"/>
      <c r="BL63" s="275"/>
      <c r="BM63" s="275"/>
      <c r="BN63" s="275"/>
      <c r="BO63" s="275"/>
      <c r="BP63" s="275"/>
      <c r="BQ63" s="275"/>
      <c r="BR63" s="275"/>
      <c r="BS63" s="275"/>
      <c r="BT63" s="275"/>
      <c r="BU63" s="275"/>
      <c r="BV63" s="275"/>
      <c r="BW63" s="275"/>
      <c r="BX63" s="275"/>
      <c r="BY63" s="275"/>
      <c r="BZ63" s="275"/>
      <c r="CA63" s="275"/>
      <c r="CB63" s="275"/>
      <c r="CC63" s="275"/>
      <c r="CD63" s="275"/>
      <c r="CE63" s="275"/>
      <c r="CF63" s="275"/>
      <c r="CG63" s="275"/>
      <c r="CH63" s="275"/>
      <c r="CI63" s="275"/>
      <c r="CJ63" s="275"/>
      <c r="CK63" s="275"/>
      <c r="CL63" s="275"/>
      <c r="CM63" s="275"/>
      <c r="CN63" s="275"/>
      <c r="CO63" s="275"/>
      <c r="CP63" s="275"/>
      <c r="CQ63" s="275"/>
      <c r="CR63" s="275"/>
      <c r="CS63" s="275"/>
      <c r="CT63" s="275"/>
      <c r="CU63" s="275"/>
      <c r="CV63" s="275"/>
      <c r="CW63" s="275"/>
      <c r="CX63" s="275"/>
      <c r="CY63" s="275"/>
      <c r="CZ63" s="275"/>
      <c r="DA63" s="275"/>
      <c r="DB63" s="275"/>
      <c r="DC63" s="275"/>
      <c r="DD63" s="275"/>
      <c r="DE63" s="275"/>
      <c r="DF63" s="275"/>
      <c r="DG63" s="275"/>
      <c r="DH63" s="275"/>
      <c r="DI63" s="275"/>
      <c r="DJ63" s="275"/>
      <c r="DK63" s="275"/>
      <c r="DL63" s="275"/>
      <c r="DM63" s="275"/>
      <c r="DN63" s="275"/>
      <c r="DO63" s="275"/>
      <c r="DP63" s="275"/>
      <c r="DQ63" s="275"/>
      <c r="DR63" s="275"/>
      <c r="DS63" s="275"/>
      <c r="DT63" s="275"/>
      <c r="DU63" s="275"/>
      <c r="DV63" s="275"/>
      <c r="DW63" s="275"/>
      <c r="DX63" s="275"/>
      <c r="DY63" s="275"/>
      <c r="DZ63" s="275"/>
      <c r="EA63" s="275"/>
      <c r="EB63" s="275"/>
      <c r="EC63" s="275"/>
      <c r="ED63" s="275"/>
      <c r="EE63" s="275"/>
      <c r="EF63" s="275"/>
      <c r="EG63" s="275"/>
      <c r="EH63" s="275"/>
      <c r="EI63" s="275"/>
      <c r="EJ63" s="275"/>
      <c r="EK63" s="275"/>
      <c r="EL63" s="275"/>
      <c r="EM63" s="275"/>
      <c r="EN63" s="275"/>
      <c r="EO63" s="275"/>
      <c r="EP63" s="275"/>
      <c r="EQ63" s="275"/>
      <c r="ER63" s="275"/>
      <c r="ES63" s="275"/>
      <c r="ET63" s="275"/>
      <c r="EU63" s="275"/>
      <c r="EV63" s="275"/>
      <c r="EW63" s="275"/>
      <c r="EX63" s="275"/>
      <c r="EY63" s="275"/>
      <c r="EZ63" s="275"/>
      <c r="FA63" s="275"/>
      <c r="FB63" s="275"/>
      <c r="FC63" s="275"/>
      <c r="FD63" s="275"/>
      <c r="FE63" s="275"/>
      <c r="FF63" s="275"/>
      <c r="FG63" s="275"/>
      <c r="FH63" s="275"/>
      <c r="FI63" s="275"/>
      <c r="FJ63" s="275"/>
      <c r="FK63" s="275"/>
      <c r="FL63" s="275"/>
      <c r="FM63" s="275"/>
      <c r="FN63" s="275"/>
      <c r="FO63" s="275"/>
      <c r="FP63" s="275"/>
      <c r="FQ63" s="275"/>
      <c r="FR63" s="275"/>
      <c r="FS63" s="275"/>
      <c r="FT63" s="275"/>
      <c r="FU63" s="275"/>
      <c r="FV63" s="275"/>
      <c r="FW63" s="275"/>
      <c r="FX63" s="275"/>
      <c r="FY63" s="275"/>
      <c r="FZ63" s="275"/>
      <c r="GA63" s="275"/>
      <c r="GB63" s="275"/>
      <c r="GC63" s="275"/>
      <c r="GD63" s="275"/>
      <c r="GE63" s="275"/>
      <c r="GF63" s="275"/>
      <c r="GG63" s="275"/>
      <c r="GH63" s="275"/>
      <c r="GI63" s="275"/>
      <c r="GJ63" s="275"/>
      <c r="GK63" s="275"/>
      <c r="GL63" s="275"/>
      <c r="GM63" s="275"/>
      <c r="GN63" s="275"/>
      <c r="GO63" s="275"/>
      <c r="GP63" s="275"/>
      <c r="GQ63" s="275"/>
      <c r="GR63" s="275"/>
      <c r="GS63" s="275"/>
      <c r="GT63" s="275"/>
      <c r="GU63" s="275"/>
      <c r="GV63" s="275"/>
      <c r="GW63" s="275"/>
      <c r="GX63" s="275"/>
      <c r="GY63" s="275"/>
      <c r="GZ63" s="275"/>
      <c r="HA63" s="275"/>
      <c r="HB63" s="275"/>
      <c r="HC63" s="275"/>
      <c r="HD63" s="275"/>
      <c r="HE63" s="275"/>
      <c r="HF63" s="275"/>
      <c r="HG63" s="275"/>
      <c r="HH63" s="275"/>
      <c r="HI63" s="275"/>
      <c r="HJ63" s="275"/>
      <c r="HK63" s="275"/>
      <c r="HL63" s="275"/>
      <c r="HM63" s="275"/>
      <c r="HN63" s="275"/>
      <c r="HO63" s="275"/>
      <c r="HP63" s="275"/>
      <c r="HQ63" s="275"/>
      <c r="HR63" s="275"/>
      <c r="HS63" s="275"/>
      <c r="HT63" s="275"/>
      <c r="HU63" s="275"/>
      <c r="HV63" s="275"/>
      <c r="HW63" s="275"/>
      <c r="HX63" s="275"/>
      <c r="HY63" s="275"/>
      <c r="HZ63" s="275"/>
      <c r="IA63" s="275"/>
      <c r="IB63" s="275"/>
      <c r="IC63" s="275"/>
      <c r="ID63" s="275"/>
      <c r="IE63" s="275"/>
      <c r="IF63" s="275"/>
      <c r="IG63" s="275"/>
      <c r="IH63" s="275"/>
      <c r="II63" s="275"/>
      <c r="IJ63" s="275"/>
      <c r="IK63" s="275"/>
      <c r="IL63" s="275"/>
      <c r="IM63" s="275"/>
      <c r="IN63" s="275"/>
      <c r="IO63" s="275"/>
      <c r="IP63" s="275"/>
      <c r="IQ63" s="275"/>
      <c r="IR63" s="275"/>
      <c r="IS63" s="275"/>
      <c r="IT63" s="275"/>
      <c r="IU63" s="275"/>
      <c r="IV63" s="275"/>
      <c r="IW63" s="275"/>
    </row>
    <row r="64" s="6" customFormat="1" ht="24" customHeight="1" spans="1:257">
      <c r="A64" s="275"/>
      <c r="B64" s="314"/>
      <c r="C64" s="314"/>
      <c r="D64" s="314"/>
      <c r="E64" s="314"/>
      <c r="F64" s="314"/>
      <c r="G64" s="284"/>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275"/>
      <c r="AW64" s="275"/>
      <c r="AX64" s="275"/>
      <c r="AY64" s="275"/>
      <c r="AZ64" s="275"/>
      <c r="BA64" s="275"/>
      <c r="BB64" s="275"/>
      <c r="BC64" s="275"/>
      <c r="BD64" s="275"/>
      <c r="BE64" s="275"/>
      <c r="BF64" s="275"/>
      <c r="BG64" s="275"/>
      <c r="BH64" s="275"/>
      <c r="BI64" s="275"/>
      <c r="BJ64" s="275"/>
      <c r="BK64" s="275"/>
      <c r="BL64" s="275"/>
      <c r="BM64" s="275"/>
      <c r="BN64" s="275"/>
      <c r="BO64" s="275"/>
      <c r="BP64" s="275"/>
      <c r="BQ64" s="275"/>
      <c r="BR64" s="275"/>
      <c r="BS64" s="275"/>
      <c r="BT64" s="275"/>
      <c r="BU64" s="275"/>
      <c r="BV64" s="275"/>
      <c r="BW64" s="275"/>
      <c r="BX64" s="275"/>
      <c r="BY64" s="275"/>
      <c r="BZ64" s="275"/>
      <c r="CA64" s="275"/>
      <c r="CB64" s="275"/>
      <c r="CC64" s="275"/>
      <c r="CD64" s="275"/>
      <c r="CE64" s="275"/>
      <c r="CF64" s="275"/>
      <c r="CG64" s="275"/>
      <c r="CH64" s="275"/>
      <c r="CI64" s="275"/>
      <c r="CJ64" s="275"/>
      <c r="CK64" s="275"/>
      <c r="CL64" s="275"/>
      <c r="CM64" s="275"/>
      <c r="CN64" s="275"/>
      <c r="CO64" s="275"/>
      <c r="CP64" s="275"/>
      <c r="CQ64" s="275"/>
      <c r="CR64" s="275"/>
      <c r="CS64" s="275"/>
      <c r="CT64" s="275"/>
      <c r="CU64" s="275"/>
      <c r="CV64" s="275"/>
      <c r="CW64" s="275"/>
      <c r="CX64" s="275"/>
      <c r="CY64" s="275"/>
      <c r="CZ64" s="275"/>
      <c r="DA64" s="275"/>
      <c r="DB64" s="275"/>
      <c r="DC64" s="275"/>
      <c r="DD64" s="275"/>
      <c r="DE64" s="275"/>
      <c r="DF64" s="275"/>
      <c r="DG64" s="275"/>
      <c r="DH64" s="275"/>
      <c r="DI64" s="275"/>
      <c r="DJ64" s="275"/>
      <c r="DK64" s="275"/>
      <c r="DL64" s="275"/>
      <c r="DM64" s="275"/>
      <c r="DN64" s="275"/>
      <c r="DO64" s="275"/>
      <c r="DP64" s="275"/>
      <c r="DQ64" s="275"/>
      <c r="DR64" s="275"/>
      <c r="DS64" s="275"/>
      <c r="DT64" s="275"/>
      <c r="DU64" s="275"/>
      <c r="DV64" s="275"/>
      <c r="DW64" s="275"/>
      <c r="DX64" s="275"/>
      <c r="DY64" s="275"/>
      <c r="DZ64" s="275"/>
      <c r="EA64" s="275"/>
      <c r="EB64" s="275"/>
      <c r="EC64" s="275"/>
      <c r="ED64" s="275"/>
      <c r="EE64" s="275"/>
      <c r="EF64" s="275"/>
      <c r="EG64" s="275"/>
      <c r="EH64" s="275"/>
      <c r="EI64" s="275"/>
      <c r="EJ64" s="275"/>
      <c r="EK64" s="275"/>
      <c r="EL64" s="275"/>
      <c r="EM64" s="275"/>
      <c r="EN64" s="275"/>
      <c r="EO64" s="275"/>
      <c r="EP64" s="275"/>
      <c r="EQ64" s="275"/>
      <c r="ER64" s="275"/>
      <c r="ES64" s="275"/>
      <c r="ET64" s="275"/>
      <c r="EU64" s="275"/>
      <c r="EV64" s="275"/>
      <c r="EW64" s="275"/>
      <c r="EX64" s="275"/>
      <c r="EY64" s="275"/>
      <c r="EZ64" s="275"/>
      <c r="FA64" s="275"/>
      <c r="FB64" s="275"/>
      <c r="FC64" s="275"/>
      <c r="FD64" s="275"/>
      <c r="FE64" s="275"/>
      <c r="FF64" s="275"/>
      <c r="FG64" s="275"/>
      <c r="FH64" s="275"/>
      <c r="FI64" s="275"/>
      <c r="FJ64" s="275"/>
      <c r="FK64" s="275"/>
      <c r="FL64" s="275"/>
      <c r="FM64" s="275"/>
      <c r="FN64" s="275"/>
      <c r="FO64" s="275"/>
      <c r="FP64" s="275"/>
      <c r="FQ64" s="275"/>
      <c r="FR64" s="275"/>
      <c r="FS64" s="275"/>
      <c r="FT64" s="275"/>
      <c r="FU64" s="275"/>
      <c r="FV64" s="275"/>
      <c r="FW64" s="275"/>
      <c r="FX64" s="275"/>
      <c r="FY64" s="275"/>
      <c r="FZ64" s="275"/>
      <c r="GA64" s="275"/>
      <c r="GB64" s="275"/>
      <c r="GC64" s="275"/>
      <c r="GD64" s="275"/>
      <c r="GE64" s="275"/>
      <c r="GF64" s="275"/>
      <c r="GG64" s="275"/>
      <c r="GH64" s="275"/>
      <c r="GI64" s="275"/>
      <c r="GJ64" s="275"/>
      <c r="GK64" s="275"/>
      <c r="GL64" s="275"/>
      <c r="GM64" s="275"/>
      <c r="GN64" s="275"/>
      <c r="GO64" s="275"/>
      <c r="GP64" s="275"/>
      <c r="GQ64" s="275"/>
      <c r="GR64" s="275"/>
      <c r="GS64" s="275"/>
      <c r="GT64" s="275"/>
      <c r="GU64" s="275"/>
      <c r="GV64" s="275"/>
      <c r="GW64" s="275"/>
      <c r="GX64" s="275"/>
      <c r="GY64" s="275"/>
      <c r="GZ64" s="275"/>
      <c r="HA64" s="275"/>
      <c r="HB64" s="275"/>
      <c r="HC64" s="275"/>
      <c r="HD64" s="275"/>
      <c r="HE64" s="275"/>
      <c r="HF64" s="275"/>
      <c r="HG64" s="275"/>
      <c r="HH64" s="275"/>
      <c r="HI64" s="275"/>
      <c r="HJ64" s="275"/>
      <c r="HK64" s="275"/>
      <c r="HL64" s="275"/>
      <c r="HM64" s="275"/>
      <c r="HN64" s="275"/>
      <c r="HO64" s="275"/>
      <c r="HP64" s="275"/>
      <c r="HQ64" s="275"/>
      <c r="HR64" s="275"/>
      <c r="HS64" s="275"/>
      <c r="HT64" s="275"/>
      <c r="HU64" s="275"/>
      <c r="HV64" s="275"/>
      <c r="HW64" s="275"/>
      <c r="HX64" s="275"/>
      <c r="HY64" s="275"/>
      <c r="HZ64" s="275"/>
      <c r="IA64" s="275"/>
      <c r="IB64" s="275"/>
      <c r="IC64" s="275"/>
      <c r="ID64" s="275"/>
      <c r="IE64" s="275"/>
      <c r="IF64" s="275"/>
      <c r="IG64" s="275"/>
      <c r="IH64" s="275"/>
      <c r="II64" s="275"/>
      <c r="IJ64" s="275"/>
      <c r="IK64" s="275"/>
      <c r="IL64" s="275"/>
      <c r="IM64" s="275"/>
      <c r="IN64" s="275"/>
      <c r="IO64" s="275"/>
      <c r="IP64" s="275"/>
      <c r="IQ64" s="275"/>
      <c r="IR64" s="275"/>
      <c r="IS64" s="275"/>
      <c r="IT64" s="275"/>
      <c r="IU64" s="275"/>
      <c r="IV64" s="275"/>
      <c r="IW64" s="275"/>
    </row>
    <row r="65" s="6" customFormat="1" ht="24" customHeight="1" spans="1:257">
      <c r="A65" s="275"/>
      <c r="B65" s="314"/>
      <c r="C65" s="314"/>
      <c r="D65" s="314"/>
      <c r="E65" s="314"/>
      <c r="F65" s="314"/>
      <c r="G65" s="284"/>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c r="AZ65" s="275"/>
      <c r="BA65" s="275"/>
      <c r="BB65" s="275"/>
      <c r="BC65" s="275"/>
      <c r="BD65" s="275"/>
      <c r="BE65" s="275"/>
      <c r="BF65" s="275"/>
      <c r="BG65" s="275"/>
      <c r="BH65" s="275"/>
      <c r="BI65" s="275"/>
      <c r="BJ65" s="275"/>
      <c r="BK65" s="275"/>
      <c r="BL65" s="275"/>
      <c r="BM65" s="275"/>
      <c r="BN65" s="275"/>
      <c r="BO65" s="275"/>
      <c r="BP65" s="275"/>
      <c r="BQ65" s="275"/>
      <c r="BR65" s="275"/>
      <c r="BS65" s="275"/>
      <c r="BT65" s="275"/>
      <c r="BU65" s="275"/>
      <c r="BV65" s="275"/>
      <c r="BW65" s="275"/>
      <c r="BX65" s="275"/>
      <c r="BY65" s="275"/>
      <c r="BZ65" s="275"/>
      <c r="CA65" s="275"/>
      <c r="CB65" s="275"/>
      <c r="CC65" s="275"/>
      <c r="CD65" s="275"/>
      <c r="CE65" s="275"/>
      <c r="CF65" s="275"/>
      <c r="CG65" s="275"/>
      <c r="CH65" s="275"/>
      <c r="CI65" s="275"/>
      <c r="CJ65" s="275"/>
      <c r="CK65" s="275"/>
      <c r="CL65" s="275"/>
      <c r="CM65" s="275"/>
      <c r="CN65" s="275"/>
      <c r="CO65" s="275"/>
      <c r="CP65" s="275"/>
      <c r="CQ65" s="275"/>
      <c r="CR65" s="275"/>
      <c r="CS65" s="275"/>
      <c r="CT65" s="275"/>
      <c r="CU65" s="275"/>
      <c r="CV65" s="275"/>
      <c r="CW65" s="275"/>
      <c r="CX65" s="275"/>
      <c r="CY65" s="275"/>
      <c r="CZ65" s="275"/>
      <c r="DA65" s="275"/>
      <c r="DB65" s="275"/>
      <c r="DC65" s="275"/>
      <c r="DD65" s="275"/>
      <c r="DE65" s="275"/>
      <c r="DF65" s="275"/>
      <c r="DG65" s="275"/>
      <c r="DH65" s="275"/>
      <c r="DI65" s="275"/>
      <c r="DJ65" s="275"/>
      <c r="DK65" s="275"/>
      <c r="DL65" s="275"/>
      <c r="DM65" s="275"/>
      <c r="DN65" s="275"/>
      <c r="DO65" s="275"/>
      <c r="DP65" s="275"/>
      <c r="DQ65" s="275"/>
      <c r="DR65" s="275"/>
      <c r="DS65" s="275"/>
      <c r="DT65" s="275"/>
      <c r="DU65" s="275"/>
      <c r="DV65" s="275"/>
      <c r="DW65" s="275"/>
      <c r="DX65" s="275"/>
      <c r="DY65" s="275"/>
      <c r="DZ65" s="275"/>
      <c r="EA65" s="275"/>
      <c r="EB65" s="275"/>
      <c r="EC65" s="275"/>
      <c r="ED65" s="275"/>
      <c r="EE65" s="275"/>
      <c r="EF65" s="275"/>
      <c r="EG65" s="275"/>
      <c r="EH65" s="275"/>
      <c r="EI65" s="275"/>
      <c r="EJ65" s="275"/>
      <c r="EK65" s="275"/>
      <c r="EL65" s="275"/>
      <c r="EM65" s="275"/>
      <c r="EN65" s="275"/>
      <c r="EO65" s="275"/>
      <c r="EP65" s="275"/>
      <c r="EQ65" s="275"/>
      <c r="ER65" s="275"/>
      <c r="ES65" s="275"/>
      <c r="ET65" s="275"/>
      <c r="EU65" s="275"/>
      <c r="EV65" s="275"/>
      <c r="EW65" s="275"/>
      <c r="EX65" s="275"/>
      <c r="EY65" s="275"/>
      <c r="EZ65" s="275"/>
      <c r="FA65" s="275"/>
      <c r="FB65" s="275"/>
      <c r="FC65" s="275"/>
      <c r="FD65" s="275"/>
      <c r="FE65" s="275"/>
      <c r="FF65" s="275"/>
      <c r="FG65" s="275"/>
      <c r="FH65" s="275"/>
      <c r="FI65" s="275"/>
      <c r="FJ65" s="275"/>
      <c r="FK65" s="275"/>
      <c r="FL65" s="275"/>
      <c r="FM65" s="275"/>
      <c r="FN65" s="275"/>
      <c r="FO65" s="275"/>
      <c r="FP65" s="275"/>
      <c r="FQ65" s="275"/>
      <c r="FR65" s="275"/>
      <c r="FS65" s="275"/>
      <c r="FT65" s="275"/>
      <c r="FU65" s="275"/>
      <c r="FV65" s="275"/>
      <c r="FW65" s="275"/>
      <c r="FX65" s="275"/>
      <c r="FY65" s="275"/>
      <c r="FZ65" s="275"/>
      <c r="GA65" s="275"/>
      <c r="GB65" s="275"/>
      <c r="GC65" s="275"/>
      <c r="GD65" s="275"/>
      <c r="GE65" s="275"/>
      <c r="GF65" s="275"/>
      <c r="GG65" s="275"/>
      <c r="GH65" s="275"/>
      <c r="GI65" s="275"/>
      <c r="GJ65" s="275"/>
      <c r="GK65" s="275"/>
      <c r="GL65" s="275"/>
      <c r="GM65" s="275"/>
      <c r="GN65" s="275"/>
      <c r="GO65" s="275"/>
      <c r="GP65" s="275"/>
      <c r="GQ65" s="275"/>
      <c r="GR65" s="275"/>
      <c r="GS65" s="275"/>
      <c r="GT65" s="275"/>
      <c r="GU65" s="275"/>
      <c r="GV65" s="275"/>
      <c r="GW65" s="275"/>
      <c r="GX65" s="275"/>
      <c r="GY65" s="275"/>
      <c r="GZ65" s="275"/>
      <c r="HA65" s="275"/>
      <c r="HB65" s="275"/>
      <c r="HC65" s="275"/>
      <c r="HD65" s="275"/>
      <c r="HE65" s="275"/>
      <c r="HF65" s="275"/>
      <c r="HG65" s="275"/>
      <c r="HH65" s="275"/>
      <c r="HI65" s="275"/>
      <c r="HJ65" s="275"/>
      <c r="HK65" s="275"/>
      <c r="HL65" s="275"/>
      <c r="HM65" s="275"/>
      <c r="HN65" s="275"/>
      <c r="HO65" s="275"/>
      <c r="HP65" s="275"/>
      <c r="HQ65" s="275"/>
      <c r="HR65" s="275"/>
      <c r="HS65" s="275"/>
      <c r="HT65" s="275"/>
      <c r="HU65" s="275"/>
      <c r="HV65" s="275"/>
      <c r="HW65" s="275"/>
      <c r="HX65" s="275"/>
      <c r="HY65" s="275"/>
      <c r="HZ65" s="275"/>
      <c r="IA65" s="275"/>
      <c r="IB65" s="275"/>
      <c r="IC65" s="275"/>
      <c r="ID65" s="275"/>
      <c r="IE65" s="275"/>
      <c r="IF65" s="275"/>
      <c r="IG65" s="275"/>
      <c r="IH65" s="275"/>
      <c r="II65" s="275"/>
      <c r="IJ65" s="275"/>
      <c r="IK65" s="275"/>
      <c r="IL65" s="275"/>
      <c r="IM65" s="275"/>
      <c r="IN65" s="275"/>
      <c r="IO65" s="275"/>
      <c r="IP65" s="275"/>
      <c r="IQ65" s="275"/>
      <c r="IR65" s="275"/>
      <c r="IS65" s="275"/>
      <c r="IT65" s="275"/>
      <c r="IU65" s="275"/>
      <c r="IV65" s="275"/>
      <c r="IW65" s="275"/>
    </row>
    <row r="66" s="6" customFormat="1" ht="24" customHeight="1" spans="1:257">
      <c r="A66" s="275"/>
      <c r="B66" s="314"/>
      <c r="C66" s="314"/>
      <c r="D66" s="314"/>
      <c r="E66" s="314"/>
      <c r="F66" s="314"/>
      <c r="G66" s="284"/>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c r="AZ66" s="275"/>
      <c r="BA66" s="275"/>
      <c r="BB66" s="275"/>
      <c r="BC66" s="275"/>
      <c r="BD66" s="275"/>
      <c r="BE66" s="275"/>
      <c r="BF66" s="275"/>
      <c r="BG66" s="275"/>
      <c r="BH66" s="275"/>
      <c r="BI66" s="275"/>
      <c r="BJ66" s="275"/>
      <c r="BK66" s="275"/>
      <c r="BL66" s="275"/>
      <c r="BM66" s="275"/>
      <c r="BN66" s="275"/>
      <c r="BO66" s="275"/>
      <c r="BP66" s="275"/>
      <c r="BQ66" s="275"/>
      <c r="BR66" s="275"/>
      <c r="BS66" s="275"/>
      <c r="BT66" s="275"/>
      <c r="BU66" s="275"/>
      <c r="BV66" s="275"/>
      <c r="BW66" s="275"/>
      <c r="BX66" s="275"/>
      <c r="BY66" s="275"/>
      <c r="BZ66" s="275"/>
      <c r="CA66" s="275"/>
      <c r="CB66" s="275"/>
      <c r="CC66" s="275"/>
      <c r="CD66" s="275"/>
      <c r="CE66" s="275"/>
      <c r="CF66" s="275"/>
      <c r="CG66" s="275"/>
      <c r="CH66" s="275"/>
      <c r="CI66" s="275"/>
      <c r="CJ66" s="275"/>
      <c r="CK66" s="275"/>
      <c r="CL66" s="275"/>
      <c r="CM66" s="275"/>
      <c r="CN66" s="275"/>
      <c r="CO66" s="275"/>
      <c r="CP66" s="275"/>
      <c r="CQ66" s="275"/>
      <c r="CR66" s="275"/>
      <c r="CS66" s="275"/>
      <c r="CT66" s="275"/>
      <c r="CU66" s="275"/>
      <c r="CV66" s="275"/>
      <c r="CW66" s="275"/>
      <c r="CX66" s="275"/>
      <c r="CY66" s="275"/>
      <c r="CZ66" s="275"/>
      <c r="DA66" s="275"/>
      <c r="DB66" s="275"/>
      <c r="DC66" s="275"/>
      <c r="DD66" s="275"/>
      <c r="DE66" s="275"/>
      <c r="DF66" s="275"/>
      <c r="DG66" s="275"/>
      <c r="DH66" s="275"/>
      <c r="DI66" s="275"/>
      <c r="DJ66" s="275"/>
      <c r="DK66" s="275"/>
      <c r="DL66" s="275"/>
      <c r="DM66" s="275"/>
      <c r="DN66" s="275"/>
      <c r="DO66" s="275"/>
      <c r="DP66" s="275"/>
      <c r="DQ66" s="275"/>
      <c r="DR66" s="275"/>
      <c r="DS66" s="275"/>
      <c r="DT66" s="275"/>
      <c r="DU66" s="275"/>
      <c r="DV66" s="275"/>
      <c r="DW66" s="275"/>
      <c r="DX66" s="275"/>
      <c r="DY66" s="275"/>
      <c r="DZ66" s="275"/>
      <c r="EA66" s="275"/>
      <c r="EB66" s="275"/>
      <c r="EC66" s="275"/>
      <c r="ED66" s="275"/>
      <c r="EE66" s="275"/>
      <c r="EF66" s="275"/>
      <c r="EG66" s="275"/>
      <c r="EH66" s="275"/>
      <c r="EI66" s="275"/>
      <c r="EJ66" s="275"/>
      <c r="EK66" s="275"/>
      <c r="EL66" s="275"/>
      <c r="EM66" s="275"/>
      <c r="EN66" s="275"/>
      <c r="EO66" s="275"/>
      <c r="EP66" s="275"/>
      <c r="EQ66" s="275"/>
      <c r="ER66" s="275"/>
      <c r="ES66" s="275"/>
      <c r="ET66" s="275"/>
      <c r="EU66" s="275"/>
      <c r="EV66" s="275"/>
      <c r="EW66" s="275"/>
      <c r="EX66" s="275"/>
      <c r="EY66" s="275"/>
      <c r="EZ66" s="275"/>
      <c r="FA66" s="275"/>
      <c r="FB66" s="275"/>
      <c r="FC66" s="275"/>
      <c r="FD66" s="275"/>
      <c r="FE66" s="275"/>
      <c r="FF66" s="275"/>
      <c r="FG66" s="275"/>
      <c r="FH66" s="275"/>
      <c r="FI66" s="275"/>
      <c r="FJ66" s="275"/>
      <c r="FK66" s="275"/>
      <c r="FL66" s="275"/>
      <c r="FM66" s="275"/>
      <c r="FN66" s="275"/>
      <c r="FO66" s="275"/>
      <c r="FP66" s="275"/>
      <c r="FQ66" s="275"/>
      <c r="FR66" s="275"/>
      <c r="FS66" s="275"/>
      <c r="FT66" s="275"/>
      <c r="FU66" s="275"/>
      <c r="FV66" s="275"/>
      <c r="FW66" s="275"/>
      <c r="FX66" s="275"/>
      <c r="FY66" s="275"/>
      <c r="FZ66" s="275"/>
      <c r="GA66" s="275"/>
      <c r="GB66" s="275"/>
      <c r="GC66" s="275"/>
      <c r="GD66" s="275"/>
      <c r="GE66" s="275"/>
      <c r="GF66" s="275"/>
      <c r="GG66" s="275"/>
      <c r="GH66" s="275"/>
      <c r="GI66" s="275"/>
      <c r="GJ66" s="275"/>
      <c r="GK66" s="275"/>
      <c r="GL66" s="275"/>
      <c r="GM66" s="275"/>
      <c r="GN66" s="275"/>
      <c r="GO66" s="275"/>
      <c r="GP66" s="275"/>
      <c r="GQ66" s="275"/>
      <c r="GR66" s="275"/>
      <c r="GS66" s="275"/>
      <c r="GT66" s="275"/>
      <c r="GU66" s="275"/>
      <c r="GV66" s="275"/>
      <c r="GW66" s="275"/>
      <c r="GX66" s="275"/>
      <c r="GY66" s="275"/>
      <c r="GZ66" s="275"/>
      <c r="HA66" s="275"/>
      <c r="HB66" s="275"/>
      <c r="HC66" s="275"/>
      <c r="HD66" s="275"/>
      <c r="HE66" s="275"/>
      <c r="HF66" s="275"/>
      <c r="HG66" s="275"/>
      <c r="HH66" s="275"/>
      <c r="HI66" s="275"/>
      <c r="HJ66" s="275"/>
      <c r="HK66" s="275"/>
      <c r="HL66" s="275"/>
      <c r="HM66" s="275"/>
      <c r="HN66" s="275"/>
      <c r="HO66" s="275"/>
      <c r="HP66" s="275"/>
      <c r="HQ66" s="275"/>
      <c r="HR66" s="275"/>
      <c r="HS66" s="275"/>
      <c r="HT66" s="275"/>
      <c r="HU66" s="275"/>
      <c r="HV66" s="275"/>
      <c r="HW66" s="275"/>
      <c r="HX66" s="275"/>
      <c r="HY66" s="275"/>
      <c r="HZ66" s="275"/>
      <c r="IA66" s="275"/>
      <c r="IB66" s="275"/>
      <c r="IC66" s="275"/>
      <c r="ID66" s="275"/>
      <c r="IE66" s="275"/>
      <c r="IF66" s="275"/>
      <c r="IG66" s="275"/>
      <c r="IH66" s="275"/>
      <c r="II66" s="275"/>
      <c r="IJ66" s="275"/>
      <c r="IK66" s="275"/>
      <c r="IL66" s="275"/>
      <c r="IM66" s="275"/>
      <c r="IN66" s="275"/>
      <c r="IO66" s="275"/>
      <c r="IP66" s="275"/>
      <c r="IQ66" s="275"/>
      <c r="IR66" s="275"/>
      <c r="IS66" s="275"/>
      <c r="IT66" s="275"/>
      <c r="IU66" s="275"/>
      <c r="IV66" s="275"/>
      <c r="IW66" s="275"/>
    </row>
    <row r="67" s="6" customFormat="1" ht="24" customHeight="1" spans="1:257">
      <c r="A67" s="275"/>
      <c r="B67" s="314"/>
      <c r="C67" s="314"/>
      <c r="D67" s="314"/>
      <c r="E67" s="314"/>
      <c r="F67" s="314"/>
      <c r="G67" s="284"/>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275"/>
      <c r="AW67" s="275"/>
      <c r="AX67" s="275"/>
      <c r="AY67" s="275"/>
      <c r="AZ67" s="275"/>
      <c r="BA67" s="275"/>
      <c r="BB67" s="275"/>
      <c r="BC67" s="275"/>
      <c r="BD67" s="275"/>
      <c r="BE67" s="275"/>
      <c r="BF67" s="275"/>
      <c r="BG67" s="275"/>
      <c r="BH67" s="275"/>
      <c r="BI67" s="275"/>
      <c r="BJ67" s="275"/>
      <c r="BK67" s="275"/>
      <c r="BL67" s="275"/>
      <c r="BM67" s="275"/>
      <c r="BN67" s="275"/>
      <c r="BO67" s="275"/>
      <c r="BP67" s="275"/>
      <c r="BQ67" s="275"/>
      <c r="BR67" s="275"/>
      <c r="BS67" s="275"/>
      <c r="BT67" s="275"/>
      <c r="BU67" s="275"/>
      <c r="BV67" s="275"/>
      <c r="BW67" s="275"/>
      <c r="BX67" s="275"/>
      <c r="BY67" s="275"/>
      <c r="BZ67" s="275"/>
      <c r="CA67" s="275"/>
      <c r="CB67" s="275"/>
      <c r="CC67" s="275"/>
      <c r="CD67" s="275"/>
      <c r="CE67" s="275"/>
      <c r="CF67" s="275"/>
      <c r="CG67" s="275"/>
      <c r="CH67" s="275"/>
      <c r="CI67" s="275"/>
      <c r="CJ67" s="275"/>
      <c r="CK67" s="275"/>
      <c r="CL67" s="275"/>
      <c r="CM67" s="275"/>
      <c r="CN67" s="275"/>
      <c r="CO67" s="275"/>
      <c r="CP67" s="275"/>
      <c r="CQ67" s="275"/>
      <c r="CR67" s="275"/>
      <c r="CS67" s="275"/>
      <c r="CT67" s="275"/>
      <c r="CU67" s="275"/>
      <c r="CV67" s="275"/>
      <c r="CW67" s="275"/>
      <c r="CX67" s="275"/>
      <c r="CY67" s="275"/>
      <c r="CZ67" s="275"/>
      <c r="DA67" s="275"/>
      <c r="DB67" s="275"/>
      <c r="DC67" s="275"/>
      <c r="DD67" s="275"/>
      <c r="DE67" s="275"/>
      <c r="DF67" s="275"/>
      <c r="DG67" s="275"/>
      <c r="DH67" s="275"/>
      <c r="DI67" s="275"/>
      <c r="DJ67" s="275"/>
      <c r="DK67" s="275"/>
      <c r="DL67" s="275"/>
      <c r="DM67" s="275"/>
      <c r="DN67" s="275"/>
      <c r="DO67" s="275"/>
      <c r="DP67" s="275"/>
      <c r="DQ67" s="275"/>
      <c r="DR67" s="275"/>
      <c r="DS67" s="275"/>
      <c r="DT67" s="275"/>
      <c r="DU67" s="275"/>
      <c r="DV67" s="275"/>
      <c r="DW67" s="275"/>
      <c r="DX67" s="275"/>
      <c r="DY67" s="275"/>
      <c r="DZ67" s="275"/>
      <c r="EA67" s="275"/>
      <c r="EB67" s="275"/>
      <c r="EC67" s="275"/>
      <c r="ED67" s="275"/>
      <c r="EE67" s="275"/>
      <c r="EF67" s="275"/>
      <c r="EG67" s="275"/>
      <c r="EH67" s="275"/>
      <c r="EI67" s="275"/>
      <c r="EJ67" s="275"/>
      <c r="EK67" s="275"/>
      <c r="EL67" s="275"/>
      <c r="EM67" s="275"/>
      <c r="EN67" s="275"/>
      <c r="EO67" s="275"/>
      <c r="EP67" s="275"/>
      <c r="EQ67" s="275"/>
      <c r="ER67" s="275"/>
      <c r="ES67" s="275"/>
      <c r="ET67" s="275"/>
      <c r="EU67" s="275"/>
      <c r="EV67" s="275"/>
      <c r="EW67" s="275"/>
      <c r="EX67" s="275"/>
      <c r="EY67" s="275"/>
      <c r="EZ67" s="275"/>
      <c r="FA67" s="275"/>
      <c r="FB67" s="275"/>
      <c r="FC67" s="275"/>
      <c r="FD67" s="275"/>
      <c r="FE67" s="275"/>
      <c r="FF67" s="275"/>
      <c r="FG67" s="275"/>
      <c r="FH67" s="275"/>
      <c r="FI67" s="275"/>
      <c r="FJ67" s="275"/>
      <c r="FK67" s="275"/>
      <c r="FL67" s="275"/>
      <c r="FM67" s="275"/>
      <c r="FN67" s="275"/>
      <c r="FO67" s="275"/>
      <c r="FP67" s="275"/>
      <c r="FQ67" s="275"/>
      <c r="FR67" s="275"/>
      <c r="FS67" s="275"/>
      <c r="FT67" s="275"/>
      <c r="FU67" s="275"/>
      <c r="FV67" s="275"/>
      <c r="FW67" s="275"/>
      <c r="FX67" s="275"/>
      <c r="FY67" s="275"/>
      <c r="FZ67" s="275"/>
      <c r="GA67" s="275"/>
      <c r="GB67" s="275"/>
      <c r="GC67" s="275"/>
      <c r="GD67" s="275"/>
      <c r="GE67" s="275"/>
      <c r="GF67" s="275"/>
      <c r="GG67" s="275"/>
      <c r="GH67" s="275"/>
      <c r="GI67" s="275"/>
      <c r="GJ67" s="275"/>
      <c r="GK67" s="275"/>
      <c r="GL67" s="275"/>
      <c r="GM67" s="275"/>
      <c r="GN67" s="275"/>
      <c r="GO67" s="275"/>
      <c r="GP67" s="275"/>
      <c r="GQ67" s="275"/>
      <c r="GR67" s="275"/>
      <c r="GS67" s="275"/>
      <c r="GT67" s="275"/>
      <c r="GU67" s="275"/>
      <c r="GV67" s="275"/>
      <c r="GW67" s="275"/>
      <c r="GX67" s="275"/>
      <c r="GY67" s="275"/>
      <c r="GZ67" s="275"/>
      <c r="HA67" s="275"/>
      <c r="HB67" s="275"/>
      <c r="HC67" s="275"/>
      <c r="HD67" s="275"/>
      <c r="HE67" s="275"/>
      <c r="HF67" s="275"/>
      <c r="HG67" s="275"/>
      <c r="HH67" s="275"/>
      <c r="HI67" s="275"/>
      <c r="HJ67" s="275"/>
      <c r="HK67" s="275"/>
      <c r="HL67" s="275"/>
      <c r="HM67" s="275"/>
      <c r="HN67" s="275"/>
      <c r="HO67" s="275"/>
      <c r="HP67" s="275"/>
      <c r="HQ67" s="275"/>
      <c r="HR67" s="275"/>
      <c r="HS67" s="275"/>
      <c r="HT67" s="275"/>
      <c r="HU67" s="275"/>
      <c r="HV67" s="275"/>
      <c r="HW67" s="275"/>
      <c r="HX67" s="275"/>
      <c r="HY67" s="275"/>
      <c r="HZ67" s="275"/>
      <c r="IA67" s="275"/>
      <c r="IB67" s="275"/>
      <c r="IC67" s="275"/>
      <c r="ID67" s="275"/>
      <c r="IE67" s="275"/>
      <c r="IF67" s="275"/>
      <c r="IG67" s="275"/>
      <c r="IH67" s="275"/>
      <c r="II67" s="275"/>
      <c r="IJ67" s="275"/>
      <c r="IK67" s="275"/>
      <c r="IL67" s="275"/>
      <c r="IM67" s="275"/>
      <c r="IN67" s="275"/>
      <c r="IO67" s="275"/>
      <c r="IP67" s="275"/>
      <c r="IQ67" s="275"/>
      <c r="IR67" s="275"/>
      <c r="IS67" s="275"/>
      <c r="IT67" s="275"/>
      <c r="IU67" s="275"/>
      <c r="IV67" s="275"/>
      <c r="IW67" s="275"/>
    </row>
    <row r="68" s="6" customFormat="1" ht="24" customHeight="1" spans="1:257">
      <c r="A68" s="275"/>
      <c r="B68" s="314"/>
      <c r="C68" s="314"/>
      <c r="D68" s="314"/>
      <c r="E68" s="314"/>
      <c r="F68" s="314"/>
      <c r="G68" s="284"/>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c r="AZ68" s="275"/>
      <c r="BA68" s="275"/>
      <c r="BB68" s="275"/>
      <c r="BC68" s="275"/>
      <c r="BD68" s="275"/>
      <c r="BE68" s="275"/>
      <c r="BF68" s="275"/>
      <c r="BG68" s="275"/>
      <c r="BH68" s="275"/>
      <c r="BI68" s="275"/>
      <c r="BJ68" s="275"/>
      <c r="BK68" s="275"/>
      <c r="BL68" s="275"/>
      <c r="BM68" s="275"/>
      <c r="BN68" s="275"/>
      <c r="BO68" s="275"/>
      <c r="BP68" s="275"/>
      <c r="BQ68" s="275"/>
      <c r="BR68" s="275"/>
      <c r="BS68" s="275"/>
      <c r="BT68" s="275"/>
      <c r="BU68" s="275"/>
      <c r="BV68" s="275"/>
      <c r="BW68" s="275"/>
      <c r="BX68" s="275"/>
      <c r="BY68" s="275"/>
      <c r="BZ68" s="275"/>
      <c r="CA68" s="275"/>
      <c r="CB68" s="275"/>
      <c r="CC68" s="275"/>
      <c r="CD68" s="275"/>
      <c r="CE68" s="275"/>
      <c r="CF68" s="275"/>
      <c r="CG68" s="275"/>
      <c r="CH68" s="275"/>
      <c r="CI68" s="275"/>
      <c r="CJ68" s="275"/>
      <c r="CK68" s="275"/>
      <c r="CL68" s="275"/>
      <c r="CM68" s="275"/>
      <c r="CN68" s="275"/>
      <c r="CO68" s="275"/>
      <c r="CP68" s="275"/>
      <c r="CQ68" s="275"/>
      <c r="CR68" s="275"/>
      <c r="CS68" s="275"/>
      <c r="CT68" s="275"/>
      <c r="CU68" s="275"/>
      <c r="CV68" s="275"/>
      <c r="CW68" s="275"/>
      <c r="CX68" s="275"/>
      <c r="CY68" s="275"/>
      <c r="CZ68" s="275"/>
      <c r="DA68" s="275"/>
      <c r="DB68" s="275"/>
      <c r="DC68" s="275"/>
      <c r="DD68" s="275"/>
      <c r="DE68" s="275"/>
      <c r="DF68" s="275"/>
      <c r="DG68" s="275"/>
      <c r="DH68" s="275"/>
      <c r="DI68" s="275"/>
      <c r="DJ68" s="275"/>
      <c r="DK68" s="275"/>
      <c r="DL68" s="275"/>
      <c r="DM68" s="275"/>
      <c r="DN68" s="275"/>
      <c r="DO68" s="275"/>
      <c r="DP68" s="275"/>
      <c r="DQ68" s="275"/>
      <c r="DR68" s="275"/>
      <c r="DS68" s="275"/>
      <c r="DT68" s="275"/>
      <c r="DU68" s="275"/>
      <c r="DV68" s="275"/>
      <c r="DW68" s="275"/>
      <c r="DX68" s="275"/>
      <c r="DY68" s="275"/>
      <c r="DZ68" s="275"/>
      <c r="EA68" s="275"/>
      <c r="EB68" s="275"/>
      <c r="EC68" s="275"/>
      <c r="ED68" s="275"/>
      <c r="EE68" s="275"/>
      <c r="EF68" s="275"/>
      <c r="EG68" s="275"/>
      <c r="EH68" s="275"/>
      <c r="EI68" s="275"/>
      <c r="EJ68" s="275"/>
      <c r="EK68" s="275"/>
      <c r="EL68" s="275"/>
      <c r="EM68" s="275"/>
      <c r="EN68" s="275"/>
      <c r="EO68" s="275"/>
      <c r="EP68" s="275"/>
      <c r="EQ68" s="275"/>
      <c r="ER68" s="275"/>
      <c r="ES68" s="275"/>
      <c r="ET68" s="275"/>
      <c r="EU68" s="275"/>
      <c r="EV68" s="275"/>
      <c r="EW68" s="275"/>
      <c r="EX68" s="275"/>
      <c r="EY68" s="275"/>
      <c r="EZ68" s="275"/>
      <c r="FA68" s="275"/>
      <c r="FB68" s="275"/>
      <c r="FC68" s="275"/>
      <c r="FD68" s="275"/>
      <c r="FE68" s="275"/>
      <c r="FF68" s="275"/>
      <c r="FG68" s="275"/>
      <c r="FH68" s="275"/>
      <c r="FI68" s="275"/>
      <c r="FJ68" s="275"/>
      <c r="FK68" s="275"/>
      <c r="FL68" s="275"/>
      <c r="FM68" s="275"/>
      <c r="FN68" s="275"/>
      <c r="FO68" s="275"/>
      <c r="FP68" s="275"/>
      <c r="FQ68" s="275"/>
      <c r="FR68" s="275"/>
      <c r="FS68" s="275"/>
      <c r="FT68" s="275"/>
      <c r="FU68" s="275"/>
      <c r="FV68" s="275"/>
      <c r="FW68" s="275"/>
      <c r="FX68" s="275"/>
      <c r="FY68" s="275"/>
      <c r="FZ68" s="275"/>
      <c r="GA68" s="275"/>
      <c r="GB68" s="275"/>
      <c r="GC68" s="275"/>
      <c r="GD68" s="275"/>
      <c r="GE68" s="275"/>
      <c r="GF68" s="275"/>
      <c r="GG68" s="275"/>
      <c r="GH68" s="275"/>
      <c r="GI68" s="275"/>
      <c r="GJ68" s="275"/>
      <c r="GK68" s="275"/>
      <c r="GL68" s="275"/>
      <c r="GM68" s="275"/>
      <c r="GN68" s="275"/>
      <c r="GO68" s="275"/>
      <c r="GP68" s="275"/>
      <c r="GQ68" s="275"/>
      <c r="GR68" s="275"/>
      <c r="GS68" s="275"/>
      <c r="GT68" s="275"/>
      <c r="GU68" s="275"/>
      <c r="GV68" s="275"/>
      <c r="GW68" s="275"/>
      <c r="GX68" s="275"/>
      <c r="GY68" s="275"/>
      <c r="GZ68" s="275"/>
      <c r="HA68" s="275"/>
      <c r="HB68" s="275"/>
      <c r="HC68" s="275"/>
      <c r="HD68" s="275"/>
      <c r="HE68" s="275"/>
      <c r="HF68" s="275"/>
      <c r="HG68" s="275"/>
      <c r="HH68" s="275"/>
      <c r="HI68" s="275"/>
      <c r="HJ68" s="275"/>
      <c r="HK68" s="275"/>
      <c r="HL68" s="275"/>
      <c r="HM68" s="275"/>
      <c r="HN68" s="275"/>
      <c r="HO68" s="275"/>
      <c r="HP68" s="275"/>
      <c r="HQ68" s="275"/>
      <c r="HR68" s="275"/>
      <c r="HS68" s="275"/>
      <c r="HT68" s="275"/>
      <c r="HU68" s="275"/>
      <c r="HV68" s="275"/>
      <c r="HW68" s="275"/>
      <c r="HX68" s="275"/>
      <c r="HY68" s="275"/>
      <c r="HZ68" s="275"/>
      <c r="IA68" s="275"/>
      <c r="IB68" s="275"/>
      <c r="IC68" s="275"/>
      <c r="ID68" s="275"/>
      <c r="IE68" s="275"/>
      <c r="IF68" s="275"/>
      <c r="IG68" s="275"/>
      <c r="IH68" s="275"/>
      <c r="II68" s="275"/>
      <c r="IJ68" s="275"/>
      <c r="IK68" s="275"/>
      <c r="IL68" s="275"/>
      <c r="IM68" s="275"/>
      <c r="IN68" s="275"/>
      <c r="IO68" s="275"/>
      <c r="IP68" s="275"/>
      <c r="IQ68" s="275"/>
      <c r="IR68" s="275"/>
      <c r="IS68" s="275"/>
      <c r="IT68" s="275"/>
      <c r="IU68" s="275"/>
      <c r="IV68" s="275"/>
      <c r="IW68" s="275"/>
    </row>
    <row r="69" s="6" customFormat="1" ht="24" customHeight="1" spans="1:257">
      <c r="A69" s="275"/>
      <c r="B69" s="314"/>
      <c r="C69" s="314"/>
      <c r="D69" s="314"/>
      <c r="E69" s="314"/>
      <c r="F69" s="314"/>
      <c r="G69" s="284"/>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5"/>
      <c r="BR69" s="275"/>
      <c r="BS69" s="275"/>
      <c r="BT69" s="275"/>
      <c r="BU69" s="275"/>
      <c r="BV69" s="275"/>
      <c r="BW69" s="275"/>
      <c r="BX69" s="275"/>
      <c r="BY69" s="275"/>
      <c r="BZ69" s="275"/>
      <c r="CA69" s="275"/>
      <c r="CB69" s="275"/>
      <c r="CC69" s="275"/>
      <c r="CD69" s="275"/>
      <c r="CE69" s="275"/>
      <c r="CF69" s="275"/>
      <c r="CG69" s="275"/>
      <c r="CH69" s="275"/>
      <c r="CI69" s="275"/>
      <c r="CJ69" s="275"/>
      <c r="CK69" s="275"/>
      <c r="CL69" s="275"/>
      <c r="CM69" s="275"/>
      <c r="CN69" s="275"/>
      <c r="CO69" s="275"/>
      <c r="CP69" s="275"/>
      <c r="CQ69" s="275"/>
      <c r="CR69" s="275"/>
      <c r="CS69" s="275"/>
      <c r="CT69" s="275"/>
      <c r="CU69" s="275"/>
      <c r="CV69" s="275"/>
      <c r="CW69" s="275"/>
      <c r="CX69" s="275"/>
      <c r="CY69" s="275"/>
      <c r="CZ69" s="275"/>
      <c r="DA69" s="275"/>
      <c r="DB69" s="275"/>
      <c r="DC69" s="275"/>
      <c r="DD69" s="275"/>
      <c r="DE69" s="275"/>
      <c r="DF69" s="275"/>
      <c r="DG69" s="275"/>
      <c r="DH69" s="275"/>
      <c r="DI69" s="275"/>
      <c r="DJ69" s="275"/>
      <c r="DK69" s="275"/>
      <c r="DL69" s="275"/>
      <c r="DM69" s="275"/>
      <c r="DN69" s="275"/>
      <c r="DO69" s="275"/>
      <c r="DP69" s="275"/>
      <c r="DQ69" s="275"/>
      <c r="DR69" s="275"/>
      <c r="DS69" s="275"/>
      <c r="DT69" s="275"/>
      <c r="DU69" s="275"/>
      <c r="DV69" s="275"/>
      <c r="DW69" s="275"/>
      <c r="DX69" s="275"/>
      <c r="DY69" s="275"/>
      <c r="DZ69" s="275"/>
      <c r="EA69" s="275"/>
      <c r="EB69" s="275"/>
      <c r="EC69" s="275"/>
      <c r="ED69" s="275"/>
      <c r="EE69" s="275"/>
      <c r="EF69" s="275"/>
      <c r="EG69" s="275"/>
      <c r="EH69" s="275"/>
      <c r="EI69" s="275"/>
      <c r="EJ69" s="275"/>
      <c r="EK69" s="275"/>
      <c r="EL69" s="275"/>
      <c r="EM69" s="275"/>
      <c r="EN69" s="275"/>
      <c r="EO69" s="275"/>
      <c r="EP69" s="275"/>
      <c r="EQ69" s="275"/>
      <c r="ER69" s="275"/>
      <c r="ES69" s="275"/>
      <c r="ET69" s="275"/>
      <c r="EU69" s="275"/>
      <c r="EV69" s="275"/>
      <c r="EW69" s="275"/>
      <c r="EX69" s="275"/>
      <c r="EY69" s="275"/>
      <c r="EZ69" s="275"/>
      <c r="FA69" s="275"/>
      <c r="FB69" s="275"/>
      <c r="FC69" s="275"/>
      <c r="FD69" s="275"/>
      <c r="FE69" s="275"/>
      <c r="FF69" s="275"/>
      <c r="FG69" s="275"/>
      <c r="FH69" s="275"/>
      <c r="FI69" s="275"/>
      <c r="FJ69" s="275"/>
      <c r="FK69" s="275"/>
      <c r="FL69" s="275"/>
      <c r="FM69" s="275"/>
      <c r="FN69" s="275"/>
      <c r="FO69" s="275"/>
      <c r="FP69" s="275"/>
      <c r="FQ69" s="275"/>
      <c r="FR69" s="275"/>
      <c r="FS69" s="275"/>
      <c r="FT69" s="275"/>
      <c r="FU69" s="275"/>
      <c r="FV69" s="275"/>
      <c r="FW69" s="275"/>
      <c r="FX69" s="275"/>
      <c r="FY69" s="275"/>
      <c r="FZ69" s="275"/>
      <c r="GA69" s="275"/>
      <c r="GB69" s="275"/>
      <c r="GC69" s="275"/>
      <c r="GD69" s="275"/>
      <c r="GE69" s="275"/>
      <c r="GF69" s="275"/>
      <c r="GG69" s="275"/>
      <c r="GH69" s="275"/>
      <c r="GI69" s="275"/>
      <c r="GJ69" s="275"/>
      <c r="GK69" s="275"/>
      <c r="GL69" s="275"/>
      <c r="GM69" s="275"/>
      <c r="GN69" s="275"/>
      <c r="GO69" s="275"/>
      <c r="GP69" s="275"/>
      <c r="GQ69" s="275"/>
      <c r="GR69" s="275"/>
      <c r="GS69" s="275"/>
      <c r="GT69" s="275"/>
      <c r="GU69" s="275"/>
      <c r="GV69" s="275"/>
      <c r="GW69" s="275"/>
      <c r="GX69" s="275"/>
      <c r="GY69" s="275"/>
      <c r="GZ69" s="275"/>
      <c r="HA69" s="275"/>
      <c r="HB69" s="275"/>
      <c r="HC69" s="275"/>
      <c r="HD69" s="275"/>
      <c r="HE69" s="275"/>
      <c r="HF69" s="275"/>
      <c r="HG69" s="275"/>
      <c r="HH69" s="275"/>
      <c r="HI69" s="275"/>
      <c r="HJ69" s="275"/>
      <c r="HK69" s="275"/>
      <c r="HL69" s="275"/>
      <c r="HM69" s="275"/>
      <c r="HN69" s="275"/>
      <c r="HO69" s="275"/>
      <c r="HP69" s="275"/>
      <c r="HQ69" s="275"/>
      <c r="HR69" s="275"/>
      <c r="HS69" s="275"/>
      <c r="HT69" s="275"/>
      <c r="HU69" s="275"/>
      <c r="HV69" s="275"/>
      <c r="HW69" s="275"/>
      <c r="HX69" s="275"/>
      <c r="HY69" s="275"/>
      <c r="HZ69" s="275"/>
      <c r="IA69" s="275"/>
      <c r="IB69" s="275"/>
      <c r="IC69" s="275"/>
      <c r="ID69" s="275"/>
      <c r="IE69" s="275"/>
      <c r="IF69" s="275"/>
      <c r="IG69" s="275"/>
      <c r="IH69" s="275"/>
      <c r="II69" s="275"/>
      <c r="IJ69" s="275"/>
      <c r="IK69" s="275"/>
      <c r="IL69" s="275"/>
      <c r="IM69" s="275"/>
      <c r="IN69" s="275"/>
      <c r="IO69" s="275"/>
      <c r="IP69" s="275"/>
      <c r="IQ69" s="275"/>
      <c r="IR69" s="275"/>
      <c r="IS69" s="275"/>
      <c r="IT69" s="275"/>
      <c r="IU69" s="275"/>
      <c r="IV69" s="275"/>
      <c r="IW69" s="275"/>
    </row>
    <row r="70" s="6" customFormat="1" ht="24" customHeight="1" spans="1:257">
      <c r="A70" s="275"/>
      <c r="B70" s="314"/>
      <c r="C70" s="314"/>
      <c r="D70" s="314"/>
      <c r="E70" s="314"/>
      <c r="F70" s="314"/>
      <c r="G70" s="284"/>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c r="AV70" s="275"/>
      <c r="AW70" s="275"/>
      <c r="AX70" s="275"/>
      <c r="AY70" s="275"/>
      <c r="AZ70" s="275"/>
      <c r="BA70" s="275"/>
      <c r="BB70" s="275"/>
      <c r="BC70" s="275"/>
      <c r="BD70" s="275"/>
      <c r="BE70" s="275"/>
      <c r="BF70" s="275"/>
      <c r="BG70" s="275"/>
      <c r="BH70" s="275"/>
      <c r="BI70" s="275"/>
      <c r="BJ70" s="275"/>
      <c r="BK70" s="275"/>
      <c r="BL70" s="275"/>
      <c r="BM70" s="275"/>
      <c r="BN70" s="275"/>
      <c r="BO70" s="275"/>
      <c r="BP70" s="275"/>
      <c r="BQ70" s="275"/>
      <c r="BR70" s="275"/>
      <c r="BS70" s="275"/>
      <c r="BT70" s="275"/>
      <c r="BU70" s="275"/>
      <c r="BV70" s="275"/>
      <c r="BW70" s="275"/>
      <c r="BX70" s="275"/>
      <c r="BY70" s="275"/>
      <c r="BZ70" s="275"/>
      <c r="CA70" s="275"/>
      <c r="CB70" s="275"/>
      <c r="CC70" s="275"/>
      <c r="CD70" s="275"/>
      <c r="CE70" s="275"/>
      <c r="CF70" s="275"/>
      <c r="CG70" s="275"/>
      <c r="CH70" s="275"/>
      <c r="CI70" s="275"/>
      <c r="CJ70" s="275"/>
      <c r="CK70" s="275"/>
      <c r="CL70" s="275"/>
      <c r="CM70" s="275"/>
      <c r="CN70" s="275"/>
      <c r="CO70" s="275"/>
      <c r="CP70" s="275"/>
      <c r="CQ70" s="275"/>
      <c r="CR70" s="275"/>
      <c r="CS70" s="275"/>
      <c r="CT70" s="275"/>
      <c r="CU70" s="275"/>
      <c r="CV70" s="275"/>
      <c r="CW70" s="275"/>
      <c r="CX70" s="275"/>
      <c r="CY70" s="275"/>
      <c r="CZ70" s="275"/>
      <c r="DA70" s="275"/>
      <c r="DB70" s="275"/>
      <c r="DC70" s="275"/>
      <c r="DD70" s="275"/>
      <c r="DE70" s="275"/>
      <c r="DF70" s="275"/>
      <c r="DG70" s="275"/>
      <c r="DH70" s="275"/>
      <c r="DI70" s="275"/>
      <c r="DJ70" s="275"/>
      <c r="DK70" s="275"/>
      <c r="DL70" s="275"/>
      <c r="DM70" s="275"/>
      <c r="DN70" s="275"/>
      <c r="DO70" s="275"/>
      <c r="DP70" s="275"/>
      <c r="DQ70" s="275"/>
      <c r="DR70" s="275"/>
      <c r="DS70" s="275"/>
      <c r="DT70" s="275"/>
      <c r="DU70" s="275"/>
      <c r="DV70" s="275"/>
      <c r="DW70" s="275"/>
      <c r="DX70" s="275"/>
      <c r="DY70" s="275"/>
      <c r="DZ70" s="275"/>
      <c r="EA70" s="275"/>
      <c r="EB70" s="275"/>
      <c r="EC70" s="275"/>
      <c r="ED70" s="275"/>
      <c r="EE70" s="275"/>
      <c r="EF70" s="275"/>
      <c r="EG70" s="275"/>
      <c r="EH70" s="275"/>
      <c r="EI70" s="275"/>
      <c r="EJ70" s="275"/>
      <c r="EK70" s="275"/>
      <c r="EL70" s="275"/>
      <c r="EM70" s="275"/>
      <c r="EN70" s="275"/>
      <c r="EO70" s="275"/>
      <c r="EP70" s="275"/>
      <c r="EQ70" s="275"/>
      <c r="ER70" s="275"/>
      <c r="ES70" s="275"/>
      <c r="ET70" s="275"/>
      <c r="EU70" s="275"/>
      <c r="EV70" s="275"/>
      <c r="EW70" s="275"/>
      <c r="EX70" s="275"/>
      <c r="EY70" s="275"/>
      <c r="EZ70" s="275"/>
      <c r="FA70" s="275"/>
      <c r="FB70" s="275"/>
      <c r="FC70" s="275"/>
      <c r="FD70" s="275"/>
      <c r="FE70" s="275"/>
      <c r="FF70" s="275"/>
      <c r="FG70" s="275"/>
      <c r="FH70" s="275"/>
      <c r="FI70" s="275"/>
      <c r="FJ70" s="275"/>
      <c r="FK70" s="275"/>
      <c r="FL70" s="275"/>
      <c r="FM70" s="275"/>
      <c r="FN70" s="275"/>
      <c r="FO70" s="275"/>
      <c r="FP70" s="275"/>
      <c r="FQ70" s="275"/>
      <c r="FR70" s="275"/>
      <c r="FS70" s="275"/>
      <c r="FT70" s="275"/>
      <c r="FU70" s="275"/>
      <c r="FV70" s="275"/>
      <c r="FW70" s="275"/>
      <c r="FX70" s="275"/>
      <c r="FY70" s="275"/>
      <c r="FZ70" s="275"/>
      <c r="GA70" s="275"/>
      <c r="GB70" s="275"/>
      <c r="GC70" s="275"/>
      <c r="GD70" s="275"/>
      <c r="GE70" s="275"/>
      <c r="GF70" s="275"/>
      <c r="GG70" s="275"/>
      <c r="GH70" s="275"/>
      <c r="GI70" s="275"/>
      <c r="GJ70" s="275"/>
      <c r="GK70" s="275"/>
      <c r="GL70" s="275"/>
      <c r="GM70" s="275"/>
      <c r="GN70" s="275"/>
      <c r="GO70" s="275"/>
      <c r="GP70" s="275"/>
      <c r="GQ70" s="275"/>
      <c r="GR70" s="275"/>
      <c r="GS70" s="275"/>
      <c r="GT70" s="275"/>
      <c r="GU70" s="275"/>
      <c r="GV70" s="275"/>
      <c r="GW70" s="275"/>
      <c r="GX70" s="275"/>
      <c r="GY70" s="275"/>
      <c r="GZ70" s="275"/>
      <c r="HA70" s="275"/>
      <c r="HB70" s="275"/>
      <c r="HC70" s="275"/>
      <c r="HD70" s="275"/>
      <c r="HE70" s="275"/>
      <c r="HF70" s="275"/>
      <c r="HG70" s="275"/>
      <c r="HH70" s="275"/>
      <c r="HI70" s="275"/>
      <c r="HJ70" s="275"/>
      <c r="HK70" s="275"/>
      <c r="HL70" s="275"/>
      <c r="HM70" s="275"/>
      <c r="HN70" s="275"/>
      <c r="HO70" s="275"/>
      <c r="HP70" s="275"/>
      <c r="HQ70" s="275"/>
      <c r="HR70" s="275"/>
      <c r="HS70" s="275"/>
      <c r="HT70" s="275"/>
      <c r="HU70" s="275"/>
      <c r="HV70" s="275"/>
      <c r="HW70" s="275"/>
      <c r="HX70" s="275"/>
      <c r="HY70" s="275"/>
      <c r="HZ70" s="275"/>
      <c r="IA70" s="275"/>
      <c r="IB70" s="275"/>
      <c r="IC70" s="275"/>
      <c r="ID70" s="275"/>
      <c r="IE70" s="275"/>
      <c r="IF70" s="275"/>
      <c r="IG70" s="275"/>
      <c r="IH70" s="275"/>
      <c r="II70" s="275"/>
      <c r="IJ70" s="275"/>
      <c r="IK70" s="275"/>
      <c r="IL70" s="275"/>
      <c r="IM70" s="275"/>
      <c r="IN70" s="275"/>
      <c r="IO70" s="275"/>
      <c r="IP70" s="275"/>
      <c r="IQ70" s="275"/>
      <c r="IR70" s="275"/>
      <c r="IS70" s="275"/>
      <c r="IT70" s="275"/>
      <c r="IU70" s="275"/>
      <c r="IV70" s="275"/>
      <c r="IW70" s="275"/>
    </row>
    <row r="71" s="6" customFormat="1" ht="24" customHeight="1" spans="1:257">
      <c r="A71" s="275"/>
      <c r="B71" s="314"/>
      <c r="C71" s="314"/>
      <c r="D71" s="314"/>
      <c r="E71" s="314"/>
      <c r="F71" s="314"/>
      <c r="G71" s="284"/>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75"/>
      <c r="BI71" s="275"/>
      <c r="BJ71" s="275"/>
      <c r="BK71" s="275"/>
      <c r="BL71" s="275"/>
      <c r="BM71" s="275"/>
      <c r="BN71" s="275"/>
      <c r="BO71" s="275"/>
      <c r="BP71" s="275"/>
      <c r="BQ71" s="275"/>
      <c r="BR71" s="275"/>
      <c r="BS71" s="275"/>
      <c r="BT71" s="275"/>
      <c r="BU71" s="275"/>
      <c r="BV71" s="275"/>
      <c r="BW71" s="275"/>
      <c r="BX71" s="275"/>
      <c r="BY71" s="275"/>
      <c r="BZ71" s="275"/>
      <c r="CA71" s="275"/>
      <c r="CB71" s="275"/>
      <c r="CC71" s="275"/>
      <c r="CD71" s="275"/>
      <c r="CE71" s="275"/>
      <c r="CF71" s="275"/>
      <c r="CG71" s="275"/>
      <c r="CH71" s="275"/>
      <c r="CI71" s="275"/>
      <c r="CJ71" s="275"/>
      <c r="CK71" s="275"/>
      <c r="CL71" s="275"/>
      <c r="CM71" s="275"/>
      <c r="CN71" s="275"/>
      <c r="CO71" s="275"/>
      <c r="CP71" s="275"/>
      <c r="CQ71" s="275"/>
      <c r="CR71" s="275"/>
      <c r="CS71" s="275"/>
      <c r="CT71" s="275"/>
      <c r="CU71" s="275"/>
      <c r="CV71" s="275"/>
      <c r="CW71" s="275"/>
      <c r="CX71" s="275"/>
      <c r="CY71" s="275"/>
      <c r="CZ71" s="275"/>
      <c r="DA71" s="275"/>
      <c r="DB71" s="275"/>
      <c r="DC71" s="275"/>
      <c r="DD71" s="275"/>
      <c r="DE71" s="275"/>
      <c r="DF71" s="275"/>
      <c r="DG71" s="275"/>
      <c r="DH71" s="275"/>
      <c r="DI71" s="275"/>
      <c r="DJ71" s="275"/>
      <c r="DK71" s="275"/>
      <c r="DL71" s="275"/>
      <c r="DM71" s="275"/>
      <c r="DN71" s="275"/>
      <c r="DO71" s="275"/>
      <c r="DP71" s="275"/>
      <c r="DQ71" s="275"/>
      <c r="DR71" s="275"/>
      <c r="DS71" s="275"/>
      <c r="DT71" s="275"/>
      <c r="DU71" s="275"/>
      <c r="DV71" s="275"/>
      <c r="DW71" s="275"/>
      <c r="DX71" s="275"/>
      <c r="DY71" s="275"/>
      <c r="DZ71" s="275"/>
      <c r="EA71" s="275"/>
      <c r="EB71" s="275"/>
      <c r="EC71" s="275"/>
      <c r="ED71" s="275"/>
      <c r="EE71" s="275"/>
      <c r="EF71" s="275"/>
      <c r="EG71" s="275"/>
      <c r="EH71" s="275"/>
      <c r="EI71" s="275"/>
      <c r="EJ71" s="275"/>
      <c r="EK71" s="275"/>
      <c r="EL71" s="275"/>
      <c r="EM71" s="275"/>
      <c r="EN71" s="275"/>
      <c r="EO71" s="275"/>
      <c r="EP71" s="275"/>
      <c r="EQ71" s="275"/>
      <c r="ER71" s="275"/>
      <c r="ES71" s="275"/>
      <c r="ET71" s="275"/>
      <c r="EU71" s="275"/>
      <c r="EV71" s="275"/>
      <c r="EW71" s="275"/>
      <c r="EX71" s="275"/>
      <c r="EY71" s="275"/>
      <c r="EZ71" s="275"/>
      <c r="FA71" s="275"/>
      <c r="FB71" s="275"/>
      <c r="FC71" s="275"/>
      <c r="FD71" s="275"/>
      <c r="FE71" s="275"/>
      <c r="FF71" s="275"/>
      <c r="FG71" s="275"/>
      <c r="FH71" s="275"/>
      <c r="FI71" s="275"/>
      <c r="FJ71" s="275"/>
      <c r="FK71" s="275"/>
      <c r="FL71" s="275"/>
      <c r="FM71" s="275"/>
      <c r="FN71" s="275"/>
      <c r="FO71" s="275"/>
      <c r="FP71" s="275"/>
      <c r="FQ71" s="275"/>
      <c r="FR71" s="275"/>
      <c r="FS71" s="275"/>
      <c r="FT71" s="275"/>
      <c r="FU71" s="275"/>
      <c r="FV71" s="275"/>
      <c r="FW71" s="275"/>
      <c r="FX71" s="275"/>
      <c r="FY71" s="275"/>
      <c r="FZ71" s="275"/>
      <c r="GA71" s="275"/>
      <c r="GB71" s="275"/>
      <c r="GC71" s="275"/>
      <c r="GD71" s="275"/>
      <c r="GE71" s="275"/>
      <c r="GF71" s="275"/>
      <c r="GG71" s="275"/>
      <c r="GH71" s="275"/>
      <c r="GI71" s="275"/>
      <c r="GJ71" s="275"/>
      <c r="GK71" s="275"/>
      <c r="GL71" s="275"/>
      <c r="GM71" s="275"/>
      <c r="GN71" s="275"/>
      <c r="GO71" s="275"/>
      <c r="GP71" s="275"/>
      <c r="GQ71" s="275"/>
      <c r="GR71" s="275"/>
      <c r="GS71" s="275"/>
      <c r="GT71" s="275"/>
      <c r="GU71" s="275"/>
      <c r="GV71" s="275"/>
      <c r="GW71" s="275"/>
      <c r="GX71" s="275"/>
      <c r="GY71" s="275"/>
      <c r="GZ71" s="275"/>
      <c r="HA71" s="275"/>
      <c r="HB71" s="275"/>
      <c r="HC71" s="275"/>
      <c r="HD71" s="275"/>
      <c r="HE71" s="275"/>
      <c r="HF71" s="275"/>
      <c r="HG71" s="275"/>
      <c r="HH71" s="275"/>
      <c r="HI71" s="275"/>
      <c r="HJ71" s="275"/>
      <c r="HK71" s="275"/>
      <c r="HL71" s="275"/>
      <c r="HM71" s="275"/>
      <c r="HN71" s="275"/>
      <c r="HO71" s="275"/>
      <c r="HP71" s="275"/>
      <c r="HQ71" s="275"/>
      <c r="HR71" s="275"/>
      <c r="HS71" s="275"/>
      <c r="HT71" s="275"/>
      <c r="HU71" s="275"/>
      <c r="HV71" s="275"/>
      <c r="HW71" s="275"/>
      <c r="HX71" s="275"/>
      <c r="HY71" s="275"/>
      <c r="HZ71" s="275"/>
      <c r="IA71" s="275"/>
      <c r="IB71" s="275"/>
      <c r="IC71" s="275"/>
      <c r="ID71" s="275"/>
      <c r="IE71" s="275"/>
      <c r="IF71" s="275"/>
      <c r="IG71" s="275"/>
      <c r="IH71" s="275"/>
      <c r="II71" s="275"/>
      <c r="IJ71" s="275"/>
      <c r="IK71" s="275"/>
      <c r="IL71" s="275"/>
      <c r="IM71" s="275"/>
      <c r="IN71" s="275"/>
      <c r="IO71" s="275"/>
      <c r="IP71" s="275"/>
      <c r="IQ71" s="275"/>
      <c r="IR71" s="275"/>
      <c r="IS71" s="275"/>
      <c r="IT71" s="275"/>
      <c r="IU71" s="275"/>
      <c r="IV71" s="275"/>
      <c r="IW71" s="275"/>
    </row>
    <row r="72" s="6" customFormat="1" ht="24" customHeight="1" spans="1:257">
      <c r="A72" s="275"/>
      <c r="B72" s="314"/>
      <c r="C72" s="314"/>
      <c r="D72" s="314"/>
      <c r="E72" s="314"/>
      <c r="F72" s="314"/>
      <c r="G72" s="284"/>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75"/>
      <c r="AU72" s="275"/>
      <c r="AV72" s="275"/>
      <c r="AW72" s="275"/>
      <c r="AX72" s="275"/>
      <c r="AY72" s="275"/>
      <c r="AZ72" s="275"/>
      <c r="BA72" s="275"/>
      <c r="BB72" s="275"/>
      <c r="BC72" s="275"/>
      <c r="BD72" s="275"/>
      <c r="BE72" s="275"/>
      <c r="BF72" s="275"/>
      <c r="BG72" s="275"/>
      <c r="BH72" s="275"/>
      <c r="BI72" s="275"/>
      <c r="BJ72" s="275"/>
      <c r="BK72" s="275"/>
      <c r="BL72" s="275"/>
      <c r="BM72" s="275"/>
      <c r="BN72" s="275"/>
      <c r="BO72" s="275"/>
      <c r="BP72" s="275"/>
      <c r="BQ72" s="275"/>
      <c r="BR72" s="275"/>
      <c r="BS72" s="275"/>
      <c r="BT72" s="275"/>
      <c r="BU72" s="275"/>
      <c r="BV72" s="275"/>
      <c r="BW72" s="275"/>
      <c r="BX72" s="275"/>
      <c r="BY72" s="275"/>
      <c r="BZ72" s="275"/>
      <c r="CA72" s="275"/>
      <c r="CB72" s="275"/>
      <c r="CC72" s="275"/>
      <c r="CD72" s="275"/>
      <c r="CE72" s="275"/>
      <c r="CF72" s="275"/>
      <c r="CG72" s="275"/>
      <c r="CH72" s="275"/>
      <c r="CI72" s="275"/>
      <c r="CJ72" s="275"/>
      <c r="CK72" s="275"/>
      <c r="CL72" s="275"/>
      <c r="CM72" s="275"/>
      <c r="CN72" s="275"/>
      <c r="CO72" s="275"/>
      <c r="CP72" s="275"/>
      <c r="CQ72" s="275"/>
      <c r="CR72" s="275"/>
      <c r="CS72" s="275"/>
      <c r="CT72" s="275"/>
      <c r="CU72" s="275"/>
      <c r="CV72" s="275"/>
      <c r="CW72" s="275"/>
      <c r="CX72" s="275"/>
      <c r="CY72" s="275"/>
      <c r="CZ72" s="275"/>
      <c r="DA72" s="275"/>
      <c r="DB72" s="275"/>
      <c r="DC72" s="275"/>
      <c r="DD72" s="275"/>
      <c r="DE72" s="275"/>
      <c r="DF72" s="275"/>
      <c r="DG72" s="275"/>
      <c r="DH72" s="275"/>
      <c r="DI72" s="275"/>
      <c r="DJ72" s="275"/>
      <c r="DK72" s="275"/>
      <c r="DL72" s="275"/>
      <c r="DM72" s="275"/>
      <c r="DN72" s="275"/>
      <c r="DO72" s="275"/>
      <c r="DP72" s="275"/>
      <c r="DQ72" s="275"/>
      <c r="DR72" s="275"/>
      <c r="DS72" s="275"/>
      <c r="DT72" s="275"/>
      <c r="DU72" s="275"/>
      <c r="DV72" s="275"/>
      <c r="DW72" s="275"/>
      <c r="DX72" s="275"/>
      <c r="DY72" s="275"/>
      <c r="DZ72" s="275"/>
      <c r="EA72" s="275"/>
      <c r="EB72" s="275"/>
      <c r="EC72" s="275"/>
      <c r="ED72" s="275"/>
      <c r="EE72" s="275"/>
      <c r="EF72" s="275"/>
      <c r="EG72" s="275"/>
      <c r="EH72" s="275"/>
      <c r="EI72" s="275"/>
      <c r="EJ72" s="275"/>
      <c r="EK72" s="275"/>
      <c r="EL72" s="275"/>
      <c r="EM72" s="275"/>
      <c r="EN72" s="275"/>
      <c r="EO72" s="275"/>
      <c r="EP72" s="275"/>
      <c r="EQ72" s="275"/>
      <c r="ER72" s="275"/>
      <c r="ES72" s="275"/>
      <c r="ET72" s="275"/>
      <c r="EU72" s="275"/>
      <c r="EV72" s="275"/>
      <c r="EW72" s="275"/>
      <c r="EX72" s="275"/>
      <c r="EY72" s="275"/>
      <c r="EZ72" s="275"/>
      <c r="FA72" s="275"/>
      <c r="FB72" s="275"/>
      <c r="FC72" s="275"/>
      <c r="FD72" s="275"/>
      <c r="FE72" s="275"/>
      <c r="FF72" s="275"/>
      <c r="FG72" s="275"/>
      <c r="FH72" s="275"/>
      <c r="FI72" s="275"/>
      <c r="FJ72" s="275"/>
      <c r="FK72" s="275"/>
      <c r="FL72" s="275"/>
      <c r="FM72" s="275"/>
      <c r="FN72" s="275"/>
      <c r="FO72" s="275"/>
      <c r="FP72" s="275"/>
      <c r="FQ72" s="275"/>
      <c r="FR72" s="275"/>
      <c r="FS72" s="275"/>
      <c r="FT72" s="275"/>
      <c r="FU72" s="275"/>
      <c r="FV72" s="275"/>
      <c r="FW72" s="275"/>
      <c r="FX72" s="275"/>
      <c r="FY72" s="275"/>
      <c r="FZ72" s="275"/>
      <c r="GA72" s="275"/>
      <c r="GB72" s="275"/>
      <c r="GC72" s="275"/>
      <c r="GD72" s="275"/>
      <c r="GE72" s="275"/>
      <c r="GF72" s="275"/>
      <c r="GG72" s="275"/>
      <c r="GH72" s="275"/>
      <c r="GI72" s="275"/>
      <c r="GJ72" s="275"/>
      <c r="GK72" s="275"/>
      <c r="GL72" s="275"/>
      <c r="GM72" s="275"/>
      <c r="GN72" s="275"/>
      <c r="GO72" s="275"/>
      <c r="GP72" s="275"/>
      <c r="GQ72" s="275"/>
      <c r="GR72" s="275"/>
      <c r="GS72" s="275"/>
      <c r="GT72" s="275"/>
      <c r="GU72" s="275"/>
      <c r="GV72" s="275"/>
      <c r="GW72" s="275"/>
      <c r="GX72" s="275"/>
      <c r="GY72" s="275"/>
      <c r="GZ72" s="275"/>
      <c r="HA72" s="275"/>
      <c r="HB72" s="275"/>
      <c r="HC72" s="275"/>
      <c r="HD72" s="275"/>
      <c r="HE72" s="275"/>
      <c r="HF72" s="275"/>
      <c r="HG72" s="275"/>
      <c r="HH72" s="275"/>
      <c r="HI72" s="275"/>
      <c r="HJ72" s="275"/>
      <c r="HK72" s="275"/>
      <c r="HL72" s="275"/>
      <c r="HM72" s="275"/>
      <c r="HN72" s="275"/>
      <c r="HO72" s="275"/>
      <c r="HP72" s="275"/>
      <c r="HQ72" s="275"/>
      <c r="HR72" s="275"/>
      <c r="HS72" s="275"/>
      <c r="HT72" s="275"/>
      <c r="HU72" s="275"/>
      <c r="HV72" s="275"/>
      <c r="HW72" s="275"/>
      <c r="HX72" s="275"/>
      <c r="HY72" s="275"/>
      <c r="HZ72" s="275"/>
      <c r="IA72" s="275"/>
      <c r="IB72" s="275"/>
      <c r="IC72" s="275"/>
      <c r="ID72" s="275"/>
      <c r="IE72" s="275"/>
      <c r="IF72" s="275"/>
      <c r="IG72" s="275"/>
      <c r="IH72" s="275"/>
      <c r="II72" s="275"/>
      <c r="IJ72" s="275"/>
      <c r="IK72" s="275"/>
      <c r="IL72" s="275"/>
      <c r="IM72" s="275"/>
      <c r="IN72" s="275"/>
      <c r="IO72" s="275"/>
      <c r="IP72" s="275"/>
      <c r="IQ72" s="275"/>
      <c r="IR72" s="275"/>
      <c r="IS72" s="275"/>
      <c r="IT72" s="275"/>
      <c r="IU72" s="275"/>
      <c r="IV72" s="275"/>
      <c r="IW72" s="275"/>
    </row>
    <row r="73" s="6" customFormat="1" ht="24" customHeight="1" spans="1:257">
      <c r="A73" s="275"/>
      <c r="B73" s="314"/>
      <c r="C73" s="314"/>
      <c r="D73" s="314"/>
      <c r="E73" s="314"/>
      <c r="F73" s="314"/>
      <c r="G73" s="284"/>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5"/>
      <c r="AI73" s="275"/>
      <c r="AJ73" s="275"/>
      <c r="AK73" s="275"/>
      <c r="AL73" s="275"/>
      <c r="AM73" s="275"/>
      <c r="AN73" s="275"/>
      <c r="AO73" s="275"/>
      <c r="AP73" s="275"/>
      <c r="AQ73" s="275"/>
      <c r="AR73" s="275"/>
      <c r="AS73" s="275"/>
      <c r="AT73" s="275"/>
      <c r="AU73" s="275"/>
      <c r="AV73" s="275"/>
      <c r="AW73" s="275"/>
      <c r="AX73" s="275"/>
      <c r="AY73" s="275"/>
      <c r="AZ73" s="275"/>
      <c r="BA73" s="275"/>
      <c r="BB73" s="275"/>
      <c r="BC73" s="275"/>
      <c r="BD73" s="275"/>
      <c r="BE73" s="275"/>
      <c r="BF73" s="275"/>
      <c r="BG73" s="275"/>
      <c r="BH73" s="275"/>
      <c r="BI73" s="275"/>
      <c r="BJ73" s="275"/>
      <c r="BK73" s="275"/>
      <c r="BL73" s="275"/>
      <c r="BM73" s="275"/>
      <c r="BN73" s="275"/>
      <c r="BO73" s="275"/>
      <c r="BP73" s="275"/>
      <c r="BQ73" s="275"/>
      <c r="BR73" s="275"/>
      <c r="BS73" s="275"/>
      <c r="BT73" s="275"/>
      <c r="BU73" s="275"/>
      <c r="BV73" s="275"/>
      <c r="BW73" s="275"/>
      <c r="BX73" s="275"/>
      <c r="BY73" s="275"/>
      <c r="BZ73" s="275"/>
      <c r="CA73" s="275"/>
      <c r="CB73" s="275"/>
      <c r="CC73" s="275"/>
      <c r="CD73" s="275"/>
      <c r="CE73" s="275"/>
      <c r="CF73" s="275"/>
      <c r="CG73" s="275"/>
      <c r="CH73" s="275"/>
      <c r="CI73" s="275"/>
      <c r="CJ73" s="275"/>
      <c r="CK73" s="275"/>
      <c r="CL73" s="275"/>
      <c r="CM73" s="275"/>
      <c r="CN73" s="275"/>
      <c r="CO73" s="275"/>
      <c r="CP73" s="275"/>
      <c r="CQ73" s="275"/>
      <c r="CR73" s="275"/>
      <c r="CS73" s="275"/>
      <c r="CT73" s="275"/>
      <c r="CU73" s="275"/>
      <c r="CV73" s="275"/>
      <c r="CW73" s="275"/>
      <c r="CX73" s="275"/>
      <c r="CY73" s="275"/>
      <c r="CZ73" s="275"/>
      <c r="DA73" s="275"/>
      <c r="DB73" s="275"/>
      <c r="DC73" s="275"/>
      <c r="DD73" s="275"/>
      <c r="DE73" s="275"/>
      <c r="DF73" s="275"/>
      <c r="DG73" s="275"/>
      <c r="DH73" s="275"/>
      <c r="DI73" s="275"/>
      <c r="DJ73" s="275"/>
      <c r="DK73" s="275"/>
      <c r="DL73" s="275"/>
      <c r="DM73" s="275"/>
      <c r="DN73" s="275"/>
      <c r="DO73" s="275"/>
      <c r="DP73" s="275"/>
      <c r="DQ73" s="275"/>
      <c r="DR73" s="275"/>
      <c r="DS73" s="275"/>
      <c r="DT73" s="275"/>
      <c r="DU73" s="275"/>
      <c r="DV73" s="275"/>
      <c r="DW73" s="275"/>
      <c r="DX73" s="275"/>
      <c r="DY73" s="275"/>
      <c r="DZ73" s="275"/>
      <c r="EA73" s="275"/>
      <c r="EB73" s="275"/>
      <c r="EC73" s="275"/>
      <c r="ED73" s="275"/>
      <c r="EE73" s="275"/>
      <c r="EF73" s="275"/>
      <c r="EG73" s="275"/>
      <c r="EH73" s="275"/>
      <c r="EI73" s="275"/>
      <c r="EJ73" s="275"/>
      <c r="EK73" s="275"/>
      <c r="EL73" s="275"/>
      <c r="EM73" s="275"/>
      <c r="EN73" s="275"/>
      <c r="EO73" s="275"/>
      <c r="EP73" s="275"/>
      <c r="EQ73" s="275"/>
      <c r="ER73" s="275"/>
      <c r="ES73" s="275"/>
      <c r="ET73" s="275"/>
      <c r="EU73" s="275"/>
      <c r="EV73" s="275"/>
      <c r="EW73" s="275"/>
      <c r="EX73" s="275"/>
      <c r="EY73" s="275"/>
      <c r="EZ73" s="275"/>
      <c r="FA73" s="275"/>
      <c r="FB73" s="275"/>
      <c r="FC73" s="275"/>
      <c r="FD73" s="275"/>
      <c r="FE73" s="275"/>
      <c r="FF73" s="275"/>
      <c r="FG73" s="275"/>
      <c r="FH73" s="275"/>
      <c r="FI73" s="275"/>
      <c r="FJ73" s="275"/>
      <c r="FK73" s="275"/>
      <c r="FL73" s="275"/>
      <c r="FM73" s="275"/>
      <c r="FN73" s="275"/>
      <c r="FO73" s="275"/>
      <c r="FP73" s="275"/>
      <c r="FQ73" s="275"/>
      <c r="FR73" s="275"/>
      <c r="FS73" s="275"/>
      <c r="FT73" s="275"/>
      <c r="FU73" s="275"/>
      <c r="FV73" s="275"/>
      <c r="FW73" s="275"/>
      <c r="FX73" s="275"/>
      <c r="FY73" s="275"/>
      <c r="FZ73" s="275"/>
      <c r="GA73" s="275"/>
      <c r="GB73" s="275"/>
      <c r="GC73" s="275"/>
      <c r="GD73" s="275"/>
      <c r="GE73" s="275"/>
      <c r="GF73" s="275"/>
      <c r="GG73" s="275"/>
      <c r="GH73" s="275"/>
      <c r="GI73" s="275"/>
      <c r="GJ73" s="275"/>
      <c r="GK73" s="275"/>
      <c r="GL73" s="275"/>
      <c r="GM73" s="275"/>
      <c r="GN73" s="275"/>
      <c r="GO73" s="275"/>
      <c r="GP73" s="275"/>
      <c r="GQ73" s="275"/>
      <c r="GR73" s="275"/>
      <c r="GS73" s="275"/>
      <c r="GT73" s="275"/>
      <c r="GU73" s="275"/>
      <c r="GV73" s="275"/>
      <c r="GW73" s="275"/>
      <c r="GX73" s="275"/>
      <c r="GY73" s="275"/>
      <c r="GZ73" s="275"/>
      <c r="HA73" s="275"/>
      <c r="HB73" s="275"/>
      <c r="HC73" s="275"/>
      <c r="HD73" s="275"/>
      <c r="HE73" s="275"/>
      <c r="HF73" s="275"/>
      <c r="HG73" s="275"/>
      <c r="HH73" s="275"/>
      <c r="HI73" s="275"/>
      <c r="HJ73" s="275"/>
      <c r="HK73" s="275"/>
      <c r="HL73" s="275"/>
      <c r="HM73" s="275"/>
      <c r="HN73" s="275"/>
      <c r="HO73" s="275"/>
      <c r="HP73" s="275"/>
      <c r="HQ73" s="275"/>
      <c r="HR73" s="275"/>
      <c r="HS73" s="275"/>
      <c r="HT73" s="275"/>
      <c r="HU73" s="275"/>
      <c r="HV73" s="275"/>
      <c r="HW73" s="275"/>
      <c r="HX73" s="275"/>
      <c r="HY73" s="275"/>
      <c r="HZ73" s="275"/>
      <c r="IA73" s="275"/>
      <c r="IB73" s="275"/>
      <c r="IC73" s="275"/>
      <c r="ID73" s="275"/>
      <c r="IE73" s="275"/>
      <c r="IF73" s="275"/>
      <c r="IG73" s="275"/>
      <c r="IH73" s="275"/>
      <c r="II73" s="275"/>
      <c r="IJ73" s="275"/>
      <c r="IK73" s="275"/>
      <c r="IL73" s="275"/>
      <c r="IM73" s="275"/>
      <c r="IN73" s="275"/>
      <c r="IO73" s="275"/>
      <c r="IP73" s="275"/>
      <c r="IQ73" s="275"/>
      <c r="IR73" s="275"/>
      <c r="IS73" s="275"/>
      <c r="IT73" s="275"/>
      <c r="IU73" s="275"/>
      <c r="IV73" s="275"/>
      <c r="IW73" s="275"/>
    </row>
    <row r="74" s="6" customFormat="1" ht="24" customHeight="1" spans="1:257">
      <c r="A74" s="275"/>
      <c r="B74" s="314"/>
      <c r="C74" s="314"/>
      <c r="D74" s="314"/>
      <c r="E74" s="314"/>
      <c r="F74" s="314"/>
      <c r="G74" s="284"/>
      <c r="H74" s="275"/>
      <c r="I74" s="275"/>
      <c r="J74" s="275"/>
      <c r="K74" s="275"/>
      <c r="L74" s="275"/>
      <c r="M74" s="275"/>
      <c r="N74" s="275"/>
      <c r="O74" s="275"/>
      <c r="P74" s="275"/>
      <c r="Q74" s="275"/>
      <c r="R74" s="275"/>
      <c r="S74" s="275"/>
      <c r="T74" s="275"/>
      <c r="U74" s="275"/>
      <c r="V74" s="275"/>
      <c r="W74" s="275"/>
      <c r="X74" s="275"/>
      <c r="Y74" s="275"/>
      <c r="Z74" s="275"/>
      <c r="AA74" s="275"/>
      <c r="AB74" s="275"/>
      <c r="AC74" s="275"/>
      <c r="AD74" s="275"/>
      <c r="AE74" s="275"/>
      <c r="AF74" s="275"/>
      <c r="AG74" s="275"/>
      <c r="AH74" s="275"/>
      <c r="AI74" s="275"/>
      <c r="AJ74" s="275"/>
      <c r="AK74" s="275"/>
      <c r="AL74" s="275"/>
      <c r="AM74" s="275"/>
      <c r="AN74" s="275"/>
      <c r="AO74" s="275"/>
      <c r="AP74" s="275"/>
      <c r="AQ74" s="275"/>
      <c r="AR74" s="275"/>
      <c r="AS74" s="275"/>
      <c r="AT74" s="275"/>
      <c r="AU74" s="275"/>
      <c r="AV74" s="275"/>
      <c r="AW74" s="275"/>
      <c r="AX74" s="275"/>
      <c r="AY74" s="275"/>
      <c r="AZ74" s="275"/>
      <c r="BA74" s="275"/>
      <c r="BB74" s="275"/>
      <c r="BC74" s="275"/>
      <c r="BD74" s="275"/>
      <c r="BE74" s="275"/>
      <c r="BF74" s="275"/>
      <c r="BG74" s="275"/>
      <c r="BH74" s="275"/>
      <c r="BI74" s="275"/>
      <c r="BJ74" s="275"/>
      <c r="BK74" s="275"/>
      <c r="BL74" s="275"/>
      <c r="BM74" s="275"/>
      <c r="BN74" s="275"/>
      <c r="BO74" s="275"/>
      <c r="BP74" s="275"/>
      <c r="BQ74" s="275"/>
      <c r="BR74" s="275"/>
      <c r="BS74" s="275"/>
      <c r="BT74" s="275"/>
      <c r="BU74" s="275"/>
      <c r="BV74" s="275"/>
      <c r="BW74" s="275"/>
      <c r="BX74" s="275"/>
      <c r="BY74" s="275"/>
      <c r="BZ74" s="275"/>
      <c r="CA74" s="275"/>
      <c r="CB74" s="275"/>
      <c r="CC74" s="275"/>
      <c r="CD74" s="275"/>
      <c r="CE74" s="275"/>
      <c r="CF74" s="275"/>
      <c r="CG74" s="275"/>
      <c r="CH74" s="275"/>
      <c r="CI74" s="275"/>
      <c r="CJ74" s="275"/>
      <c r="CK74" s="275"/>
      <c r="CL74" s="275"/>
      <c r="CM74" s="275"/>
      <c r="CN74" s="275"/>
      <c r="CO74" s="275"/>
      <c r="CP74" s="275"/>
      <c r="CQ74" s="275"/>
      <c r="CR74" s="275"/>
      <c r="CS74" s="275"/>
      <c r="CT74" s="275"/>
      <c r="CU74" s="275"/>
      <c r="CV74" s="275"/>
      <c r="CW74" s="275"/>
      <c r="CX74" s="275"/>
      <c r="CY74" s="275"/>
      <c r="CZ74" s="275"/>
      <c r="DA74" s="275"/>
      <c r="DB74" s="275"/>
      <c r="DC74" s="275"/>
      <c r="DD74" s="275"/>
      <c r="DE74" s="275"/>
      <c r="DF74" s="275"/>
      <c r="DG74" s="275"/>
      <c r="DH74" s="275"/>
      <c r="DI74" s="275"/>
      <c r="DJ74" s="275"/>
      <c r="DK74" s="275"/>
      <c r="DL74" s="275"/>
      <c r="DM74" s="275"/>
      <c r="DN74" s="275"/>
      <c r="DO74" s="275"/>
      <c r="DP74" s="275"/>
      <c r="DQ74" s="275"/>
      <c r="DR74" s="275"/>
      <c r="DS74" s="275"/>
      <c r="DT74" s="275"/>
      <c r="DU74" s="275"/>
      <c r="DV74" s="275"/>
      <c r="DW74" s="275"/>
      <c r="DX74" s="275"/>
      <c r="DY74" s="275"/>
      <c r="DZ74" s="275"/>
      <c r="EA74" s="275"/>
      <c r="EB74" s="275"/>
      <c r="EC74" s="275"/>
      <c r="ED74" s="275"/>
      <c r="EE74" s="275"/>
      <c r="EF74" s="275"/>
      <c r="EG74" s="275"/>
      <c r="EH74" s="275"/>
      <c r="EI74" s="275"/>
      <c r="EJ74" s="275"/>
      <c r="EK74" s="275"/>
      <c r="EL74" s="275"/>
      <c r="EM74" s="275"/>
      <c r="EN74" s="275"/>
      <c r="EO74" s="275"/>
      <c r="EP74" s="275"/>
      <c r="EQ74" s="275"/>
      <c r="ER74" s="275"/>
      <c r="ES74" s="275"/>
      <c r="ET74" s="275"/>
      <c r="EU74" s="275"/>
      <c r="EV74" s="275"/>
      <c r="EW74" s="275"/>
      <c r="EX74" s="275"/>
      <c r="EY74" s="275"/>
      <c r="EZ74" s="275"/>
      <c r="FA74" s="275"/>
      <c r="FB74" s="275"/>
      <c r="FC74" s="275"/>
      <c r="FD74" s="275"/>
      <c r="FE74" s="275"/>
      <c r="FF74" s="275"/>
      <c r="FG74" s="275"/>
      <c r="FH74" s="275"/>
      <c r="FI74" s="275"/>
      <c r="FJ74" s="275"/>
      <c r="FK74" s="275"/>
      <c r="FL74" s="275"/>
      <c r="FM74" s="275"/>
      <c r="FN74" s="275"/>
      <c r="FO74" s="275"/>
      <c r="FP74" s="275"/>
      <c r="FQ74" s="275"/>
      <c r="FR74" s="275"/>
      <c r="FS74" s="275"/>
      <c r="FT74" s="275"/>
      <c r="FU74" s="275"/>
      <c r="FV74" s="275"/>
      <c r="FW74" s="275"/>
      <c r="FX74" s="275"/>
      <c r="FY74" s="275"/>
      <c r="FZ74" s="275"/>
      <c r="GA74" s="275"/>
      <c r="GB74" s="275"/>
      <c r="GC74" s="275"/>
      <c r="GD74" s="275"/>
      <c r="GE74" s="275"/>
      <c r="GF74" s="275"/>
      <c r="GG74" s="275"/>
      <c r="GH74" s="275"/>
      <c r="GI74" s="275"/>
      <c r="GJ74" s="275"/>
      <c r="GK74" s="275"/>
      <c r="GL74" s="275"/>
      <c r="GM74" s="275"/>
      <c r="GN74" s="275"/>
      <c r="GO74" s="275"/>
      <c r="GP74" s="275"/>
      <c r="GQ74" s="275"/>
      <c r="GR74" s="275"/>
      <c r="GS74" s="275"/>
      <c r="GT74" s="275"/>
      <c r="GU74" s="275"/>
      <c r="GV74" s="275"/>
      <c r="GW74" s="275"/>
      <c r="GX74" s="275"/>
      <c r="GY74" s="275"/>
      <c r="GZ74" s="275"/>
      <c r="HA74" s="275"/>
      <c r="HB74" s="275"/>
      <c r="HC74" s="275"/>
      <c r="HD74" s="275"/>
      <c r="HE74" s="275"/>
      <c r="HF74" s="275"/>
      <c r="HG74" s="275"/>
      <c r="HH74" s="275"/>
      <c r="HI74" s="275"/>
      <c r="HJ74" s="275"/>
      <c r="HK74" s="275"/>
      <c r="HL74" s="275"/>
      <c r="HM74" s="275"/>
      <c r="HN74" s="275"/>
      <c r="HO74" s="275"/>
      <c r="HP74" s="275"/>
      <c r="HQ74" s="275"/>
      <c r="HR74" s="275"/>
      <c r="HS74" s="275"/>
      <c r="HT74" s="275"/>
      <c r="HU74" s="275"/>
      <c r="HV74" s="275"/>
      <c r="HW74" s="275"/>
      <c r="HX74" s="275"/>
      <c r="HY74" s="275"/>
      <c r="HZ74" s="275"/>
      <c r="IA74" s="275"/>
      <c r="IB74" s="275"/>
      <c r="IC74" s="275"/>
      <c r="ID74" s="275"/>
      <c r="IE74" s="275"/>
      <c r="IF74" s="275"/>
      <c r="IG74" s="275"/>
      <c r="IH74" s="275"/>
      <c r="II74" s="275"/>
      <c r="IJ74" s="275"/>
      <c r="IK74" s="275"/>
      <c r="IL74" s="275"/>
      <c r="IM74" s="275"/>
      <c r="IN74" s="275"/>
      <c r="IO74" s="275"/>
      <c r="IP74" s="275"/>
      <c r="IQ74" s="275"/>
      <c r="IR74" s="275"/>
      <c r="IS74" s="275"/>
      <c r="IT74" s="275"/>
      <c r="IU74" s="275"/>
      <c r="IV74" s="275"/>
      <c r="IW74" s="275"/>
    </row>
    <row r="75" s="6" customFormat="1" ht="24" customHeight="1" spans="1:257">
      <c r="A75" s="275"/>
      <c r="B75" s="314"/>
      <c r="C75" s="314"/>
      <c r="D75" s="314"/>
      <c r="E75" s="314"/>
      <c r="F75" s="314"/>
      <c r="G75" s="284"/>
      <c r="H75" s="275"/>
      <c r="I75" s="275"/>
      <c r="J75" s="275"/>
      <c r="K75" s="275"/>
      <c r="L75" s="275"/>
      <c r="M75" s="275"/>
      <c r="N75" s="275"/>
      <c r="O75" s="275"/>
      <c r="P75" s="275"/>
      <c r="Q75" s="275"/>
      <c r="R75" s="275"/>
      <c r="S75" s="275"/>
      <c r="T75" s="275"/>
      <c r="U75" s="275"/>
      <c r="V75" s="275"/>
      <c r="W75" s="275"/>
      <c r="X75" s="275"/>
      <c r="Y75" s="275"/>
      <c r="Z75" s="275"/>
      <c r="AA75" s="275"/>
      <c r="AB75" s="275"/>
      <c r="AC75" s="275"/>
      <c r="AD75" s="275"/>
      <c r="AE75" s="275"/>
      <c r="AF75" s="275"/>
      <c r="AG75" s="275"/>
      <c r="AH75" s="275"/>
      <c r="AI75" s="275"/>
      <c r="AJ75" s="275"/>
      <c r="AK75" s="275"/>
      <c r="AL75" s="275"/>
      <c r="AM75" s="275"/>
      <c r="AN75" s="275"/>
      <c r="AO75" s="275"/>
      <c r="AP75" s="275"/>
      <c r="AQ75" s="275"/>
      <c r="AR75" s="275"/>
      <c r="AS75" s="275"/>
      <c r="AT75" s="275"/>
      <c r="AU75" s="275"/>
      <c r="AV75" s="275"/>
      <c r="AW75" s="275"/>
      <c r="AX75" s="275"/>
      <c r="AY75" s="275"/>
      <c r="AZ75" s="275"/>
      <c r="BA75" s="275"/>
      <c r="BB75" s="275"/>
      <c r="BC75" s="275"/>
      <c r="BD75" s="275"/>
      <c r="BE75" s="275"/>
      <c r="BF75" s="275"/>
      <c r="BG75" s="275"/>
      <c r="BH75" s="275"/>
      <c r="BI75" s="275"/>
      <c r="BJ75" s="275"/>
      <c r="BK75" s="275"/>
      <c r="BL75" s="275"/>
      <c r="BM75" s="275"/>
      <c r="BN75" s="275"/>
      <c r="BO75" s="275"/>
      <c r="BP75" s="275"/>
      <c r="BQ75" s="275"/>
      <c r="BR75" s="275"/>
      <c r="BS75" s="275"/>
      <c r="BT75" s="275"/>
      <c r="BU75" s="275"/>
      <c r="BV75" s="275"/>
      <c r="BW75" s="275"/>
      <c r="BX75" s="275"/>
      <c r="BY75" s="275"/>
      <c r="BZ75" s="275"/>
      <c r="CA75" s="275"/>
      <c r="CB75" s="275"/>
      <c r="CC75" s="275"/>
      <c r="CD75" s="275"/>
      <c r="CE75" s="275"/>
      <c r="CF75" s="275"/>
      <c r="CG75" s="275"/>
      <c r="CH75" s="275"/>
      <c r="CI75" s="275"/>
      <c r="CJ75" s="275"/>
      <c r="CK75" s="275"/>
      <c r="CL75" s="275"/>
      <c r="CM75" s="275"/>
      <c r="CN75" s="275"/>
      <c r="CO75" s="275"/>
      <c r="CP75" s="275"/>
      <c r="CQ75" s="275"/>
      <c r="CR75" s="275"/>
      <c r="CS75" s="275"/>
      <c r="CT75" s="275"/>
      <c r="CU75" s="275"/>
      <c r="CV75" s="275"/>
      <c r="CW75" s="275"/>
      <c r="CX75" s="275"/>
      <c r="CY75" s="275"/>
      <c r="CZ75" s="275"/>
      <c r="DA75" s="275"/>
      <c r="DB75" s="275"/>
      <c r="DC75" s="275"/>
      <c r="DD75" s="275"/>
      <c r="DE75" s="275"/>
      <c r="DF75" s="275"/>
      <c r="DG75" s="275"/>
      <c r="DH75" s="275"/>
      <c r="DI75" s="275"/>
      <c r="DJ75" s="275"/>
      <c r="DK75" s="275"/>
      <c r="DL75" s="275"/>
      <c r="DM75" s="275"/>
      <c r="DN75" s="275"/>
      <c r="DO75" s="275"/>
      <c r="DP75" s="275"/>
      <c r="DQ75" s="275"/>
      <c r="DR75" s="275"/>
      <c r="DS75" s="275"/>
      <c r="DT75" s="275"/>
      <c r="DU75" s="275"/>
      <c r="DV75" s="275"/>
      <c r="DW75" s="275"/>
      <c r="DX75" s="275"/>
      <c r="DY75" s="275"/>
      <c r="DZ75" s="275"/>
      <c r="EA75" s="275"/>
      <c r="EB75" s="275"/>
      <c r="EC75" s="275"/>
      <c r="ED75" s="275"/>
      <c r="EE75" s="275"/>
      <c r="EF75" s="275"/>
      <c r="EG75" s="275"/>
      <c r="EH75" s="275"/>
      <c r="EI75" s="275"/>
      <c r="EJ75" s="275"/>
      <c r="EK75" s="275"/>
      <c r="EL75" s="275"/>
      <c r="EM75" s="275"/>
      <c r="EN75" s="275"/>
      <c r="EO75" s="275"/>
      <c r="EP75" s="275"/>
      <c r="EQ75" s="275"/>
      <c r="ER75" s="275"/>
      <c r="ES75" s="275"/>
      <c r="ET75" s="275"/>
      <c r="EU75" s="275"/>
      <c r="EV75" s="275"/>
      <c r="EW75" s="275"/>
      <c r="EX75" s="275"/>
      <c r="EY75" s="275"/>
      <c r="EZ75" s="275"/>
      <c r="FA75" s="275"/>
      <c r="FB75" s="275"/>
      <c r="FC75" s="275"/>
      <c r="FD75" s="275"/>
      <c r="FE75" s="275"/>
      <c r="FF75" s="275"/>
      <c r="FG75" s="275"/>
      <c r="FH75" s="275"/>
      <c r="FI75" s="275"/>
      <c r="FJ75" s="275"/>
      <c r="FK75" s="275"/>
      <c r="FL75" s="275"/>
      <c r="FM75" s="275"/>
      <c r="FN75" s="275"/>
      <c r="FO75" s="275"/>
      <c r="FP75" s="275"/>
      <c r="FQ75" s="275"/>
      <c r="FR75" s="275"/>
      <c r="FS75" s="275"/>
      <c r="FT75" s="275"/>
      <c r="FU75" s="275"/>
      <c r="FV75" s="275"/>
      <c r="FW75" s="275"/>
      <c r="FX75" s="275"/>
      <c r="FY75" s="275"/>
      <c r="FZ75" s="275"/>
      <c r="GA75" s="275"/>
      <c r="GB75" s="275"/>
      <c r="GC75" s="275"/>
      <c r="GD75" s="275"/>
      <c r="GE75" s="275"/>
      <c r="GF75" s="275"/>
      <c r="GG75" s="275"/>
      <c r="GH75" s="275"/>
      <c r="GI75" s="275"/>
      <c r="GJ75" s="275"/>
      <c r="GK75" s="275"/>
      <c r="GL75" s="275"/>
      <c r="GM75" s="275"/>
      <c r="GN75" s="275"/>
      <c r="GO75" s="275"/>
      <c r="GP75" s="275"/>
      <c r="GQ75" s="275"/>
      <c r="GR75" s="275"/>
      <c r="GS75" s="275"/>
      <c r="GT75" s="275"/>
      <c r="GU75" s="275"/>
      <c r="GV75" s="275"/>
      <c r="GW75" s="275"/>
      <c r="GX75" s="275"/>
      <c r="GY75" s="275"/>
      <c r="GZ75" s="275"/>
      <c r="HA75" s="275"/>
      <c r="HB75" s="275"/>
      <c r="HC75" s="275"/>
      <c r="HD75" s="275"/>
      <c r="HE75" s="275"/>
      <c r="HF75" s="275"/>
      <c r="HG75" s="275"/>
      <c r="HH75" s="275"/>
      <c r="HI75" s="275"/>
      <c r="HJ75" s="275"/>
      <c r="HK75" s="275"/>
      <c r="HL75" s="275"/>
      <c r="HM75" s="275"/>
      <c r="HN75" s="275"/>
      <c r="HO75" s="275"/>
      <c r="HP75" s="275"/>
      <c r="HQ75" s="275"/>
      <c r="HR75" s="275"/>
      <c r="HS75" s="275"/>
      <c r="HT75" s="275"/>
      <c r="HU75" s="275"/>
      <c r="HV75" s="275"/>
      <c r="HW75" s="275"/>
      <c r="HX75" s="275"/>
      <c r="HY75" s="275"/>
      <c r="HZ75" s="275"/>
      <c r="IA75" s="275"/>
      <c r="IB75" s="275"/>
      <c r="IC75" s="275"/>
      <c r="ID75" s="275"/>
      <c r="IE75" s="275"/>
      <c r="IF75" s="275"/>
      <c r="IG75" s="275"/>
      <c r="IH75" s="275"/>
      <c r="II75" s="275"/>
      <c r="IJ75" s="275"/>
      <c r="IK75" s="275"/>
      <c r="IL75" s="275"/>
      <c r="IM75" s="275"/>
      <c r="IN75" s="275"/>
      <c r="IO75" s="275"/>
      <c r="IP75" s="275"/>
      <c r="IQ75" s="275"/>
      <c r="IR75" s="275"/>
      <c r="IS75" s="275"/>
      <c r="IT75" s="275"/>
      <c r="IU75" s="275"/>
      <c r="IV75" s="275"/>
      <c r="IW75" s="275"/>
    </row>
    <row r="76" s="6" customFormat="1" ht="24" customHeight="1" spans="1:257">
      <c r="A76" s="275"/>
      <c r="B76" s="314"/>
      <c r="C76" s="314"/>
      <c r="D76" s="314"/>
      <c r="E76" s="314"/>
      <c r="F76" s="314"/>
      <c r="G76" s="284"/>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275"/>
      <c r="AG76" s="275"/>
      <c r="AH76" s="275"/>
      <c r="AI76" s="275"/>
      <c r="AJ76" s="275"/>
      <c r="AK76" s="275"/>
      <c r="AL76" s="275"/>
      <c r="AM76" s="275"/>
      <c r="AN76" s="275"/>
      <c r="AO76" s="275"/>
      <c r="AP76" s="275"/>
      <c r="AQ76" s="275"/>
      <c r="AR76" s="275"/>
      <c r="AS76" s="275"/>
      <c r="AT76" s="275"/>
      <c r="AU76" s="275"/>
      <c r="AV76" s="275"/>
      <c r="AW76" s="275"/>
      <c r="AX76" s="275"/>
      <c r="AY76" s="275"/>
      <c r="AZ76" s="275"/>
      <c r="BA76" s="275"/>
      <c r="BB76" s="275"/>
      <c r="BC76" s="275"/>
      <c r="BD76" s="275"/>
      <c r="BE76" s="275"/>
      <c r="BF76" s="275"/>
      <c r="BG76" s="275"/>
      <c r="BH76" s="275"/>
      <c r="BI76" s="275"/>
      <c r="BJ76" s="275"/>
      <c r="BK76" s="275"/>
      <c r="BL76" s="275"/>
      <c r="BM76" s="275"/>
      <c r="BN76" s="275"/>
      <c r="BO76" s="275"/>
      <c r="BP76" s="275"/>
      <c r="BQ76" s="275"/>
      <c r="BR76" s="275"/>
      <c r="BS76" s="275"/>
      <c r="BT76" s="275"/>
      <c r="BU76" s="275"/>
      <c r="BV76" s="275"/>
      <c r="BW76" s="275"/>
      <c r="BX76" s="275"/>
      <c r="BY76" s="275"/>
      <c r="BZ76" s="275"/>
      <c r="CA76" s="275"/>
      <c r="CB76" s="275"/>
      <c r="CC76" s="275"/>
      <c r="CD76" s="275"/>
      <c r="CE76" s="275"/>
      <c r="CF76" s="275"/>
      <c r="CG76" s="275"/>
      <c r="CH76" s="275"/>
      <c r="CI76" s="275"/>
      <c r="CJ76" s="275"/>
      <c r="CK76" s="275"/>
      <c r="CL76" s="275"/>
      <c r="CM76" s="275"/>
      <c r="CN76" s="275"/>
      <c r="CO76" s="275"/>
      <c r="CP76" s="275"/>
      <c r="CQ76" s="275"/>
      <c r="CR76" s="275"/>
      <c r="CS76" s="275"/>
      <c r="CT76" s="275"/>
      <c r="CU76" s="275"/>
      <c r="CV76" s="275"/>
      <c r="CW76" s="275"/>
      <c r="CX76" s="275"/>
      <c r="CY76" s="275"/>
      <c r="CZ76" s="275"/>
      <c r="DA76" s="275"/>
      <c r="DB76" s="275"/>
      <c r="DC76" s="275"/>
      <c r="DD76" s="275"/>
      <c r="DE76" s="275"/>
      <c r="DF76" s="275"/>
      <c r="DG76" s="275"/>
      <c r="DH76" s="275"/>
      <c r="DI76" s="275"/>
      <c r="DJ76" s="275"/>
      <c r="DK76" s="275"/>
      <c r="DL76" s="275"/>
      <c r="DM76" s="275"/>
      <c r="DN76" s="275"/>
      <c r="DO76" s="275"/>
      <c r="DP76" s="275"/>
      <c r="DQ76" s="275"/>
      <c r="DR76" s="275"/>
      <c r="DS76" s="275"/>
      <c r="DT76" s="275"/>
      <c r="DU76" s="275"/>
      <c r="DV76" s="275"/>
      <c r="DW76" s="275"/>
      <c r="DX76" s="275"/>
      <c r="DY76" s="275"/>
      <c r="DZ76" s="275"/>
      <c r="EA76" s="275"/>
      <c r="EB76" s="275"/>
      <c r="EC76" s="275"/>
      <c r="ED76" s="275"/>
      <c r="EE76" s="275"/>
      <c r="EF76" s="275"/>
      <c r="EG76" s="275"/>
      <c r="EH76" s="275"/>
      <c r="EI76" s="275"/>
      <c r="EJ76" s="275"/>
      <c r="EK76" s="275"/>
      <c r="EL76" s="275"/>
      <c r="EM76" s="275"/>
      <c r="EN76" s="275"/>
      <c r="EO76" s="275"/>
      <c r="EP76" s="275"/>
      <c r="EQ76" s="275"/>
      <c r="ER76" s="275"/>
      <c r="ES76" s="275"/>
      <c r="ET76" s="275"/>
      <c r="EU76" s="275"/>
      <c r="EV76" s="275"/>
      <c r="EW76" s="275"/>
      <c r="EX76" s="275"/>
      <c r="EY76" s="275"/>
      <c r="EZ76" s="275"/>
      <c r="FA76" s="275"/>
      <c r="FB76" s="275"/>
      <c r="FC76" s="275"/>
      <c r="FD76" s="275"/>
      <c r="FE76" s="275"/>
      <c r="FF76" s="275"/>
      <c r="FG76" s="275"/>
      <c r="FH76" s="275"/>
      <c r="FI76" s="275"/>
      <c r="FJ76" s="275"/>
      <c r="FK76" s="275"/>
      <c r="FL76" s="275"/>
      <c r="FM76" s="275"/>
      <c r="FN76" s="275"/>
      <c r="FO76" s="275"/>
      <c r="FP76" s="275"/>
      <c r="FQ76" s="275"/>
      <c r="FR76" s="275"/>
      <c r="FS76" s="275"/>
      <c r="FT76" s="275"/>
      <c r="FU76" s="275"/>
      <c r="FV76" s="275"/>
      <c r="FW76" s="275"/>
      <c r="FX76" s="275"/>
      <c r="FY76" s="275"/>
      <c r="FZ76" s="275"/>
      <c r="GA76" s="275"/>
      <c r="GB76" s="275"/>
      <c r="GC76" s="275"/>
      <c r="GD76" s="275"/>
      <c r="GE76" s="275"/>
      <c r="GF76" s="275"/>
      <c r="GG76" s="275"/>
      <c r="GH76" s="275"/>
      <c r="GI76" s="275"/>
      <c r="GJ76" s="275"/>
      <c r="GK76" s="275"/>
      <c r="GL76" s="275"/>
      <c r="GM76" s="275"/>
      <c r="GN76" s="275"/>
      <c r="GO76" s="275"/>
      <c r="GP76" s="275"/>
      <c r="GQ76" s="275"/>
      <c r="GR76" s="275"/>
      <c r="GS76" s="275"/>
      <c r="GT76" s="275"/>
      <c r="GU76" s="275"/>
      <c r="GV76" s="275"/>
      <c r="GW76" s="275"/>
      <c r="GX76" s="275"/>
      <c r="GY76" s="275"/>
      <c r="GZ76" s="275"/>
      <c r="HA76" s="275"/>
      <c r="HB76" s="275"/>
      <c r="HC76" s="275"/>
      <c r="HD76" s="275"/>
      <c r="HE76" s="275"/>
      <c r="HF76" s="275"/>
      <c r="HG76" s="275"/>
      <c r="HH76" s="275"/>
      <c r="HI76" s="275"/>
      <c r="HJ76" s="275"/>
      <c r="HK76" s="275"/>
      <c r="HL76" s="275"/>
      <c r="HM76" s="275"/>
      <c r="HN76" s="275"/>
      <c r="HO76" s="275"/>
      <c r="HP76" s="275"/>
      <c r="HQ76" s="275"/>
      <c r="HR76" s="275"/>
      <c r="HS76" s="275"/>
      <c r="HT76" s="275"/>
      <c r="HU76" s="275"/>
      <c r="HV76" s="275"/>
      <c r="HW76" s="275"/>
      <c r="HX76" s="275"/>
      <c r="HY76" s="275"/>
      <c r="HZ76" s="275"/>
      <c r="IA76" s="275"/>
      <c r="IB76" s="275"/>
      <c r="IC76" s="275"/>
      <c r="ID76" s="275"/>
      <c r="IE76" s="275"/>
      <c r="IF76" s="275"/>
      <c r="IG76" s="275"/>
      <c r="IH76" s="275"/>
      <c r="II76" s="275"/>
      <c r="IJ76" s="275"/>
      <c r="IK76" s="275"/>
      <c r="IL76" s="275"/>
      <c r="IM76" s="275"/>
      <c r="IN76" s="275"/>
      <c r="IO76" s="275"/>
      <c r="IP76" s="275"/>
      <c r="IQ76" s="275"/>
      <c r="IR76" s="275"/>
      <c r="IS76" s="275"/>
      <c r="IT76" s="275"/>
      <c r="IU76" s="275"/>
      <c r="IV76" s="275"/>
      <c r="IW76" s="275"/>
    </row>
    <row r="77" s="6" customFormat="1" ht="24" customHeight="1" spans="1:257">
      <c r="A77" s="275"/>
      <c r="B77" s="314"/>
      <c r="C77" s="314"/>
      <c r="D77" s="314"/>
      <c r="E77" s="314"/>
      <c r="F77" s="314"/>
      <c r="G77" s="284"/>
      <c r="H77" s="275"/>
      <c r="I77" s="275"/>
      <c r="J77" s="275"/>
      <c r="K77" s="275"/>
      <c r="L77" s="275"/>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5"/>
      <c r="AK77" s="275"/>
      <c r="AL77" s="275"/>
      <c r="AM77" s="275"/>
      <c r="AN77" s="275"/>
      <c r="AO77" s="275"/>
      <c r="AP77" s="275"/>
      <c r="AQ77" s="275"/>
      <c r="AR77" s="275"/>
      <c r="AS77" s="275"/>
      <c r="AT77" s="275"/>
      <c r="AU77" s="275"/>
      <c r="AV77" s="275"/>
      <c r="AW77" s="275"/>
      <c r="AX77" s="275"/>
      <c r="AY77" s="275"/>
      <c r="AZ77" s="275"/>
      <c r="BA77" s="275"/>
      <c r="BB77" s="275"/>
      <c r="BC77" s="275"/>
      <c r="BD77" s="275"/>
      <c r="BE77" s="275"/>
      <c r="BF77" s="275"/>
      <c r="BG77" s="275"/>
      <c r="BH77" s="275"/>
      <c r="BI77" s="275"/>
      <c r="BJ77" s="275"/>
      <c r="BK77" s="275"/>
      <c r="BL77" s="275"/>
      <c r="BM77" s="275"/>
      <c r="BN77" s="275"/>
      <c r="BO77" s="275"/>
      <c r="BP77" s="275"/>
      <c r="BQ77" s="275"/>
      <c r="BR77" s="275"/>
      <c r="BS77" s="275"/>
      <c r="BT77" s="275"/>
      <c r="BU77" s="275"/>
      <c r="BV77" s="275"/>
      <c r="BW77" s="275"/>
      <c r="BX77" s="275"/>
      <c r="BY77" s="275"/>
      <c r="BZ77" s="275"/>
      <c r="CA77" s="275"/>
      <c r="CB77" s="275"/>
      <c r="CC77" s="275"/>
      <c r="CD77" s="275"/>
      <c r="CE77" s="275"/>
      <c r="CF77" s="275"/>
      <c r="CG77" s="275"/>
      <c r="CH77" s="275"/>
      <c r="CI77" s="275"/>
      <c r="CJ77" s="275"/>
      <c r="CK77" s="275"/>
      <c r="CL77" s="275"/>
      <c r="CM77" s="275"/>
      <c r="CN77" s="275"/>
      <c r="CO77" s="275"/>
      <c r="CP77" s="275"/>
      <c r="CQ77" s="275"/>
      <c r="CR77" s="275"/>
      <c r="CS77" s="275"/>
      <c r="CT77" s="275"/>
      <c r="CU77" s="275"/>
      <c r="CV77" s="275"/>
      <c r="CW77" s="275"/>
      <c r="CX77" s="275"/>
      <c r="CY77" s="275"/>
      <c r="CZ77" s="275"/>
      <c r="DA77" s="275"/>
      <c r="DB77" s="275"/>
      <c r="DC77" s="275"/>
      <c r="DD77" s="275"/>
      <c r="DE77" s="275"/>
      <c r="DF77" s="275"/>
      <c r="DG77" s="275"/>
      <c r="DH77" s="275"/>
      <c r="DI77" s="275"/>
      <c r="DJ77" s="275"/>
      <c r="DK77" s="275"/>
      <c r="DL77" s="275"/>
      <c r="DM77" s="275"/>
      <c r="DN77" s="275"/>
      <c r="DO77" s="275"/>
      <c r="DP77" s="275"/>
      <c r="DQ77" s="275"/>
      <c r="DR77" s="275"/>
      <c r="DS77" s="275"/>
      <c r="DT77" s="275"/>
      <c r="DU77" s="275"/>
      <c r="DV77" s="275"/>
      <c r="DW77" s="275"/>
      <c r="DX77" s="275"/>
      <c r="DY77" s="275"/>
      <c r="DZ77" s="275"/>
      <c r="EA77" s="275"/>
      <c r="EB77" s="275"/>
      <c r="EC77" s="275"/>
      <c r="ED77" s="275"/>
      <c r="EE77" s="275"/>
      <c r="EF77" s="275"/>
      <c r="EG77" s="275"/>
      <c r="EH77" s="275"/>
      <c r="EI77" s="275"/>
      <c r="EJ77" s="275"/>
      <c r="EK77" s="275"/>
      <c r="EL77" s="275"/>
      <c r="EM77" s="275"/>
      <c r="EN77" s="275"/>
      <c r="EO77" s="275"/>
      <c r="EP77" s="275"/>
      <c r="EQ77" s="275"/>
      <c r="ER77" s="275"/>
      <c r="ES77" s="275"/>
      <c r="ET77" s="275"/>
      <c r="EU77" s="275"/>
      <c r="EV77" s="275"/>
      <c r="EW77" s="275"/>
      <c r="EX77" s="275"/>
      <c r="EY77" s="275"/>
      <c r="EZ77" s="275"/>
      <c r="FA77" s="275"/>
      <c r="FB77" s="275"/>
      <c r="FC77" s="275"/>
      <c r="FD77" s="275"/>
      <c r="FE77" s="275"/>
      <c r="FF77" s="275"/>
      <c r="FG77" s="275"/>
      <c r="FH77" s="275"/>
      <c r="FI77" s="275"/>
      <c r="FJ77" s="275"/>
      <c r="FK77" s="275"/>
      <c r="FL77" s="275"/>
      <c r="FM77" s="275"/>
      <c r="FN77" s="275"/>
      <c r="FO77" s="275"/>
      <c r="FP77" s="275"/>
      <c r="FQ77" s="275"/>
      <c r="FR77" s="275"/>
      <c r="FS77" s="275"/>
      <c r="FT77" s="275"/>
      <c r="FU77" s="275"/>
      <c r="FV77" s="275"/>
      <c r="FW77" s="275"/>
      <c r="FX77" s="275"/>
      <c r="FY77" s="275"/>
      <c r="FZ77" s="275"/>
      <c r="GA77" s="275"/>
      <c r="GB77" s="275"/>
      <c r="GC77" s="275"/>
      <c r="GD77" s="275"/>
      <c r="GE77" s="275"/>
      <c r="GF77" s="275"/>
      <c r="GG77" s="275"/>
      <c r="GH77" s="275"/>
      <c r="GI77" s="275"/>
      <c r="GJ77" s="275"/>
      <c r="GK77" s="275"/>
      <c r="GL77" s="275"/>
      <c r="GM77" s="275"/>
      <c r="GN77" s="275"/>
      <c r="GO77" s="275"/>
      <c r="GP77" s="275"/>
      <c r="GQ77" s="275"/>
      <c r="GR77" s="275"/>
      <c r="GS77" s="275"/>
      <c r="GT77" s="275"/>
      <c r="GU77" s="275"/>
      <c r="GV77" s="275"/>
      <c r="GW77" s="275"/>
      <c r="GX77" s="275"/>
      <c r="GY77" s="275"/>
      <c r="GZ77" s="275"/>
      <c r="HA77" s="275"/>
      <c r="HB77" s="275"/>
      <c r="HC77" s="275"/>
      <c r="HD77" s="275"/>
      <c r="HE77" s="275"/>
      <c r="HF77" s="275"/>
      <c r="HG77" s="275"/>
      <c r="HH77" s="275"/>
      <c r="HI77" s="275"/>
      <c r="HJ77" s="275"/>
      <c r="HK77" s="275"/>
      <c r="HL77" s="275"/>
      <c r="HM77" s="275"/>
      <c r="HN77" s="275"/>
      <c r="HO77" s="275"/>
      <c r="HP77" s="275"/>
      <c r="HQ77" s="275"/>
      <c r="HR77" s="275"/>
      <c r="HS77" s="275"/>
      <c r="HT77" s="275"/>
      <c r="HU77" s="275"/>
      <c r="HV77" s="275"/>
      <c r="HW77" s="275"/>
      <c r="HX77" s="275"/>
      <c r="HY77" s="275"/>
      <c r="HZ77" s="275"/>
      <c r="IA77" s="275"/>
      <c r="IB77" s="275"/>
      <c r="IC77" s="275"/>
      <c r="ID77" s="275"/>
      <c r="IE77" s="275"/>
      <c r="IF77" s="275"/>
      <c r="IG77" s="275"/>
      <c r="IH77" s="275"/>
      <c r="II77" s="275"/>
      <c r="IJ77" s="275"/>
      <c r="IK77" s="275"/>
      <c r="IL77" s="275"/>
      <c r="IM77" s="275"/>
      <c r="IN77" s="275"/>
      <c r="IO77" s="275"/>
      <c r="IP77" s="275"/>
      <c r="IQ77" s="275"/>
      <c r="IR77" s="275"/>
      <c r="IS77" s="275"/>
      <c r="IT77" s="275"/>
      <c r="IU77" s="275"/>
      <c r="IV77" s="275"/>
      <c r="IW77" s="275"/>
    </row>
    <row r="78" s="6" customFormat="1" ht="24" customHeight="1" spans="1:257">
      <c r="A78" s="275"/>
      <c r="B78" s="314"/>
      <c r="C78" s="314"/>
      <c r="D78" s="314"/>
      <c r="E78" s="314"/>
      <c r="F78" s="314"/>
      <c r="G78" s="284"/>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5"/>
      <c r="AK78" s="275"/>
      <c r="AL78" s="275"/>
      <c r="AM78" s="275"/>
      <c r="AN78" s="275"/>
      <c r="AO78" s="275"/>
      <c r="AP78" s="275"/>
      <c r="AQ78" s="275"/>
      <c r="AR78" s="275"/>
      <c r="AS78" s="275"/>
      <c r="AT78" s="275"/>
      <c r="AU78" s="275"/>
      <c r="AV78" s="275"/>
      <c r="AW78" s="275"/>
      <c r="AX78" s="275"/>
      <c r="AY78" s="275"/>
      <c r="AZ78" s="275"/>
      <c r="BA78" s="275"/>
      <c r="BB78" s="275"/>
      <c r="BC78" s="275"/>
      <c r="BD78" s="275"/>
      <c r="BE78" s="275"/>
      <c r="BF78" s="275"/>
      <c r="BG78" s="275"/>
      <c r="BH78" s="275"/>
      <c r="BI78" s="275"/>
      <c r="BJ78" s="275"/>
      <c r="BK78" s="275"/>
      <c r="BL78" s="275"/>
      <c r="BM78" s="275"/>
      <c r="BN78" s="275"/>
      <c r="BO78" s="275"/>
      <c r="BP78" s="275"/>
      <c r="BQ78" s="275"/>
      <c r="BR78" s="275"/>
      <c r="BS78" s="275"/>
      <c r="BT78" s="275"/>
      <c r="BU78" s="275"/>
      <c r="BV78" s="275"/>
      <c r="BW78" s="275"/>
      <c r="BX78" s="275"/>
      <c r="BY78" s="275"/>
      <c r="BZ78" s="275"/>
      <c r="CA78" s="275"/>
      <c r="CB78" s="275"/>
      <c r="CC78" s="275"/>
      <c r="CD78" s="275"/>
      <c r="CE78" s="275"/>
      <c r="CF78" s="275"/>
      <c r="CG78" s="275"/>
      <c r="CH78" s="275"/>
      <c r="CI78" s="275"/>
      <c r="CJ78" s="275"/>
      <c r="CK78" s="275"/>
      <c r="CL78" s="275"/>
      <c r="CM78" s="275"/>
      <c r="CN78" s="275"/>
      <c r="CO78" s="275"/>
      <c r="CP78" s="275"/>
      <c r="CQ78" s="275"/>
      <c r="CR78" s="275"/>
      <c r="CS78" s="275"/>
      <c r="CT78" s="275"/>
      <c r="CU78" s="275"/>
      <c r="CV78" s="275"/>
      <c r="CW78" s="275"/>
      <c r="CX78" s="275"/>
      <c r="CY78" s="275"/>
      <c r="CZ78" s="275"/>
      <c r="DA78" s="275"/>
      <c r="DB78" s="275"/>
      <c r="DC78" s="275"/>
      <c r="DD78" s="275"/>
      <c r="DE78" s="275"/>
      <c r="DF78" s="275"/>
      <c r="DG78" s="275"/>
      <c r="DH78" s="275"/>
      <c r="DI78" s="275"/>
      <c r="DJ78" s="275"/>
      <c r="DK78" s="275"/>
      <c r="DL78" s="275"/>
      <c r="DM78" s="275"/>
      <c r="DN78" s="275"/>
      <c r="DO78" s="275"/>
      <c r="DP78" s="275"/>
      <c r="DQ78" s="275"/>
      <c r="DR78" s="275"/>
      <c r="DS78" s="275"/>
      <c r="DT78" s="275"/>
      <c r="DU78" s="275"/>
      <c r="DV78" s="275"/>
      <c r="DW78" s="275"/>
      <c r="DX78" s="275"/>
      <c r="DY78" s="275"/>
      <c r="DZ78" s="275"/>
      <c r="EA78" s="275"/>
      <c r="EB78" s="275"/>
      <c r="EC78" s="275"/>
      <c r="ED78" s="275"/>
      <c r="EE78" s="275"/>
      <c r="EF78" s="275"/>
      <c r="EG78" s="275"/>
      <c r="EH78" s="275"/>
      <c r="EI78" s="275"/>
      <c r="EJ78" s="275"/>
      <c r="EK78" s="275"/>
      <c r="EL78" s="275"/>
      <c r="EM78" s="275"/>
      <c r="EN78" s="275"/>
      <c r="EO78" s="275"/>
      <c r="EP78" s="275"/>
      <c r="EQ78" s="275"/>
      <c r="ER78" s="275"/>
      <c r="ES78" s="275"/>
      <c r="ET78" s="275"/>
      <c r="EU78" s="275"/>
      <c r="EV78" s="275"/>
      <c r="EW78" s="275"/>
      <c r="EX78" s="275"/>
      <c r="EY78" s="275"/>
      <c r="EZ78" s="275"/>
      <c r="FA78" s="275"/>
      <c r="FB78" s="275"/>
      <c r="FC78" s="275"/>
      <c r="FD78" s="275"/>
      <c r="FE78" s="275"/>
      <c r="FF78" s="275"/>
      <c r="FG78" s="275"/>
      <c r="FH78" s="275"/>
      <c r="FI78" s="275"/>
      <c r="FJ78" s="275"/>
      <c r="FK78" s="275"/>
      <c r="FL78" s="275"/>
      <c r="FM78" s="275"/>
      <c r="FN78" s="275"/>
      <c r="FO78" s="275"/>
      <c r="FP78" s="275"/>
      <c r="FQ78" s="275"/>
      <c r="FR78" s="275"/>
      <c r="FS78" s="275"/>
      <c r="FT78" s="275"/>
      <c r="FU78" s="275"/>
      <c r="FV78" s="275"/>
      <c r="FW78" s="275"/>
      <c r="FX78" s="275"/>
      <c r="FY78" s="275"/>
      <c r="FZ78" s="275"/>
      <c r="GA78" s="275"/>
      <c r="GB78" s="275"/>
      <c r="GC78" s="275"/>
      <c r="GD78" s="275"/>
      <c r="GE78" s="275"/>
      <c r="GF78" s="275"/>
      <c r="GG78" s="275"/>
      <c r="GH78" s="275"/>
      <c r="GI78" s="275"/>
      <c r="GJ78" s="275"/>
      <c r="GK78" s="275"/>
      <c r="GL78" s="275"/>
      <c r="GM78" s="275"/>
      <c r="GN78" s="275"/>
      <c r="GO78" s="275"/>
      <c r="GP78" s="275"/>
      <c r="GQ78" s="275"/>
      <c r="GR78" s="275"/>
      <c r="GS78" s="275"/>
      <c r="GT78" s="275"/>
      <c r="GU78" s="275"/>
      <c r="GV78" s="275"/>
      <c r="GW78" s="275"/>
      <c r="GX78" s="275"/>
      <c r="GY78" s="275"/>
      <c r="GZ78" s="275"/>
      <c r="HA78" s="275"/>
      <c r="HB78" s="275"/>
      <c r="HC78" s="275"/>
      <c r="HD78" s="275"/>
      <c r="HE78" s="275"/>
      <c r="HF78" s="275"/>
      <c r="HG78" s="275"/>
      <c r="HH78" s="275"/>
      <c r="HI78" s="275"/>
      <c r="HJ78" s="275"/>
      <c r="HK78" s="275"/>
      <c r="HL78" s="275"/>
      <c r="HM78" s="275"/>
      <c r="HN78" s="275"/>
      <c r="HO78" s="275"/>
      <c r="HP78" s="275"/>
      <c r="HQ78" s="275"/>
      <c r="HR78" s="275"/>
      <c r="HS78" s="275"/>
      <c r="HT78" s="275"/>
      <c r="HU78" s="275"/>
      <c r="HV78" s="275"/>
      <c r="HW78" s="275"/>
      <c r="HX78" s="275"/>
      <c r="HY78" s="275"/>
      <c r="HZ78" s="275"/>
      <c r="IA78" s="275"/>
      <c r="IB78" s="275"/>
      <c r="IC78" s="275"/>
      <c r="ID78" s="275"/>
      <c r="IE78" s="275"/>
      <c r="IF78" s="275"/>
      <c r="IG78" s="275"/>
      <c r="IH78" s="275"/>
      <c r="II78" s="275"/>
      <c r="IJ78" s="275"/>
      <c r="IK78" s="275"/>
      <c r="IL78" s="275"/>
      <c r="IM78" s="275"/>
      <c r="IN78" s="275"/>
      <c r="IO78" s="275"/>
      <c r="IP78" s="275"/>
      <c r="IQ78" s="275"/>
      <c r="IR78" s="275"/>
      <c r="IS78" s="275"/>
      <c r="IT78" s="275"/>
      <c r="IU78" s="275"/>
      <c r="IV78" s="275"/>
      <c r="IW78" s="275"/>
    </row>
    <row r="79" s="6" customFormat="1" ht="24" customHeight="1" spans="1:257">
      <c r="A79" s="275"/>
      <c r="B79" s="314"/>
      <c r="C79" s="314"/>
      <c r="D79" s="314"/>
      <c r="E79" s="314"/>
      <c r="F79" s="314"/>
      <c r="G79" s="284"/>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5"/>
      <c r="AM79" s="275"/>
      <c r="AN79" s="275"/>
      <c r="AO79" s="275"/>
      <c r="AP79" s="275"/>
      <c r="AQ79" s="275"/>
      <c r="AR79" s="275"/>
      <c r="AS79" s="275"/>
      <c r="AT79" s="275"/>
      <c r="AU79" s="275"/>
      <c r="AV79" s="275"/>
      <c r="AW79" s="275"/>
      <c r="AX79" s="275"/>
      <c r="AY79" s="275"/>
      <c r="AZ79" s="275"/>
      <c r="BA79" s="275"/>
      <c r="BB79" s="275"/>
      <c r="BC79" s="275"/>
      <c r="BD79" s="275"/>
      <c r="BE79" s="275"/>
      <c r="BF79" s="275"/>
      <c r="BG79" s="275"/>
      <c r="BH79" s="275"/>
      <c r="BI79" s="275"/>
      <c r="BJ79" s="275"/>
      <c r="BK79" s="275"/>
      <c r="BL79" s="275"/>
      <c r="BM79" s="275"/>
      <c r="BN79" s="275"/>
      <c r="BO79" s="275"/>
      <c r="BP79" s="275"/>
      <c r="BQ79" s="275"/>
      <c r="BR79" s="275"/>
      <c r="BS79" s="275"/>
      <c r="BT79" s="275"/>
      <c r="BU79" s="275"/>
      <c r="BV79" s="275"/>
      <c r="BW79" s="275"/>
      <c r="BX79" s="275"/>
      <c r="BY79" s="275"/>
      <c r="BZ79" s="275"/>
      <c r="CA79" s="275"/>
      <c r="CB79" s="275"/>
      <c r="CC79" s="275"/>
      <c r="CD79" s="275"/>
      <c r="CE79" s="275"/>
      <c r="CF79" s="275"/>
      <c r="CG79" s="275"/>
      <c r="CH79" s="275"/>
      <c r="CI79" s="275"/>
      <c r="CJ79" s="275"/>
      <c r="CK79" s="275"/>
      <c r="CL79" s="275"/>
      <c r="CM79" s="275"/>
      <c r="CN79" s="275"/>
      <c r="CO79" s="275"/>
      <c r="CP79" s="275"/>
      <c r="CQ79" s="275"/>
      <c r="CR79" s="275"/>
      <c r="CS79" s="275"/>
      <c r="CT79" s="275"/>
      <c r="CU79" s="275"/>
      <c r="CV79" s="275"/>
      <c r="CW79" s="275"/>
      <c r="CX79" s="275"/>
      <c r="CY79" s="275"/>
      <c r="CZ79" s="275"/>
      <c r="DA79" s="275"/>
      <c r="DB79" s="275"/>
      <c r="DC79" s="275"/>
      <c r="DD79" s="275"/>
      <c r="DE79" s="275"/>
      <c r="DF79" s="275"/>
      <c r="DG79" s="275"/>
      <c r="DH79" s="275"/>
      <c r="DI79" s="275"/>
      <c r="DJ79" s="275"/>
      <c r="DK79" s="275"/>
      <c r="DL79" s="275"/>
      <c r="DM79" s="275"/>
      <c r="DN79" s="275"/>
      <c r="DO79" s="275"/>
      <c r="DP79" s="275"/>
      <c r="DQ79" s="275"/>
      <c r="DR79" s="275"/>
      <c r="DS79" s="275"/>
      <c r="DT79" s="275"/>
      <c r="DU79" s="275"/>
      <c r="DV79" s="275"/>
      <c r="DW79" s="275"/>
      <c r="DX79" s="275"/>
      <c r="DY79" s="275"/>
      <c r="DZ79" s="275"/>
      <c r="EA79" s="275"/>
      <c r="EB79" s="275"/>
      <c r="EC79" s="275"/>
      <c r="ED79" s="275"/>
      <c r="EE79" s="275"/>
      <c r="EF79" s="275"/>
      <c r="EG79" s="275"/>
      <c r="EH79" s="275"/>
      <c r="EI79" s="275"/>
      <c r="EJ79" s="275"/>
      <c r="EK79" s="275"/>
      <c r="EL79" s="275"/>
      <c r="EM79" s="275"/>
      <c r="EN79" s="275"/>
      <c r="EO79" s="275"/>
      <c r="EP79" s="275"/>
      <c r="EQ79" s="275"/>
      <c r="ER79" s="275"/>
      <c r="ES79" s="275"/>
      <c r="ET79" s="275"/>
      <c r="EU79" s="275"/>
      <c r="EV79" s="275"/>
      <c r="EW79" s="275"/>
      <c r="EX79" s="275"/>
      <c r="EY79" s="275"/>
      <c r="EZ79" s="275"/>
      <c r="FA79" s="275"/>
      <c r="FB79" s="275"/>
      <c r="FC79" s="275"/>
      <c r="FD79" s="275"/>
      <c r="FE79" s="275"/>
      <c r="FF79" s="275"/>
      <c r="FG79" s="275"/>
      <c r="FH79" s="275"/>
      <c r="FI79" s="275"/>
      <c r="FJ79" s="275"/>
      <c r="FK79" s="275"/>
      <c r="FL79" s="275"/>
      <c r="FM79" s="275"/>
      <c r="FN79" s="275"/>
      <c r="FO79" s="275"/>
      <c r="FP79" s="275"/>
      <c r="FQ79" s="275"/>
      <c r="FR79" s="275"/>
      <c r="FS79" s="275"/>
      <c r="FT79" s="275"/>
      <c r="FU79" s="275"/>
      <c r="FV79" s="275"/>
      <c r="FW79" s="275"/>
      <c r="FX79" s="275"/>
      <c r="FY79" s="275"/>
      <c r="FZ79" s="275"/>
      <c r="GA79" s="275"/>
      <c r="GB79" s="275"/>
      <c r="GC79" s="275"/>
      <c r="GD79" s="275"/>
      <c r="GE79" s="275"/>
      <c r="GF79" s="275"/>
      <c r="GG79" s="275"/>
      <c r="GH79" s="275"/>
      <c r="GI79" s="275"/>
      <c r="GJ79" s="275"/>
      <c r="GK79" s="275"/>
      <c r="GL79" s="275"/>
      <c r="GM79" s="275"/>
      <c r="GN79" s="275"/>
      <c r="GO79" s="275"/>
      <c r="GP79" s="275"/>
      <c r="GQ79" s="275"/>
      <c r="GR79" s="275"/>
      <c r="GS79" s="275"/>
      <c r="GT79" s="275"/>
      <c r="GU79" s="275"/>
      <c r="GV79" s="275"/>
      <c r="GW79" s="275"/>
      <c r="GX79" s="275"/>
      <c r="GY79" s="275"/>
      <c r="GZ79" s="275"/>
      <c r="HA79" s="275"/>
      <c r="HB79" s="275"/>
      <c r="HC79" s="275"/>
      <c r="HD79" s="275"/>
      <c r="HE79" s="275"/>
      <c r="HF79" s="275"/>
      <c r="HG79" s="275"/>
      <c r="HH79" s="275"/>
      <c r="HI79" s="275"/>
      <c r="HJ79" s="275"/>
      <c r="HK79" s="275"/>
      <c r="HL79" s="275"/>
      <c r="HM79" s="275"/>
      <c r="HN79" s="275"/>
      <c r="HO79" s="275"/>
      <c r="HP79" s="275"/>
      <c r="HQ79" s="275"/>
      <c r="HR79" s="275"/>
      <c r="HS79" s="275"/>
      <c r="HT79" s="275"/>
      <c r="HU79" s="275"/>
      <c r="HV79" s="275"/>
      <c r="HW79" s="275"/>
      <c r="HX79" s="275"/>
      <c r="HY79" s="275"/>
      <c r="HZ79" s="275"/>
      <c r="IA79" s="275"/>
      <c r="IB79" s="275"/>
      <c r="IC79" s="275"/>
      <c r="ID79" s="275"/>
      <c r="IE79" s="275"/>
      <c r="IF79" s="275"/>
      <c r="IG79" s="275"/>
      <c r="IH79" s="275"/>
      <c r="II79" s="275"/>
      <c r="IJ79" s="275"/>
      <c r="IK79" s="275"/>
      <c r="IL79" s="275"/>
      <c r="IM79" s="275"/>
      <c r="IN79" s="275"/>
      <c r="IO79" s="275"/>
      <c r="IP79" s="275"/>
      <c r="IQ79" s="275"/>
      <c r="IR79" s="275"/>
      <c r="IS79" s="275"/>
      <c r="IT79" s="275"/>
      <c r="IU79" s="275"/>
      <c r="IV79" s="275"/>
      <c r="IW79" s="275"/>
    </row>
    <row r="80" s="6" customFormat="1" ht="24" customHeight="1" spans="1:257">
      <c r="A80" s="275"/>
      <c r="B80" s="314"/>
      <c r="C80" s="314"/>
      <c r="D80" s="314"/>
      <c r="E80" s="314"/>
      <c r="F80" s="314"/>
      <c r="G80" s="284"/>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75"/>
      <c r="AH80" s="275"/>
      <c r="AI80" s="275"/>
      <c r="AJ80" s="275"/>
      <c r="AK80" s="275"/>
      <c r="AL80" s="275"/>
      <c r="AM80" s="275"/>
      <c r="AN80" s="275"/>
      <c r="AO80" s="275"/>
      <c r="AP80" s="275"/>
      <c r="AQ80" s="275"/>
      <c r="AR80" s="275"/>
      <c r="AS80" s="275"/>
      <c r="AT80" s="275"/>
      <c r="AU80" s="275"/>
      <c r="AV80" s="275"/>
      <c r="AW80" s="275"/>
      <c r="AX80" s="275"/>
      <c r="AY80" s="275"/>
      <c r="AZ80" s="275"/>
      <c r="BA80" s="275"/>
      <c r="BB80" s="275"/>
      <c r="BC80" s="275"/>
      <c r="BD80" s="275"/>
      <c r="BE80" s="275"/>
      <c r="BF80" s="275"/>
      <c r="BG80" s="275"/>
      <c r="BH80" s="275"/>
      <c r="BI80" s="275"/>
      <c r="BJ80" s="275"/>
      <c r="BK80" s="275"/>
      <c r="BL80" s="275"/>
      <c r="BM80" s="275"/>
      <c r="BN80" s="275"/>
      <c r="BO80" s="275"/>
      <c r="BP80" s="275"/>
      <c r="BQ80" s="275"/>
      <c r="BR80" s="275"/>
      <c r="BS80" s="275"/>
      <c r="BT80" s="275"/>
      <c r="BU80" s="275"/>
      <c r="BV80" s="275"/>
      <c r="BW80" s="275"/>
      <c r="BX80" s="275"/>
      <c r="BY80" s="275"/>
      <c r="BZ80" s="275"/>
      <c r="CA80" s="275"/>
      <c r="CB80" s="275"/>
      <c r="CC80" s="275"/>
      <c r="CD80" s="275"/>
      <c r="CE80" s="275"/>
      <c r="CF80" s="275"/>
      <c r="CG80" s="275"/>
      <c r="CH80" s="275"/>
      <c r="CI80" s="275"/>
      <c r="CJ80" s="275"/>
      <c r="CK80" s="275"/>
      <c r="CL80" s="275"/>
      <c r="CM80" s="275"/>
      <c r="CN80" s="275"/>
      <c r="CO80" s="275"/>
      <c r="CP80" s="275"/>
      <c r="CQ80" s="275"/>
      <c r="CR80" s="275"/>
      <c r="CS80" s="275"/>
      <c r="CT80" s="275"/>
      <c r="CU80" s="275"/>
      <c r="CV80" s="275"/>
      <c r="CW80" s="275"/>
      <c r="CX80" s="275"/>
      <c r="CY80" s="275"/>
      <c r="CZ80" s="275"/>
      <c r="DA80" s="275"/>
      <c r="DB80" s="275"/>
      <c r="DC80" s="275"/>
      <c r="DD80" s="275"/>
      <c r="DE80" s="275"/>
      <c r="DF80" s="275"/>
      <c r="DG80" s="275"/>
      <c r="DH80" s="275"/>
      <c r="DI80" s="275"/>
      <c r="DJ80" s="275"/>
      <c r="DK80" s="275"/>
      <c r="DL80" s="275"/>
      <c r="DM80" s="275"/>
      <c r="DN80" s="275"/>
      <c r="DO80" s="275"/>
      <c r="DP80" s="275"/>
      <c r="DQ80" s="275"/>
      <c r="DR80" s="275"/>
      <c r="DS80" s="275"/>
      <c r="DT80" s="275"/>
      <c r="DU80" s="275"/>
      <c r="DV80" s="275"/>
      <c r="DW80" s="275"/>
      <c r="DX80" s="275"/>
      <c r="DY80" s="275"/>
      <c r="DZ80" s="275"/>
      <c r="EA80" s="275"/>
      <c r="EB80" s="275"/>
      <c r="EC80" s="275"/>
      <c r="ED80" s="275"/>
      <c r="EE80" s="275"/>
      <c r="EF80" s="275"/>
      <c r="EG80" s="275"/>
      <c r="EH80" s="275"/>
      <c r="EI80" s="275"/>
      <c r="EJ80" s="275"/>
      <c r="EK80" s="275"/>
      <c r="EL80" s="275"/>
      <c r="EM80" s="275"/>
      <c r="EN80" s="275"/>
      <c r="EO80" s="275"/>
      <c r="EP80" s="275"/>
      <c r="EQ80" s="275"/>
      <c r="ER80" s="275"/>
      <c r="ES80" s="275"/>
      <c r="ET80" s="275"/>
      <c r="EU80" s="275"/>
      <c r="EV80" s="275"/>
      <c r="EW80" s="275"/>
      <c r="EX80" s="275"/>
      <c r="EY80" s="275"/>
      <c r="EZ80" s="275"/>
      <c r="FA80" s="275"/>
      <c r="FB80" s="275"/>
      <c r="FC80" s="275"/>
      <c r="FD80" s="275"/>
      <c r="FE80" s="275"/>
      <c r="FF80" s="275"/>
      <c r="FG80" s="275"/>
      <c r="FH80" s="275"/>
      <c r="FI80" s="275"/>
      <c r="FJ80" s="275"/>
      <c r="FK80" s="275"/>
      <c r="FL80" s="275"/>
      <c r="FM80" s="275"/>
      <c r="FN80" s="275"/>
      <c r="FO80" s="275"/>
      <c r="FP80" s="275"/>
      <c r="FQ80" s="275"/>
      <c r="FR80" s="275"/>
      <c r="FS80" s="275"/>
      <c r="FT80" s="275"/>
      <c r="FU80" s="275"/>
      <c r="FV80" s="275"/>
      <c r="FW80" s="275"/>
      <c r="FX80" s="275"/>
      <c r="FY80" s="275"/>
      <c r="FZ80" s="275"/>
      <c r="GA80" s="275"/>
      <c r="GB80" s="275"/>
      <c r="GC80" s="275"/>
      <c r="GD80" s="275"/>
      <c r="GE80" s="275"/>
      <c r="GF80" s="275"/>
      <c r="GG80" s="275"/>
      <c r="GH80" s="275"/>
      <c r="GI80" s="275"/>
      <c r="GJ80" s="275"/>
      <c r="GK80" s="275"/>
      <c r="GL80" s="275"/>
      <c r="GM80" s="275"/>
      <c r="GN80" s="275"/>
      <c r="GO80" s="275"/>
      <c r="GP80" s="275"/>
      <c r="GQ80" s="275"/>
      <c r="GR80" s="275"/>
      <c r="GS80" s="275"/>
      <c r="GT80" s="275"/>
      <c r="GU80" s="275"/>
      <c r="GV80" s="275"/>
      <c r="GW80" s="275"/>
      <c r="GX80" s="275"/>
      <c r="GY80" s="275"/>
      <c r="GZ80" s="275"/>
      <c r="HA80" s="275"/>
      <c r="HB80" s="275"/>
      <c r="HC80" s="275"/>
      <c r="HD80" s="275"/>
      <c r="HE80" s="275"/>
      <c r="HF80" s="275"/>
      <c r="HG80" s="275"/>
      <c r="HH80" s="275"/>
      <c r="HI80" s="275"/>
      <c r="HJ80" s="275"/>
      <c r="HK80" s="275"/>
      <c r="HL80" s="275"/>
      <c r="HM80" s="275"/>
      <c r="HN80" s="275"/>
      <c r="HO80" s="275"/>
      <c r="HP80" s="275"/>
      <c r="HQ80" s="275"/>
      <c r="HR80" s="275"/>
      <c r="HS80" s="275"/>
      <c r="HT80" s="275"/>
      <c r="HU80" s="275"/>
      <c r="HV80" s="275"/>
      <c r="HW80" s="275"/>
      <c r="HX80" s="275"/>
      <c r="HY80" s="275"/>
      <c r="HZ80" s="275"/>
      <c r="IA80" s="275"/>
      <c r="IB80" s="275"/>
      <c r="IC80" s="275"/>
      <c r="ID80" s="275"/>
      <c r="IE80" s="275"/>
      <c r="IF80" s="275"/>
      <c r="IG80" s="275"/>
      <c r="IH80" s="275"/>
      <c r="II80" s="275"/>
      <c r="IJ80" s="275"/>
      <c r="IK80" s="275"/>
      <c r="IL80" s="275"/>
      <c r="IM80" s="275"/>
      <c r="IN80" s="275"/>
      <c r="IO80" s="275"/>
      <c r="IP80" s="275"/>
      <c r="IQ80" s="275"/>
      <c r="IR80" s="275"/>
      <c r="IS80" s="275"/>
      <c r="IT80" s="275"/>
      <c r="IU80" s="275"/>
      <c r="IV80" s="275"/>
      <c r="IW80" s="275"/>
    </row>
    <row r="81" s="6" customFormat="1" ht="24" customHeight="1" spans="1:257">
      <c r="A81" s="275"/>
      <c r="B81" s="314"/>
      <c r="C81" s="314"/>
      <c r="D81" s="314"/>
      <c r="E81" s="314"/>
      <c r="F81" s="314"/>
      <c r="G81" s="284"/>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c r="AU81" s="275"/>
      <c r="AV81" s="275"/>
      <c r="AW81" s="275"/>
      <c r="AX81" s="275"/>
      <c r="AY81" s="275"/>
      <c r="AZ81" s="275"/>
      <c r="BA81" s="275"/>
      <c r="BB81" s="275"/>
      <c r="BC81" s="275"/>
      <c r="BD81" s="275"/>
      <c r="BE81" s="275"/>
      <c r="BF81" s="275"/>
      <c r="BG81" s="275"/>
      <c r="BH81" s="275"/>
      <c r="BI81" s="275"/>
      <c r="BJ81" s="275"/>
      <c r="BK81" s="275"/>
      <c r="BL81" s="275"/>
      <c r="BM81" s="275"/>
      <c r="BN81" s="275"/>
      <c r="BO81" s="275"/>
      <c r="BP81" s="275"/>
      <c r="BQ81" s="275"/>
      <c r="BR81" s="275"/>
      <c r="BS81" s="275"/>
      <c r="BT81" s="275"/>
      <c r="BU81" s="275"/>
      <c r="BV81" s="275"/>
      <c r="BW81" s="275"/>
      <c r="BX81" s="275"/>
      <c r="BY81" s="275"/>
      <c r="BZ81" s="275"/>
      <c r="CA81" s="275"/>
      <c r="CB81" s="275"/>
      <c r="CC81" s="275"/>
      <c r="CD81" s="275"/>
      <c r="CE81" s="275"/>
      <c r="CF81" s="275"/>
      <c r="CG81" s="275"/>
      <c r="CH81" s="275"/>
      <c r="CI81" s="275"/>
      <c r="CJ81" s="275"/>
      <c r="CK81" s="275"/>
      <c r="CL81" s="275"/>
      <c r="CM81" s="275"/>
      <c r="CN81" s="275"/>
      <c r="CO81" s="275"/>
      <c r="CP81" s="275"/>
      <c r="CQ81" s="275"/>
      <c r="CR81" s="275"/>
      <c r="CS81" s="275"/>
      <c r="CT81" s="275"/>
      <c r="CU81" s="275"/>
      <c r="CV81" s="275"/>
      <c r="CW81" s="275"/>
      <c r="CX81" s="275"/>
      <c r="CY81" s="275"/>
      <c r="CZ81" s="275"/>
      <c r="DA81" s="275"/>
      <c r="DB81" s="275"/>
      <c r="DC81" s="275"/>
      <c r="DD81" s="275"/>
      <c r="DE81" s="275"/>
      <c r="DF81" s="275"/>
      <c r="DG81" s="275"/>
      <c r="DH81" s="275"/>
      <c r="DI81" s="275"/>
      <c r="DJ81" s="275"/>
      <c r="DK81" s="275"/>
      <c r="DL81" s="275"/>
      <c r="DM81" s="275"/>
      <c r="DN81" s="275"/>
      <c r="DO81" s="275"/>
      <c r="DP81" s="275"/>
      <c r="DQ81" s="275"/>
      <c r="DR81" s="275"/>
      <c r="DS81" s="275"/>
      <c r="DT81" s="275"/>
      <c r="DU81" s="275"/>
      <c r="DV81" s="275"/>
      <c r="DW81" s="275"/>
      <c r="DX81" s="275"/>
      <c r="DY81" s="275"/>
      <c r="DZ81" s="275"/>
      <c r="EA81" s="275"/>
      <c r="EB81" s="275"/>
      <c r="EC81" s="275"/>
      <c r="ED81" s="275"/>
      <c r="EE81" s="275"/>
      <c r="EF81" s="275"/>
      <c r="EG81" s="275"/>
      <c r="EH81" s="275"/>
      <c r="EI81" s="275"/>
      <c r="EJ81" s="275"/>
      <c r="EK81" s="275"/>
      <c r="EL81" s="275"/>
      <c r="EM81" s="275"/>
      <c r="EN81" s="275"/>
      <c r="EO81" s="275"/>
      <c r="EP81" s="275"/>
      <c r="EQ81" s="275"/>
      <c r="ER81" s="275"/>
      <c r="ES81" s="275"/>
      <c r="ET81" s="275"/>
      <c r="EU81" s="275"/>
      <c r="EV81" s="275"/>
      <c r="EW81" s="275"/>
      <c r="EX81" s="275"/>
      <c r="EY81" s="275"/>
      <c r="EZ81" s="275"/>
      <c r="FA81" s="275"/>
      <c r="FB81" s="275"/>
      <c r="FC81" s="275"/>
      <c r="FD81" s="275"/>
      <c r="FE81" s="275"/>
      <c r="FF81" s="275"/>
      <c r="FG81" s="275"/>
      <c r="FH81" s="275"/>
      <c r="FI81" s="275"/>
      <c r="FJ81" s="275"/>
      <c r="FK81" s="275"/>
      <c r="FL81" s="275"/>
      <c r="FM81" s="275"/>
      <c r="FN81" s="275"/>
      <c r="FO81" s="275"/>
      <c r="FP81" s="275"/>
      <c r="FQ81" s="275"/>
      <c r="FR81" s="275"/>
      <c r="FS81" s="275"/>
      <c r="FT81" s="275"/>
      <c r="FU81" s="275"/>
      <c r="FV81" s="275"/>
      <c r="FW81" s="275"/>
      <c r="FX81" s="275"/>
      <c r="FY81" s="275"/>
      <c r="FZ81" s="275"/>
      <c r="GA81" s="275"/>
      <c r="GB81" s="275"/>
      <c r="GC81" s="275"/>
      <c r="GD81" s="275"/>
      <c r="GE81" s="275"/>
      <c r="GF81" s="275"/>
      <c r="GG81" s="275"/>
      <c r="GH81" s="275"/>
      <c r="GI81" s="275"/>
      <c r="GJ81" s="275"/>
      <c r="GK81" s="275"/>
      <c r="GL81" s="275"/>
      <c r="GM81" s="275"/>
      <c r="GN81" s="275"/>
      <c r="GO81" s="275"/>
      <c r="GP81" s="275"/>
      <c r="GQ81" s="275"/>
      <c r="GR81" s="275"/>
      <c r="GS81" s="275"/>
      <c r="GT81" s="275"/>
      <c r="GU81" s="275"/>
      <c r="GV81" s="275"/>
      <c r="GW81" s="275"/>
      <c r="GX81" s="275"/>
      <c r="GY81" s="275"/>
      <c r="GZ81" s="275"/>
      <c r="HA81" s="275"/>
      <c r="HB81" s="275"/>
      <c r="HC81" s="275"/>
      <c r="HD81" s="275"/>
      <c r="HE81" s="275"/>
      <c r="HF81" s="275"/>
      <c r="HG81" s="275"/>
      <c r="HH81" s="275"/>
      <c r="HI81" s="275"/>
      <c r="HJ81" s="275"/>
      <c r="HK81" s="275"/>
      <c r="HL81" s="275"/>
      <c r="HM81" s="275"/>
      <c r="HN81" s="275"/>
      <c r="HO81" s="275"/>
      <c r="HP81" s="275"/>
      <c r="HQ81" s="275"/>
      <c r="HR81" s="275"/>
      <c r="HS81" s="275"/>
      <c r="HT81" s="275"/>
      <c r="HU81" s="275"/>
      <c r="HV81" s="275"/>
      <c r="HW81" s="275"/>
      <c r="HX81" s="275"/>
      <c r="HY81" s="275"/>
      <c r="HZ81" s="275"/>
      <c r="IA81" s="275"/>
      <c r="IB81" s="275"/>
      <c r="IC81" s="275"/>
      <c r="ID81" s="275"/>
      <c r="IE81" s="275"/>
      <c r="IF81" s="275"/>
      <c r="IG81" s="275"/>
      <c r="IH81" s="275"/>
      <c r="II81" s="275"/>
      <c r="IJ81" s="275"/>
      <c r="IK81" s="275"/>
      <c r="IL81" s="275"/>
      <c r="IM81" s="275"/>
      <c r="IN81" s="275"/>
      <c r="IO81" s="275"/>
      <c r="IP81" s="275"/>
      <c r="IQ81" s="275"/>
      <c r="IR81" s="275"/>
      <c r="IS81" s="275"/>
      <c r="IT81" s="275"/>
      <c r="IU81" s="275"/>
      <c r="IV81" s="275"/>
      <c r="IW81" s="275"/>
    </row>
    <row r="82" s="6" customFormat="1" ht="24" customHeight="1" spans="1:257">
      <c r="A82" s="275"/>
      <c r="B82" s="314"/>
      <c r="C82" s="314"/>
      <c r="D82" s="314"/>
      <c r="E82" s="314"/>
      <c r="F82" s="314"/>
      <c r="G82" s="284"/>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c r="AE82" s="275"/>
      <c r="AF82" s="275"/>
      <c r="AG82" s="275"/>
      <c r="AH82" s="275"/>
      <c r="AI82" s="275"/>
      <c r="AJ82" s="275"/>
      <c r="AK82" s="275"/>
      <c r="AL82" s="275"/>
      <c r="AM82" s="275"/>
      <c r="AN82" s="275"/>
      <c r="AO82" s="275"/>
      <c r="AP82" s="275"/>
      <c r="AQ82" s="275"/>
      <c r="AR82" s="275"/>
      <c r="AS82" s="275"/>
      <c r="AT82" s="275"/>
      <c r="AU82" s="275"/>
      <c r="AV82" s="275"/>
      <c r="AW82" s="275"/>
      <c r="AX82" s="275"/>
      <c r="AY82" s="275"/>
      <c r="AZ82" s="275"/>
      <c r="BA82" s="275"/>
      <c r="BB82" s="275"/>
      <c r="BC82" s="275"/>
      <c r="BD82" s="275"/>
      <c r="BE82" s="275"/>
      <c r="BF82" s="275"/>
      <c r="BG82" s="275"/>
      <c r="BH82" s="275"/>
      <c r="BI82" s="275"/>
      <c r="BJ82" s="275"/>
      <c r="BK82" s="275"/>
      <c r="BL82" s="275"/>
      <c r="BM82" s="275"/>
      <c r="BN82" s="275"/>
      <c r="BO82" s="275"/>
      <c r="BP82" s="275"/>
      <c r="BQ82" s="275"/>
      <c r="BR82" s="275"/>
      <c r="BS82" s="275"/>
      <c r="BT82" s="275"/>
      <c r="BU82" s="275"/>
      <c r="BV82" s="275"/>
      <c r="BW82" s="275"/>
      <c r="BX82" s="275"/>
      <c r="BY82" s="275"/>
      <c r="BZ82" s="275"/>
      <c r="CA82" s="275"/>
      <c r="CB82" s="275"/>
      <c r="CC82" s="275"/>
      <c r="CD82" s="275"/>
      <c r="CE82" s="275"/>
      <c r="CF82" s="275"/>
      <c r="CG82" s="275"/>
      <c r="CH82" s="275"/>
      <c r="CI82" s="275"/>
      <c r="CJ82" s="275"/>
      <c r="CK82" s="275"/>
      <c r="CL82" s="275"/>
      <c r="CM82" s="275"/>
      <c r="CN82" s="275"/>
      <c r="CO82" s="275"/>
      <c r="CP82" s="275"/>
      <c r="CQ82" s="275"/>
      <c r="CR82" s="275"/>
      <c r="CS82" s="275"/>
      <c r="CT82" s="275"/>
      <c r="CU82" s="275"/>
      <c r="CV82" s="275"/>
      <c r="CW82" s="275"/>
      <c r="CX82" s="275"/>
      <c r="CY82" s="275"/>
      <c r="CZ82" s="275"/>
      <c r="DA82" s="275"/>
      <c r="DB82" s="275"/>
      <c r="DC82" s="275"/>
      <c r="DD82" s="275"/>
      <c r="DE82" s="275"/>
      <c r="DF82" s="275"/>
      <c r="DG82" s="275"/>
      <c r="DH82" s="275"/>
      <c r="DI82" s="275"/>
      <c r="DJ82" s="275"/>
      <c r="DK82" s="275"/>
      <c r="DL82" s="275"/>
      <c r="DM82" s="275"/>
      <c r="DN82" s="275"/>
      <c r="DO82" s="275"/>
      <c r="DP82" s="275"/>
      <c r="DQ82" s="275"/>
      <c r="DR82" s="275"/>
      <c r="DS82" s="275"/>
      <c r="DT82" s="275"/>
      <c r="DU82" s="275"/>
      <c r="DV82" s="275"/>
      <c r="DW82" s="275"/>
      <c r="DX82" s="275"/>
      <c r="DY82" s="275"/>
      <c r="DZ82" s="275"/>
      <c r="EA82" s="275"/>
      <c r="EB82" s="275"/>
      <c r="EC82" s="275"/>
      <c r="ED82" s="275"/>
      <c r="EE82" s="275"/>
      <c r="EF82" s="275"/>
      <c r="EG82" s="275"/>
      <c r="EH82" s="275"/>
      <c r="EI82" s="275"/>
      <c r="EJ82" s="275"/>
      <c r="EK82" s="275"/>
      <c r="EL82" s="275"/>
      <c r="EM82" s="275"/>
      <c r="EN82" s="275"/>
      <c r="EO82" s="275"/>
      <c r="EP82" s="275"/>
      <c r="EQ82" s="275"/>
      <c r="ER82" s="275"/>
      <c r="ES82" s="275"/>
      <c r="ET82" s="275"/>
      <c r="EU82" s="275"/>
      <c r="EV82" s="275"/>
      <c r="EW82" s="275"/>
      <c r="EX82" s="275"/>
      <c r="EY82" s="275"/>
      <c r="EZ82" s="275"/>
      <c r="FA82" s="275"/>
      <c r="FB82" s="275"/>
      <c r="FC82" s="275"/>
      <c r="FD82" s="275"/>
      <c r="FE82" s="275"/>
      <c r="FF82" s="275"/>
      <c r="FG82" s="275"/>
      <c r="FH82" s="275"/>
      <c r="FI82" s="275"/>
      <c r="FJ82" s="275"/>
      <c r="FK82" s="275"/>
      <c r="FL82" s="275"/>
      <c r="FM82" s="275"/>
      <c r="FN82" s="275"/>
      <c r="FO82" s="275"/>
      <c r="FP82" s="275"/>
      <c r="FQ82" s="275"/>
      <c r="FR82" s="275"/>
      <c r="FS82" s="275"/>
      <c r="FT82" s="275"/>
      <c r="FU82" s="275"/>
      <c r="FV82" s="275"/>
      <c r="FW82" s="275"/>
      <c r="FX82" s="275"/>
      <c r="FY82" s="275"/>
      <c r="FZ82" s="275"/>
      <c r="GA82" s="275"/>
      <c r="GB82" s="275"/>
      <c r="GC82" s="275"/>
      <c r="GD82" s="275"/>
      <c r="GE82" s="275"/>
      <c r="GF82" s="275"/>
      <c r="GG82" s="275"/>
      <c r="GH82" s="275"/>
      <c r="GI82" s="275"/>
      <c r="GJ82" s="275"/>
      <c r="GK82" s="275"/>
      <c r="GL82" s="275"/>
      <c r="GM82" s="275"/>
      <c r="GN82" s="275"/>
      <c r="GO82" s="275"/>
      <c r="GP82" s="275"/>
      <c r="GQ82" s="275"/>
      <c r="GR82" s="275"/>
      <c r="GS82" s="275"/>
      <c r="GT82" s="275"/>
      <c r="GU82" s="275"/>
      <c r="GV82" s="275"/>
      <c r="GW82" s="275"/>
      <c r="GX82" s="275"/>
      <c r="GY82" s="275"/>
      <c r="GZ82" s="275"/>
      <c r="HA82" s="275"/>
      <c r="HB82" s="275"/>
      <c r="HC82" s="275"/>
      <c r="HD82" s="275"/>
      <c r="HE82" s="275"/>
      <c r="HF82" s="275"/>
      <c r="HG82" s="275"/>
      <c r="HH82" s="275"/>
      <c r="HI82" s="275"/>
      <c r="HJ82" s="275"/>
      <c r="HK82" s="275"/>
      <c r="HL82" s="275"/>
      <c r="HM82" s="275"/>
      <c r="HN82" s="275"/>
      <c r="HO82" s="275"/>
      <c r="HP82" s="275"/>
      <c r="HQ82" s="275"/>
      <c r="HR82" s="275"/>
      <c r="HS82" s="275"/>
      <c r="HT82" s="275"/>
      <c r="HU82" s="275"/>
      <c r="HV82" s="275"/>
      <c r="HW82" s="275"/>
      <c r="HX82" s="275"/>
      <c r="HY82" s="275"/>
      <c r="HZ82" s="275"/>
      <c r="IA82" s="275"/>
      <c r="IB82" s="275"/>
      <c r="IC82" s="275"/>
      <c r="ID82" s="275"/>
      <c r="IE82" s="275"/>
      <c r="IF82" s="275"/>
      <c r="IG82" s="275"/>
      <c r="IH82" s="275"/>
      <c r="II82" s="275"/>
      <c r="IJ82" s="275"/>
      <c r="IK82" s="275"/>
      <c r="IL82" s="275"/>
      <c r="IM82" s="275"/>
      <c r="IN82" s="275"/>
      <c r="IO82" s="275"/>
      <c r="IP82" s="275"/>
      <c r="IQ82" s="275"/>
      <c r="IR82" s="275"/>
      <c r="IS82" s="275"/>
      <c r="IT82" s="275"/>
      <c r="IU82" s="275"/>
      <c r="IV82" s="275"/>
      <c r="IW82" s="275"/>
    </row>
    <row r="83" s="6" customFormat="1" ht="24" customHeight="1" spans="1:257">
      <c r="A83" s="275"/>
      <c r="B83" s="314"/>
      <c r="C83" s="314"/>
      <c r="D83" s="314"/>
      <c r="E83" s="314"/>
      <c r="F83" s="314"/>
      <c r="G83" s="284"/>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275"/>
      <c r="AF83" s="275"/>
      <c r="AG83" s="275"/>
      <c r="AH83" s="275"/>
      <c r="AI83" s="275"/>
      <c r="AJ83" s="275"/>
      <c r="AK83" s="275"/>
      <c r="AL83" s="275"/>
      <c r="AM83" s="275"/>
      <c r="AN83" s="275"/>
      <c r="AO83" s="275"/>
      <c r="AP83" s="275"/>
      <c r="AQ83" s="275"/>
      <c r="AR83" s="275"/>
      <c r="AS83" s="275"/>
      <c r="AT83" s="275"/>
      <c r="AU83" s="275"/>
      <c r="AV83" s="275"/>
      <c r="AW83" s="275"/>
      <c r="AX83" s="275"/>
      <c r="AY83" s="275"/>
      <c r="AZ83" s="275"/>
      <c r="BA83" s="275"/>
      <c r="BB83" s="275"/>
      <c r="BC83" s="275"/>
      <c r="BD83" s="275"/>
      <c r="BE83" s="275"/>
      <c r="BF83" s="275"/>
      <c r="BG83" s="275"/>
      <c r="BH83" s="275"/>
      <c r="BI83" s="275"/>
      <c r="BJ83" s="275"/>
      <c r="BK83" s="275"/>
      <c r="BL83" s="275"/>
      <c r="BM83" s="275"/>
      <c r="BN83" s="275"/>
      <c r="BO83" s="275"/>
      <c r="BP83" s="275"/>
      <c r="BQ83" s="275"/>
      <c r="BR83" s="275"/>
      <c r="BS83" s="275"/>
      <c r="BT83" s="275"/>
      <c r="BU83" s="275"/>
      <c r="BV83" s="275"/>
      <c r="BW83" s="275"/>
      <c r="BX83" s="275"/>
      <c r="BY83" s="275"/>
      <c r="BZ83" s="275"/>
      <c r="CA83" s="275"/>
      <c r="CB83" s="275"/>
      <c r="CC83" s="275"/>
      <c r="CD83" s="275"/>
      <c r="CE83" s="275"/>
      <c r="CF83" s="275"/>
      <c r="CG83" s="275"/>
      <c r="CH83" s="275"/>
      <c r="CI83" s="275"/>
      <c r="CJ83" s="275"/>
      <c r="CK83" s="275"/>
      <c r="CL83" s="275"/>
      <c r="CM83" s="275"/>
      <c r="CN83" s="275"/>
      <c r="CO83" s="275"/>
      <c r="CP83" s="275"/>
      <c r="CQ83" s="275"/>
      <c r="CR83" s="275"/>
      <c r="CS83" s="275"/>
      <c r="CT83" s="275"/>
      <c r="CU83" s="275"/>
      <c r="CV83" s="275"/>
      <c r="CW83" s="275"/>
      <c r="CX83" s="275"/>
      <c r="CY83" s="275"/>
      <c r="CZ83" s="275"/>
      <c r="DA83" s="275"/>
      <c r="DB83" s="275"/>
      <c r="DC83" s="275"/>
      <c r="DD83" s="275"/>
      <c r="DE83" s="275"/>
      <c r="DF83" s="275"/>
      <c r="DG83" s="275"/>
      <c r="DH83" s="275"/>
      <c r="DI83" s="275"/>
      <c r="DJ83" s="275"/>
      <c r="DK83" s="275"/>
      <c r="DL83" s="275"/>
      <c r="DM83" s="275"/>
      <c r="DN83" s="275"/>
      <c r="DO83" s="275"/>
      <c r="DP83" s="275"/>
      <c r="DQ83" s="275"/>
      <c r="DR83" s="275"/>
      <c r="DS83" s="275"/>
      <c r="DT83" s="275"/>
      <c r="DU83" s="275"/>
      <c r="DV83" s="275"/>
      <c r="DW83" s="275"/>
      <c r="DX83" s="275"/>
      <c r="DY83" s="275"/>
      <c r="DZ83" s="275"/>
      <c r="EA83" s="275"/>
      <c r="EB83" s="275"/>
      <c r="EC83" s="275"/>
      <c r="ED83" s="275"/>
      <c r="EE83" s="275"/>
      <c r="EF83" s="275"/>
      <c r="EG83" s="275"/>
      <c r="EH83" s="275"/>
      <c r="EI83" s="275"/>
      <c r="EJ83" s="275"/>
      <c r="EK83" s="275"/>
      <c r="EL83" s="275"/>
      <c r="EM83" s="275"/>
      <c r="EN83" s="275"/>
      <c r="EO83" s="275"/>
      <c r="EP83" s="275"/>
      <c r="EQ83" s="275"/>
      <c r="ER83" s="275"/>
      <c r="ES83" s="275"/>
      <c r="ET83" s="275"/>
      <c r="EU83" s="275"/>
      <c r="EV83" s="275"/>
      <c r="EW83" s="275"/>
      <c r="EX83" s="275"/>
      <c r="EY83" s="275"/>
      <c r="EZ83" s="275"/>
      <c r="FA83" s="275"/>
      <c r="FB83" s="275"/>
      <c r="FC83" s="275"/>
      <c r="FD83" s="275"/>
      <c r="FE83" s="275"/>
      <c r="FF83" s="275"/>
      <c r="FG83" s="275"/>
      <c r="FH83" s="275"/>
      <c r="FI83" s="275"/>
      <c r="FJ83" s="275"/>
      <c r="FK83" s="275"/>
      <c r="FL83" s="275"/>
      <c r="FM83" s="275"/>
      <c r="FN83" s="275"/>
      <c r="FO83" s="275"/>
      <c r="FP83" s="275"/>
      <c r="FQ83" s="275"/>
      <c r="FR83" s="275"/>
      <c r="FS83" s="275"/>
      <c r="FT83" s="275"/>
      <c r="FU83" s="275"/>
      <c r="FV83" s="275"/>
      <c r="FW83" s="275"/>
      <c r="FX83" s="275"/>
      <c r="FY83" s="275"/>
      <c r="FZ83" s="275"/>
      <c r="GA83" s="275"/>
      <c r="GB83" s="275"/>
      <c r="GC83" s="275"/>
      <c r="GD83" s="275"/>
      <c r="GE83" s="275"/>
      <c r="GF83" s="275"/>
      <c r="GG83" s="275"/>
      <c r="GH83" s="275"/>
      <c r="GI83" s="275"/>
      <c r="GJ83" s="275"/>
      <c r="GK83" s="275"/>
      <c r="GL83" s="275"/>
      <c r="GM83" s="275"/>
      <c r="GN83" s="275"/>
      <c r="GO83" s="275"/>
      <c r="GP83" s="275"/>
      <c r="GQ83" s="275"/>
      <c r="GR83" s="275"/>
      <c r="GS83" s="275"/>
      <c r="GT83" s="275"/>
      <c r="GU83" s="275"/>
      <c r="GV83" s="275"/>
      <c r="GW83" s="275"/>
      <c r="GX83" s="275"/>
      <c r="GY83" s="275"/>
      <c r="GZ83" s="275"/>
      <c r="HA83" s="275"/>
      <c r="HB83" s="275"/>
      <c r="HC83" s="275"/>
      <c r="HD83" s="275"/>
      <c r="HE83" s="275"/>
      <c r="HF83" s="275"/>
      <c r="HG83" s="275"/>
      <c r="HH83" s="275"/>
      <c r="HI83" s="275"/>
      <c r="HJ83" s="275"/>
      <c r="HK83" s="275"/>
      <c r="HL83" s="275"/>
      <c r="HM83" s="275"/>
      <c r="HN83" s="275"/>
      <c r="HO83" s="275"/>
      <c r="HP83" s="275"/>
      <c r="HQ83" s="275"/>
      <c r="HR83" s="275"/>
      <c r="HS83" s="275"/>
      <c r="HT83" s="275"/>
      <c r="HU83" s="275"/>
      <c r="HV83" s="275"/>
      <c r="HW83" s="275"/>
      <c r="HX83" s="275"/>
      <c r="HY83" s="275"/>
      <c r="HZ83" s="275"/>
      <c r="IA83" s="275"/>
      <c r="IB83" s="275"/>
      <c r="IC83" s="275"/>
      <c r="ID83" s="275"/>
      <c r="IE83" s="275"/>
      <c r="IF83" s="275"/>
      <c r="IG83" s="275"/>
      <c r="IH83" s="275"/>
      <c r="II83" s="275"/>
      <c r="IJ83" s="275"/>
      <c r="IK83" s="275"/>
      <c r="IL83" s="275"/>
      <c r="IM83" s="275"/>
      <c r="IN83" s="275"/>
      <c r="IO83" s="275"/>
      <c r="IP83" s="275"/>
      <c r="IQ83" s="275"/>
      <c r="IR83" s="275"/>
      <c r="IS83" s="275"/>
      <c r="IT83" s="275"/>
      <c r="IU83" s="275"/>
      <c r="IV83" s="275"/>
      <c r="IW83" s="275"/>
    </row>
    <row r="84" s="6" customFormat="1" ht="24" customHeight="1" spans="1:257">
      <c r="A84" s="275"/>
      <c r="B84" s="314"/>
      <c r="C84" s="314"/>
      <c r="D84" s="314"/>
      <c r="E84" s="314"/>
      <c r="F84" s="314"/>
      <c r="G84" s="284"/>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5"/>
      <c r="AF84" s="275"/>
      <c r="AG84" s="275"/>
      <c r="AH84" s="275"/>
      <c r="AI84" s="275"/>
      <c r="AJ84" s="275"/>
      <c r="AK84" s="275"/>
      <c r="AL84" s="275"/>
      <c r="AM84" s="275"/>
      <c r="AN84" s="275"/>
      <c r="AO84" s="275"/>
      <c r="AP84" s="275"/>
      <c r="AQ84" s="275"/>
      <c r="AR84" s="275"/>
      <c r="AS84" s="275"/>
      <c r="AT84" s="275"/>
      <c r="AU84" s="275"/>
      <c r="AV84" s="275"/>
      <c r="AW84" s="275"/>
      <c r="AX84" s="275"/>
      <c r="AY84" s="275"/>
      <c r="AZ84" s="275"/>
      <c r="BA84" s="275"/>
      <c r="BB84" s="275"/>
      <c r="BC84" s="275"/>
      <c r="BD84" s="275"/>
      <c r="BE84" s="275"/>
      <c r="BF84" s="275"/>
      <c r="BG84" s="275"/>
      <c r="BH84" s="275"/>
      <c r="BI84" s="275"/>
      <c r="BJ84" s="275"/>
      <c r="BK84" s="275"/>
      <c r="BL84" s="275"/>
      <c r="BM84" s="275"/>
      <c r="BN84" s="275"/>
      <c r="BO84" s="275"/>
      <c r="BP84" s="275"/>
      <c r="BQ84" s="275"/>
      <c r="BR84" s="275"/>
      <c r="BS84" s="275"/>
      <c r="BT84" s="275"/>
      <c r="BU84" s="275"/>
      <c r="BV84" s="275"/>
      <c r="BW84" s="275"/>
      <c r="BX84" s="275"/>
      <c r="BY84" s="275"/>
      <c r="BZ84" s="275"/>
      <c r="CA84" s="275"/>
      <c r="CB84" s="275"/>
      <c r="CC84" s="275"/>
      <c r="CD84" s="275"/>
      <c r="CE84" s="275"/>
      <c r="CF84" s="275"/>
      <c r="CG84" s="275"/>
      <c r="CH84" s="275"/>
      <c r="CI84" s="275"/>
      <c r="CJ84" s="275"/>
      <c r="CK84" s="275"/>
      <c r="CL84" s="275"/>
      <c r="CM84" s="275"/>
      <c r="CN84" s="275"/>
      <c r="CO84" s="275"/>
      <c r="CP84" s="275"/>
      <c r="CQ84" s="275"/>
      <c r="CR84" s="275"/>
      <c r="CS84" s="275"/>
      <c r="CT84" s="275"/>
      <c r="CU84" s="275"/>
      <c r="CV84" s="275"/>
      <c r="CW84" s="275"/>
      <c r="CX84" s="275"/>
      <c r="CY84" s="275"/>
      <c r="CZ84" s="275"/>
      <c r="DA84" s="275"/>
      <c r="DB84" s="275"/>
      <c r="DC84" s="275"/>
      <c r="DD84" s="275"/>
      <c r="DE84" s="275"/>
      <c r="DF84" s="275"/>
      <c r="DG84" s="275"/>
      <c r="DH84" s="275"/>
      <c r="DI84" s="275"/>
      <c r="DJ84" s="275"/>
      <c r="DK84" s="275"/>
      <c r="DL84" s="275"/>
      <c r="DM84" s="275"/>
      <c r="DN84" s="275"/>
      <c r="DO84" s="275"/>
      <c r="DP84" s="275"/>
      <c r="DQ84" s="275"/>
      <c r="DR84" s="275"/>
      <c r="DS84" s="275"/>
      <c r="DT84" s="275"/>
      <c r="DU84" s="275"/>
      <c r="DV84" s="275"/>
      <c r="DW84" s="275"/>
      <c r="DX84" s="275"/>
      <c r="DY84" s="275"/>
      <c r="DZ84" s="275"/>
      <c r="EA84" s="275"/>
      <c r="EB84" s="275"/>
      <c r="EC84" s="275"/>
      <c r="ED84" s="275"/>
      <c r="EE84" s="275"/>
      <c r="EF84" s="275"/>
      <c r="EG84" s="275"/>
      <c r="EH84" s="275"/>
      <c r="EI84" s="275"/>
      <c r="EJ84" s="275"/>
      <c r="EK84" s="275"/>
      <c r="EL84" s="275"/>
      <c r="EM84" s="275"/>
      <c r="EN84" s="275"/>
      <c r="EO84" s="275"/>
      <c r="EP84" s="275"/>
      <c r="EQ84" s="275"/>
      <c r="ER84" s="275"/>
      <c r="ES84" s="275"/>
      <c r="ET84" s="275"/>
      <c r="EU84" s="275"/>
      <c r="EV84" s="275"/>
      <c r="EW84" s="275"/>
      <c r="EX84" s="275"/>
      <c r="EY84" s="275"/>
      <c r="EZ84" s="275"/>
      <c r="FA84" s="275"/>
      <c r="FB84" s="275"/>
      <c r="FC84" s="275"/>
      <c r="FD84" s="275"/>
      <c r="FE84" s="275"/>
      <c r="FF84" s="275"/>
      <c r="FG84" s="275"/>
      <c r="FH84" s="275"/>
      <c r="FI84" s="275"/>
      <c r="FJ84" s="275"/>
      <c r="FK84" s="275"/>
      <c r="FL84" s="275"/>
      <c r="FM84" s="275"/>
      <c r="FN84" s="275"/>
      <c r="FO84" s="275"/>
      <c r="FP84" s="275"/>
      <c r="FQ84" s="275"/>
      <c r="FR84" s="275"/>
      <c r="FS84" s="275"/>
      <c r="FT84" s="275"/>
      <c r="FU84" s="275"/>
      <c r="FV84" s="275"/>
      <c r="FW84" s="275"/>
      <c r="FX84" s="275"/>
      <c r="FY84" s="275"/>
      <c r="FZ84" s="275"/>
      <c r="GA84" s="275"/>
      <c r="GB84" s="275"/>
      <c r="GC84" s="275"/>
      <c r="GD84" s="275"/>
      <c r="GE84" s="275"/>
      <c r="GF84" s="275"/>
      <c r="GG84" s="275"/>
      <c r="GH84" s="275"/>
      <c r="GI84" s="275"/>
      <c r="GJ84" s="275"/>
      <c r="GK84" s="275"/>
      <c r="GL84" s="275"/>
      <c r="GM84" s="275"/>
      <c r="GN84" s="275"/>
      <c r="GO84" s="275"/>
      <c r="GP84" s="275"/>
      <c r="GQ84" s="275"/>
      <c r="GR84" s="275"/>
      <c r="GS84" s="275"/>
      <c r="GT84" s="275"/>
      <c r="GU84" s="275"/>
      <c r="GV84" s="275"/>
      <c r="GW84" s="275"/>
      <c r="GX84" s="275"/>
      <c r="GY84" s="275"/>
      <c r="GZ84" s="275"/>
      <c r="HA84" s="275"/>
      <c r="HB84" s="275"/>
      <c r="HC84" s="275"/>
      <c r="HD84" s="275"/>
      <c r="HE84" s="275"/>
      <c r="HF84" s="275"/>
      <c r="HG84" s="275"/>
      <c r="HH84" s="275"/>
      <c r="HI84" s="275"/>
      <c r="HJ84" s="275"/>
      <c r="HK84" s="275"/>
      <c r="HL84" s="275"/>
      <c r="HM84" s="275"/>
      <c r="HN84" s="275"/>
      <c r="HO84" s="275"/>
      <c r="HP84" s="275"/>
      <c r="HQ84" s="275"/>
      <c r="HR84" s="275"/>
      <c r="HS84" s="275"/>
      <c r="HT84" s="275"/>
      <c r="HU84" s="275"/>
      <c r="HV84" s="275"/>
      <c r="HW84" s="275"/>
      <c r="HX84" s="275"/>
      <c r="HY84" s="275"/>
      <c r="HZ84" s="275"/>
      <c r="IA84" s="275"/>
      <c r="IB84" s="275"/>
      <c r="IC84" s="275"/>
      <c r="ID84" s="275"/>
      <c r="IE84" s="275"/>
      <c r="IF84" s="275"/>
      <c r="IG84" s="275"/>
      <c r="IH84" s="275"/>
      <c r="II84" s="275"/>
      <c r="IJ84" s="275"/>
      <c r="IK84" s="275"/>
      <c r="IL84" s="275"/>
      <c r="IM84" s="275"/>
      <c r="IN84" s="275"/>
      <c r="IO84" s="275"/>
      <c r="IP84" s="275"/>
      <c r="IQ84" s="275"/>
      <c r="IR84" s="275"/>
      <c r="IS84" s="275"/>
      <c r="IT84" s="275"/>
      <c r="IU84" s="275"/>
      <c r="IV84" s="275"/>
      <c r="IW84" s="275"/>
    </row>
  </sheetData>
  <mergeCells count="1">
    <mergeCell ref="A2:F2"/>
  </mergeCells>
  <printOptions horizontalCentered="1"/>
  <pageMargins left="0.590277777777778" right="0.590277777777778" top="0.393055555555556" bottom="0.590277777777778" header="0.590277777777778" footer="0.393055555555556"/>
  <pageSetup paperSize="9" scale="82" firstPageNumber="0" fitToHeight="0" orientation="portrait" blackAndWhite="1" useFirstPageNumber="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Y93"/>
  <sheetViews>
    <sheetView showGridLines="0" showZeros="0" zoomScale="90" zoomScaleNormal="90" workbookViewId="0">
      <pane ySplit="4" topLeftCell="A5" activePane="bottomLeft" state="frozen"/>
      <selection/>
      <selection pane="bottomLeft" activeCell="I18" sqref="I18"/>
    </sheetView>
  </sheetViews>
  <sheetFormatPr defaultColWidth="9" defaultRowHeight="15.9" customHeight="1"/>
  <cols>
    <col min="1" max="1" width="57.4416666666667" style="296" customWidth="1"/>
    <col min="2" max="2" width="11.6666666666667" style="296" customWidth="1"/>
    <col min="3" max="3" width="13" style="296" customWidth="1"/>
    <col min="4" max="4" width="16.3333333333333" style="297" customWidth="1"/>
    <col min="5" max="5" width="16.6666666666667" style="296" customWidth="1"/>
    <col min="6" max="6" width="10.6666666666667" style="296" customWidth="1"/>
    <col min="7" max="7" width="11.8833333333333" style="319" customWidth="1"/>
    <col min="8" max="8" width="9" style="296"/>
    <col min="9" max="9" width="10.5583333333333" style="296" customWidth="1"/>
    <col min="10" max="259" width="9" style="296"/>
  </cols>
  <sheetData>
    <row r="1" s="250" customFormat="1" ht="24" customHeight="1" spans="1:259">
      <c r="A1" s="298" t="s">
        <v>1310</v>
      </c>
      <c r="B1" s="298"/>
      <c r="C1" s="298"/>
      <c r="D1" s="299"/>
      <c r="E1" s="298"/>
      <c r="F1" s="257"/>
      <c r="G1" s="32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c r="BR1" s="300"/>
      <c r="BS1" s="300"/>
      <c r="BT1" s="300"/>
      <c r="BU1" s="300"/>
      <c r="BV1" s="300"/>
      <c r="BW1" s="300"/>
      <c r="BX1" s="300"/>
      <c r="BY1" s="300"/>
      <c r="BZ1" s="300"/>
      <c r="CA1" s="300"/>
      <c r="CB1" s="300"/>
      <c r="CC1" s="300"/>
      <c r="CD1" s="300"/>
      <c r="CE1" s="300"/>
      <c r="CF1" s="300"/>
      <c r="CG1" s="300"/>
      <c r="CH1" s="300"/>
      <c r="CI1" s="300"/>
      <c r="CJ1" s="300"/>
      <c r="CK1" s="300"/>
      <c r="CL1" s="300"/>
      <c r="CM1" s="300"/>
      <c r="CN1" s="300"/>
      <c r="CO1" s="300"/>
      <c r="CP1" s="300"/>
      <c r="CQ1" s="300"/>
      <c r="CR1" s="300"/>
      <c r="CS1" s="300"/>
      <c r="CT1" s="300"/>
      <c r="CU1" s="300"/>
      <c r="CV1" s="300"/>
      <c r="CW1" s="300"/>
      <c r="CX1" s="300"/>
      <c r="CY1" s="300"/>
      <c r="CZ1" s="300"/>
      <c r="DA1" s="300"/>
      <c r="DB1" s="300"/>
      <c r="DC1" s="300"/>
      <c r="DD1" s="300"/>
      <c r="DE1" s="300"/>
      <c r="DF1" s="300"/>
      <c r="DG1" s="300"/>
      <c r="DH1" s="300"/>
      <c r="DI1" s="300"/>
      <c r="DJ1" s="300"/>
      <c r="DK1" s="300"/>
      <c r="DL1" s="300"/>
      <c r="DM1" s="300"/>
      <c r="DN1" s="300"/>
      <c r="DO1" s="300"/>
      <c r="DP1" s="300"/>
      <c r="DQ1" s="300"/>
      <c r="DR1" s="300"/>
      <c r="DS1" s="300"/>
      <c r="DT1" s="300"/>
      <c r="DU1" s="300"/>
      <c r="DV1" s="300"/>
      <c r="DW1" s="300"/>
      <c r="DX1" s="300"/>
      <c r="DY1" s="300"/>
      <c r="DZ1" s="300"/>
      <c r="EA1" s="300"/>
      <c r="EB1" s="300"/>
      <c r="EC1" s="300"/>
      <c r="ED1" s="300"/>
      <c r="EE1" s="300"/>
      <c r="EF1" s="300"/>
      <c r="EG1" s="300"/>
      <c r="EH1" s="300"/>
      <c r="EI1" s="300"/>
      <c r="EJ1" s="300"/>
      <c r="EK1" s="300"/>
      <c r="EL1" s="300"/>
      <c r="EM1" s="300"/>
      <c r="EN1" s="300"/>
      <c r="EO1" s="300"/>
      <c r="EP1" s="300"/>
      <c r="EQ1" s="300"/>
      <c r="ER1" s="300"/>
      <c r="ES1" s="300"/>
      <c r="ET1" s="300"/>
      <c r="EU1" s="300"/>
      <c r="EV1" s="300"/>
      <c r="EW1" s="300"/>
      <c r="EX1" s="300"/>
      <c r="EY1" s="300"/>
      <c r="EZ1" s="300"/>
      <c r="FA1" s="300"/>
      <c r="FB1" s="300"/>
      <c r="FC1" s="300"/>
      <c r="FD1" s="300"/>
      <c r="FE1" s="300"/>
      <c r="FF1" s="300"/>
      <c r="FG1" s="300"/>
      <c r="FH1" s="300"/>
      <c r="FI1" s="300"/>
      <c r="FJ1" s="300"/>
      <c r="FK1" s="300"/>
      <c r="FL1" s="300"/>
      <c r="FM1" s="300"/>
      <c r="FN1" s="300"/>
      <c r="FO1" s="300"/>
      <c r="FP1" s="300"/>
      <c r="FQ1" s="300"/>
      <c r="FR1" s="300"/>
      <c r="FS1" s="300"/>
      <c r="FT1" s="300"/>
      <c r="FU1" s="300"/>
      <c r="FV1" s="300"/>
      <c r="FW1" s="300"/>
      <c r="FX1" s="300"/>
      <c r="FY1" s="300"/>
      <c r="FZ1" s="300"/>
      <c r="GA1" s="300"/>
      <c r="GB1" s="300"/>
      <c r="GC1" s="300"/>
      <c r="GD1" s="300"/>
      <c r="GE1" s="300"/>
      <c r="GF1" s="300"/>
      <c r="GG1" s="300"/>
      <c r="GH1" s="300"/>
      <c r="GI1" s="300"/>
      <c r="GJ1" s="300"/>
      <c r="GK1" s="300"/>
      <c r="GL1" s="300"/>
      <c r="GM1" s="300"/>
      <c r="GN1" s="300"/>
      <c r="GO1" s="300"/>
      <c r="GP1" s="300"/>
      <c r="GQ1" s="300"/>
      <c r="GR1" s="300"/>
      <c r="GS1" s="300"/>
      <c r="GT1" s="300"/>
      <c r="GU1" s="300"/>
      <c r="GV1" s="300"/>
      <c r="GW1" s="300"/>
      <c r="GX1" s="300"/>
      <c r="GY1" s="300"/>
      <c r="GZ1" s="300"/>
      <c r="HA1" s="300"/>
      <c r="HB1" s="300"/>
      <c r="HC1" s="300"/>
      <c r="HD1" s="300"/>
      <c r="HE1" s="300"/>
      <c r="HF1" s="300"/>
      <c r="HG1" s="300"/>
      <c r="HH1" s="300"/>
      <c r="HI1" s="300"/>
      <c r="HJ1" s="300"/>
      <c r="HK1" s="300"/>
      <c r="HL1" s="300"/>
      <c r="HM1" s="300"/>
      <c r="HN1" s="300"/>
      <c r="HO1" s="300"/>
      <c r="HP1" s="300"/>
      <c r="HQ1" s="300"/>
      <c r="HR1" s="300"/>
      <c r="HS1" s="300"/>
      <c r="HT1" s="300"/>
      <c r="HU1" s="300"/>
      <c r="HV1" s="300"/>
      <c r="HW1" s="300"/>
      <c r="HX1" s="300"/>
      <c r="HY1" s="300"/>
      <c r="HZ1" s="300"/>
      <c r="IA1" s="300"/>
      <c r="IB1" s="300"/>
      <c r="IC1" s="300"/>
      <c r="ID1" s="300"/>
      <c r="IE1" s="300"/>
      <c r="IF1" s="300"/>
      <c r="IG1" s="300"/>
      <c r="IH1" s="300"/>
      <c r="II1" s="300"/>
      <c r="IJ1" s="300"/>
      <c r="IK1" s="300"/>
      <c r="IL1" s="300"/>
      <c r="IM1" s="300"/>
      <c r="IN1" s="300"/>
      <c r="IO1" s="300"/>
      <c r="IP1" s="300"/>
      <c r="IQ1" s="300"/>
      <c r="IR1" s="300"/>
      <c r="IS1" s="300"/>
      <c r="IT1" s="300"/>
      <c r="IU1" s="300"/>
      <c r="IV1" s="300"/>
      <c r="IW1" s="300"/>
      <c r="IX1" s="300"/>
      <c r="IY1" s="300"/>
    </row>
    <row r="2" s="294" customFormat="1" ht="42" customHeight="1" spans="1:7">
      <c r="A2" s="301" t="s">
        <v>1311</v>
      </c>
      <c r="B2" s="301"/>
      <c r="C2" s="301"/>
      <c r="D2" s="301"/>
      <c r="E2" s="301"/>
      <c r="F2" s="302"/>
      <c r="G2" s="321"/>
    </row>
    <row r="3" s="295" customFormat="1" ht="27" customHeight="1" spans="4:7">
      <c r="D3" s="303"/>
      <c r="F3" s="295" t="s">
        <v>3</v>
      </c>
      <c r="G3" s="322"/>
    </row>
    <row r="4" s="251" customFormat="1" ht="30" customHeight="1" spans="1:259">
      <c r="A4" s="262" t="s">
        <v>4</v>
      </c>
      <c r="B4" s="263" t="s">
        <v>5</v>
      </c>
      <c r="C4" s="264" t="s">
        <v>6</v>
      </c>
      <c r="D4" s="265" t="s">
        <v>7</v>
      </c>
      <c r="E4" s="266" t="s">
        <v>8</v>
      </c>
      <c r="F4" s="267" t="s">
        <v>9</v>
      </c>
      <c r="G4" s="268"/>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c r="CH4" s="269"/>
      <c r="CI4" s="269"/>
      <c r="CJ4" s="269"/>
      <c r="CK4" s="269"/>
      <c r="CL4" s="269"/>
      <c r="CM4" s="269"/>
      <c r="CN4" s="269"/>
      <c r="CO4" s="269"/>
      <c r="CP4" s="269"/>
      <c r="CQ4" s="269"/>
      <c r="CR4" s="269"/>
      <c r="CS4" s="269"/>
      <c r="CT4" s="269"/>
      <c r="CU4" s="269"/>
      <c r="CV4" s="269"/>
      <c r="CW4" s="269"/>
      <c r="CX4" s="269"/>
      <c r="CY4" s="269"/>
      <c r="CZ4" s="269"/>
      <c r="DA4" s="269"/>
      <c r="DB4" s="269"/>
      <c r="DC4" s="269"/>
      <c r="DD4" s="269"/>
      <c r="DE4" s="269"/>
      <c r="DF4" s="269"/>
      <c r="DG4" s="269"/>
      <c r="DH4" s="269"/>
      <c r="DI4" s="269"/>
      <c r="DJ4" s="269"/>
      <c r="DK4" s="269"/>
      <c r="DL4" s="269"/>
      <c r="DM4" s="269"/>
      <c r="DN4" s="269"/>
      <c r="DO4" s="269"/>
      <c r="DP4" s="269"/>
      <c r="DQ4" s="269"/>
      <c r="DR4" s="269"/>
      <c r="DS4" s="269"/>
      <c r="DT4" s="269"/>
      <c r="DU4" s="269"/>
      <c r="DV4" s="269"/>
      <c r="DW4" s="269"/>
      <c r="DX4" s="269"/>
      <c r="DY4" s="269"/>
      <c r="DZ4" s="269"/>
      <c r="EA4" s="269"/>
      <c r="EB4" s="269"/>
      <c r="EC4" s="269"/>
      <c r="ED4" s="269"/>
      <c r="EE4" s="269"/>
      <c r="EF4" s="269"/>
      <c r="EG4" s="269"/>
      <c r="EH4" s="269"/>
      <c r="EI4" s="269"/>
      <c r="EJ4" s="269"/>
      <c r="EK4" s="269"/>
      <c r="EL4" s="269"/>
      <c r="EM4" s="269"/>
      <c r="EN4" s="269"/>
      <c r="EO4" s="269"/>
      <c r="EP4" s="269"/>
      <c r="EQ4" s="269"/>
      <c r="ER4" s="269"/>
      <c r="ES4" s="269"/>
      <c r="ET4" s="269"/>
      <c r="EU4" s="269"/>
      <c r="EV4" s="269"/>
      <c r="EW4" s="269"/>
      <c r="EX4" s="269"/>
      <c r="EY4" s="269"/>
      <c r="EZ4" s="269"/>
      <c r="FA4" s="269"/>
      <c r="FB4" s="269"/>
      <c r="FC4" s="269"/>
      <c r="FD4" s="269"/>
      <c r="FE4" s="269"/>
      <c r="FF4" s="269"/>
      <c r="FG4" s="269"/>
      <c r="FH4" s="269"/>
      <c r="FI4" s="269"/>
      <c r="FJ4" s="269"/>
      <c r="FK4" s="269"/>
      <c r="FL4" s="269"/>
      <c r="FM4" s="269"/>
      <c r="FN4" s="269"/>
      <c r="FO4" s="269"/>
      <c r="FP4" s="269"/>
      <c r="FQ4" s="269"/>
      <c r="FR4" s="269"/>
      <c r="FS4" s="269"/>
      <c r="FT4" s="269"/>
      <c r="FU4" s="269"/>
      <c r="FV4" s="269"/>
      <c r="FW4" s="269"/>
      <c r="FX4" s="269"/>
      <c r="FY4" s="269"/>
      <c r="FZ4" s="269"/>
      <c r="GA4" s="269"/>
      <c r="GB4" s="269"/>
      <c r="GC4" s="269"/>
      <c r="GD4" s="269"/>
      <c r="GE4" s="269"/>
      <c r="GF4" s="269"/>
      <c r="GG4" s="269"/>
      <c r="GH4" s="269"/>
      <c r="GI4" s="269"/>
      <c r="GJ4" s="269"/>
      <c r="GK4" s="269"/>
      <c r="GL4" s="269"/>
      <c r="GM4" s="269"/>
      <c r="GN4" s="269"/>
      <c r="GO4" s="269"/>
      <c r="GP4" s="269"/>
      <c r="GQ4" s="269"/>
      <c r="GR4" s="269"/>
      <c r="GS4" s="269"/>
      <c r="GT4" s="269"/>
      <c r="GU4" s="269"/>
      <c r="GV4" s="269"/>
      <c r="GW4" s="269"/>
      <c r="GX4" s="269"/>
      <c r="GY4" s="269"/>
      <c r="GZ4" s="269"/>
      <c r="HA4" s="269"/>
      <c r="HB4" s="269"/>
      <c r="HC4" s="269"/>
      <c r="HD4" s="269"/>
      <c r="HE4" s="269"/>
      <c r="HF4" s="269"/>
      <c r="HG4" s="269"/>
      <c r="HH4" s="269"/>
      <c r="HI4" s="269"/>
      <c r="HJ4" s="269"/>
      <c r="HK4" s="269"/>
      <c r="HL4" s="269"/>
      <c r="HM4" s="269"/>
      <c r="HN4" s="269"/>
      <c r="HO4" s="269"/>
      <c r="HP4" s="269"/>
      <c r="HQ4" s="269"/>
      <c r="HR4" s="269"/>
      <c r="HS4" s="269"/>
      <c r="HT4" s="269"/>
      <c r="HU4" s="269"/>
      <c r="HV4" s="269"/>
      <c r="HW4" s="269"/>
      <c r="HX4" s="269"/>
      <c r="HY4" s="269"/>
      <c r="HZ4" s="269"/>
      <c r="IA4" s="269"/>
      <c r="IB4" s="269"/>
      <c r="IC4" s="269"/>
      <c r="ID4" s="269"/>
      <c r="IE4" s="269"/>
      <c r="IF4" s="269"/>
      <c r="IG4" s="269"/>
      <c r="IH4" s="269"/>
      <c r="II4" s="269"/>
      <c r="IJ4" s="269"/>
      <c r="IK4" s="269"/>
      <c r="IL4" s="269"/>
      <c r="IM4" s="269"/>
      <c r="IN4" s="269"/>
      <c r="IO4" s="269"/>
      <c r="IP4" s="269"/>
      <c r="IQ4" s="269"/>
      <c r="IR4" s="269"/>
      <c r="IS4" s="269"/>
      <c r="IT4" s="269"/>
      <c r="IU4" s="269"/>
      <c r="IV4" s="269"/>
      <c r="IW4" s="269"/>
      <c r="IX4" s="269"/>
      <c r="IY4" s="269"/>
    </row>
    <row r="5" s="251" customFormat="1" ht="24" customHeight="1" spans="1:259">
      <c r="A5" s="270" t="s">
        <v>409</v>
      </c>
      <c r="B5" s="233"/>
      <c r="C5" s="233"/>
      <c r="D5" s="271">
        <v>0</v>
      </c>
      <c r="E5" s="272"/>
      <c r="F5" s="273"/>
      <c r="G5" s="274"/>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c r="CB5" s="275"/>
      <c r="CC5" s="275"/>
      <c r="CD5" s="275"/>
      <c r="CE5" s="275"/>
      <c r="CF5" s="275"/>
      <c r="CG5" s="275"/>
      <c r="CH5" s="275"/>
      <c r="CI5" s="275"/>
      <c r="CJ5" s="275"/>
      <c r="CK5" s="275"/>
      <c r="CL5" s="275"/>
      <c r="CM5" s="275"/>
      <c r="CN5" s="275"/>
      <c r="CO5" s="275"/>
      <c r="CP5" s="275"/>
      <c r="CQ5" s="275"/>
      <c r="CR5" s="275"/>
      <c r="CS5" s="275"/>
      <c r="CT5" s="275"/>
      <c r="CU5" s="275"/>
      <c r="CV5" s="275"/>
      <c r="CW5" s="275"/>
      <c r="CX5" s="275"/>
      <c r="CY5" s="275"/>
      <c r="CZ5" s="275"/>
      <c r="DA5" s="275"/>
      <c r="DB5" s="275"/>
      <c r="DC5" s="275"/>
      <c r="DD5" s="275"/>
      <c r="DE5" s="275"/>
      <c r="DF5" s="275"/>
      <c r="DG5" s="275"/>
      <c r="DH5" s="275"/>
      <c r="DI5" s="275"/>
      <c r="DJ5" s="275"/>
      <c r="DK5" s="275"/>
      <c r="DL5" s="275"/>
      <c r="DM5" s="275"/>
      <c r="DN5" s="275"/>
      <c r="DO5" s="275"/>
      <c r="DP5" s="275"/>
      <c r="DQ5" s="275"/>
      <c r="DR5" s="275"/>
      <c r="DS5" s="275"/>
      <c r="DT5" s="275"/>
      <c r="DU5" s="275"/>
      <c r="DV5" s="275"/>
      <c r="DW5" s="275"/>
      <c r="DX5" s="275"/>
      <c r="DY5" s="275"/>
      <c r="DZ5" s="275"/>
      <c r="EA5" s="275"/>
      <c r="EB5" s="275"/>
      <c r="EC5" s="275"/>
      <c r="ED5" s="275"/>
      <c r="EE5" s="275"/>
      <c r="EF5" s="275"/>
      <c r="EG5" s="275"/>
      <c r="EH5" s="275"/>
      <c r="EI5" s="275"/>
      <c r="EJ5" s="275"/>
      <c r="EK5" s="275"/>
      <c r="EL5" s="275"/>
      <c r="EM5" s="275"/>
      <c r="EN5" s="275"/>
      <c r="EO5" s="275"/>
      <c r="EP5" s="275"/>
      <c r="EQ5" s="275"/>
      <c r="ER5" s="275"/>
      <c r="ES5" s="275"/>
      <c r="ET5" s="275"/>
      <c r="EU5" s="275"/>
      <c r="EV5" s="275"/>
      <c r="EW5" s="275"/>
      <c r="EX5" s="275"/>
      <c r="EY5" s="275"/>
      <c r="EZ5" s="275"/>
      <c r="FA5" s="275"/>
      <c r="FB5" s="275"/>
      <c r="FC5" s="275"/>
      <c r="FD5" s="275"/>
      <c r="FE5" s="275"/>
      <c r="FF5" s="275"/>
      <c r="FG5" s="275"/>
      <c r="FH5" s="275"/>
      <c r="FI5" s="275"/>
      <c r="FJ5" s="275"/>
      <c r="FK5" s="275"/>
      <c r="FL5" s="275"/>
      <c r="FM5" s="275"/>
      <c r="FN5" s="275"/>
      <c r="FO5" s="275"/>
      <c r="FP5" s="275"/>
      <c r="FQ5" s="275"/>
      <c r="FR5" s="275"/>
      <c r="FS5" s="275"/>
      <c r="FT5" s="275"/>
      <c r="FU5" s="275"/>
      <c r="FV5" s="275"/>
      <c r="FW5" s="275"/>
      <c r="FX5" s="275"/>
      <c r="FY5" s="275"/>
      <c r="FZ5" s="275"/>
      <c r="GA5" s="275"/>
      <c r="GB5" s="275"/>
      <c r="GC5" s="275"/>
      <c r="GD5" s="275"/>
      <c r="GE5" s="275"/>
      <c r="GF5" s="275"/>
      <c r="GG5" s="275"/>
      <c r="GH5" s="275"/>
      <c r="GI5" s="275"/>
      <c r="GJ5" s="275"/>
      <c r="GK5" s="275"/>
      <c r="GL5" s="275"/>
      <c r="GM5" s="275"/>
      <c r="GN5" s="275"/>
      <c r="GO5" s="275"/>
      <c r="GP5" s="275"/>
      <c r="GQ5" s="275"/>
      <c r="GR5" s="275"/>
      <c r="GS5" s="275"/>
      <c r="GT5" s="275"/>
      <c r="GU5" s="275"/>
      <c r="GV5" s="275"/>
      <c r="GW5" s="275"/>
      <c r="GX5" s="275"/>
      <c r="GY5" s="275"/>
      <c r="GZ5" s="275"/>
      <c r="HA5" s="275"/>
      <c r="HB5" s="275"/>
      <c r="HC5" s="275"/>
      <c r="HD5" s="275"/>
      <c r="HE5" s="275"/>
      <c r="HF5" s="275"/>
      <c r="HG5" s="275"/>
      <c r="HH5" s="275"/>
      <c r="HI5" s="275"/>
      <c r="HJ5" s="275"/>
      <c r="HK5" s="275"/>
      <c r="HL5" s="275"/>
      <c r="HM5" s="275"/>
      <c r="HN5" s="275"/>
      <c r="HO5" s="275"/>
      <c r="HP5" s="275"/>
      <c r="HQ5" s="275"/>
      <c r="HR5" s="275"/>
      <c r="HS5" s="275"/>
      <c r="HT5" s="275"/>
      <c r="HU5" s="275"/>
      <c r="HV5" s="275"/>
      <c r="HW5" s="275"/>
      <c r="HX5" s="275"/>
      <c r="HY5" s="275"/>
      <c r="HZ5" s="275"/>
      <c r="IA5" s="275"/>
      <c r="IB5" s="275"/>
      <c r="IC5" s="275"/>
      <c r="ID5" s="275"/>
      <c r="IE5" s="275"/>
      <c r="IF5" s="275"/>
      <c r="IG5" s="275"/>
      <c r="IH5" s="275"/>
      <c r="II5" s="275"/>
      <c r="IJ5" s="275"/>
      <c r="IK5" s="275"/>
      <c r="IL5" s="275"/>
      <c r="IM5" s="275"/>
      <c r="IN5" s="275"/>
      <c r="IO5" s="275"/>
      <c r="IP5" s="275"/>
      <c r="IQ5" s="275"/>
      <c r="IR5" s="275"/>
      <c r="IS5" s="275"/>
      <c r="IT5" s="275"/>
      <c r="IU5" s="275"/>
      <c r="IV5" s="275"/>
      <c r="IW5" s="275"/>
      <c r="IX5" s="275"/>
      <c r="IY5" s="275"/>
    </row>
    <row r="6" s="251" customFormat="1" ht="24" customHeight="1" spans="1:259">
      <c r="A6" s="276" t="s">
        <v>1312</v>
      </c>
      <c r="B6" s="79"/>
      <c r="C6" s="79"/>
      <c r="D6" s="271">
        <v>0</v>
      </c>
      <c r="E6" s="272"/>
      <c r="F6" s="273"/>
      <c r="G6" s="277"/>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275"/>
      <c r="CH6" s="275"/>
      <c r="CI6" s="275"/>
      <c r="CJ6" s="275"/>
      <c r="CK6" s="275"/>
      <c r="CL6" s="275"/>
      <c r="CM6" s="275"/>
      <c r="CN6" s="275"/>
      <c r="CO6" s="275"/>
      <c r="CP6" s="275"/>
      <c r="CQ6" s="275"/>
      <c r="CR6" s="275"/>
      <c r="CS6" s="275"/>
      <c r="CT6" s="275"/>
      <c r="CU6" s="275"/>
      <c r="CV6" s="275"/>
      <c r="CW6" s="275"/>
      <c r="CX6" s="275"/>
      <c r="CY6" s="275"/>
      <c r="CZ6" s="275"/>
      <c r="DA6" s="275"/>
      <c r="DB6" s="275"/>
      <c r="DC6" s="275"/>
      <c r="DD6" s="275"/>
      <c r="DE6" s="275"/>
      <c r="DF6" s="275"/>
      <c r="DG6" s="275"/>
      <c r="DH6" s="275"/>
      <c r="DI6" s="275"/>
      <c r="DJ6" s="275"/>
      <c r="DK6" s="275"/>
      <c r="DL6" s="275"/>
      <c r="DM6" s="275"/>
      <c r="DN6" s="275"/>
      <c r="DO6" s="275"/>
      <c r="DP6" s="275"/>
      <c r="DQ6" s="275"/>
      <c r="DR6" s="275"/>
      <c r="DS6" s="275"/>
      <c r="DT6" s="275"/>
      <c r="DU6" s="275"/>
      <c r="DV6" s="275"/>
      <c r="DW6" s="275"/>
      <c r="DX6" s="275"/>
      <c r="DY6" s="275"/>
      <c r="DZ6" s="275"/>
      <c r="EA6" s="275"/>
      <c r="EB6" s="275"/>
      <c r="EC6" s="275"/>
      <c r="ED6" s="275"/>
      <c r="EE6" s="275"/>
      <c r="EF6" s="275"/>
      <c r="EG6" s="275"/>
      <c r="EH6" s="275"/>
      <c r="EI6" s="275"/>
      <c r="EJ6" s="275"/>
      <c r="EK6" s="275"/>
      <c r="EL6" s="275"/>
      <c r="EM6" s="275"/>
      <c r="EN6" s="275"/>
      <c r="EO6" s="275"/>
      <c r="EP6" s="275"/>
      <c r="EQ6" s="275"/>
      <c r="ER6" s="275"/>
      <c r="ES6" s="275"/>
      <c r="ET6" s="275"/>
      <c r="EU6" s="275"/>
      <c r="EV6" s="275"/>
      <c r="EW6" s="275"/>
      <c r="EX6" s="275"/>
      <c r="EY6" s="275"/>
      <c r="EZ6" s="275"/>
      <c r="FA6" s="275"/>
      <c r="FB6" s="275"/>
      <c r="FC6" s="275"/>
      <c r="FD6" s="275"/>
      <c r="FE6" s="275"/>
      <c r="FF6" s="275"/>
      <c r="FG6" s="275"/>
      <c r="FH6" s="275"/>
      <c r="FI6" s="275"/>
      <c r="FJ6" s="275"/>
      <c r="FK6" s="275"/>
      <c r="FL6" s="275"/>
      <c r="FM6" s="275"/>
      <c r="FN6" s="275"/>
      <c r="FO6" s="275"/>
      <c r="FP6" s="275"/>
      <c r="FQ6" s="275"/>
      <c r="FR6" s="275"/>
      <c r="FS6" s="275"/>
      <c r="FT6" s="275"/>
      <c r="FU6" s="275"/>
      <c r="FV6" s="275"/>
      <c r="FW6" s="275"/>
      <c r="FX6" s="275"/>
      <c r="FY6" s="275"/>
      <c r="FZ6" s="275"/>
      <c r="GA6" s="275"/>
      <c r="GB6" s="275"/>
      <c r="GC6" s="275"/>
      <c r="GD6" s="275"/>
      <c r="GE6" s="275"/>
      <c r="GF6" s="275"/>
      <c r="GG6" s="275"/>
      <c r="GH6" s="275"/>
      <c r="GI6" s="275"/>
      <c r="GJ6" s="275"/>
      <c r="GK6" s="275"/>
      <c r="GL6" s="275"/>
      <c r="GM6" s="275"/>
      <c r="GN6" s="275"/>
      <c r="GO6" s="275"/>
      <c r="GP6" s="275"/>
      <c r="GQ6" s="275"/>
      <c r="GR6" s="275"/>
      <c r="GS6" s="275"/>
      <c r="GT6" s="275"/>
      <c r="GU6" s="275"/>
      <c r="GV6" s="275"/>
      <c r="GW6" s="275"/>
      <c r="GX6" s="275"/>
      <c r="GY6" s="275"/>
      <c r="GZ6" s="275"/>
      <c r="HA6" s="275"/>
      <c r="HB6" s="275"/>
      <c r="HC6" s="275"/>
      <c r="HD6" s="275"/>
      <c r="HE6" s="275"/>
      <c r="HF6" s="275"/>
      <c r="HG6" s="275"/>
      <c r="HH6" s="275"/>
      <c r="HI6" s="275"/>
      <c r="HJ6" s="275"/>
      <c r="HK6" s="275"/>
      <c r="HL6" s="275"/>
      <c r="HM6" s="275"/>
      <c r="HN6" s="275"/>
      <c r="HO6" s="275"/>
      <c r="HP6" s="275"/>
      <c r="HQ6" s="275"/>
      <c r="HR6" s="275"/>
      <c r="HS6" s="275"/>
      <c r="HT6" s="275"/>
      <c r="HU6" s="275"/>
      <c r="HV6" s="275"/>
      <c r="HW6" s="275"/>
      <c r="HX6" s="275"/>
      <c r="HY6" s="275"/>
      <c r="HZ6" s="275"/>
      <c r="IA6" s="275"/>
      <c r="IB6" s="275"/>
      <c r="IC6" s="275"/>
      <c r="ID6" s="275"/>
      <c r="IE6" s="275"/>
      <c r="IF6" s="275"/>
      <c r="IG6" s="275"/>
      <c r="IH6" s="275"/>
      <c r="II6" s="275"/>
      <c r="IJ6" s="275"/>
      <c r="IK6" s="275"/>
      <c r="IL6" s="275"/>
      <c r="IM6" s="275"/>
      <c r="IN6" s="275"/>
      <c r="IO6" s="275"/>
      <c r="IP6" s="275"/>
      <c r="IQ6" s="275"/>
      <c r="IR6" s="275"/>
      <c r="IS6" s="275"/>
      <c r="IT6" s="275"/>
      <c r="IU6" s="275"/>
      <c r="IV6" s="275"/>
      <c r="IW6" s="275"/>
      <c r="IX6" s="275"/>
      <c r="IY6" s="275"/>
    </row>
    <row r="7" s="252" customFormat="1" ht="24" customHeight="1" spans="1:259">
      <c r="A7" s="270" t="s">
        <v>458</v>
      </c>
      <c r="B7" s="79">
        <f>SUM(B8:B10)</f>
        <v>66</v>
      </c>
      <c r="C7" s="79">
        <f>SUM(C8:C10)</f>
        <v>366</v>
      </c>
      <c r="D7" s="239">
        <f>SUM(D8:D10)</f>
        <v>16</v>
      </c>
      <c r="E7" s="272">
        <f>D7/C7</f>
        <v>0.0437158469945355</v>
      </c>
      <c r="F7" s="273"/>
      <c r="G7" s="274"/>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5"/>
      <c r="BZ7" s="275"/>
      <c r="CA7" s="275"/>
      <c r="CB7" s="275"/>
      <c r="CC7" s="275"/>
      <c r="CD7" s="275"/>
      <c r="CE7" s="275"/>
      <c r="CF7" s="275"/>
      <c r="CG7" s="275"/>
      <c r="CH7" s="275"/>
      <c r="CI7" s="275"/>
      <c r="CJ7" s="275"/>
      <c r="CK7" s="275"/>
      <c r="CL7" s="275"/>
      <c r="CM7" s="275"/>
      <c r="CN7" s="275"/>
      <c r="CO7" s="275"/>
      <c r="CP7" s="275"/>
      <c r="CQ7" s="275"/>
      <c r="CR7" s="275"/>
      <c r="CS7" s="275"/>
      <c r="CT7" s="275"/>
      <c r="CU7" s="275"/>
      <c r="CV7" s="275"/>
      <c r="CW7" s="275"/>
      <c r="CX7" s="275"/>
      <c r="CY7" s="275"/>
      <c r="CZ7" s="275"/>
      <c r="DA7" s="275"/>
      <c r="DB7" s="275"/>
      <c r="DC7" s="275"/>
      <c r="DD7" s="275"/>
      <c r="DE7" s="275"/>
      <c r="DF7" s="275"/>
      <c r="DG7" s="275"/>
      <c r="DH7" s="275"/>
      <c r="DI7" s="275"/>
      <c r="DJ7" s="275"/>
      <c r="DK7" s="275"/>
      <c r="DL7" s="275"/>
      <c r="DM7" s="275"/>
      <c r="DN7" s="275"/>
      <c r="DO7" s="275"/>
      <c r="DP7" s="275"/>
      <c r="DQ7" s="275"/>
      <c r="DR7" s="275"/>
      <c r="DS7" s="275"/>
      <c r="DT7" s="275"/>
      <c r="DU7" s="275"/>
      <c r="DV7" s="275"/>
      <c r="DW7" s="275"/>
      <c r="DX7" s="275"/>
      <c r="DY7" s="275"/>
      <c r="DZ7" s="275"/>
      <c r="EA7" s="275"/>
      <c r="EB7" s="275"/>
      <c r="EC7" s="275"/>
      <c r="ED7" s="275"/>
      <c r="EE7" s="275"/>
      <c r="EF7" s="275"/>
      <c r="EG7" s="275"/>
      <c r="EH7" s="275"/>
      <c r="EI7" s="275"/>
      <c r="EJ7" s="275"/>
      <c r="EK7" s="275"/>
      <c r="EL7" s="275"/>
      <c r="EM7" s="275"/>
      <c r="EN7" s="275"/>
      <c r="EO7" s="275"/>
      <c r="EP7" s="275"/>
      <c r="EQ7" s="275"/>
      <c r="ER7" s="275"/>
      <c r="ES7" s="275"/>
      <c r="ET7" s="275"/>
      <c r="EU7" s="275"/>
      <c r="EV7" s="275"/>
      <c r="EW7" s="275"/>
      <c r="EX7" s="275"/>
      <c r="EY7" s="275"/>
      <c r="EZ7" s="275"/>
      <c r="FA7" s="275"/>
      <c r="FB7" s="275"/>
      <c r="FC7" s="275"/>
      <c r="FD7" s="275"/>
      <c r="FE7" s="275"/>
      <c r="FF7" s="275"/>
      <c r="FG7" s="275"/>
      <c r="FH7" s="275"/>
      <c r="FI7" s="275"/>
      <c r="FJ7" s="275"/>
      <c r="FK7" s="275"/>
      <c r="FL7" s="275"/>
      <c r="FM7" s="275"/>
      <c r="FN7" s="275"/>
      <c r="FO7" s="275"/>
      <c r="FP7" s="275"/>
      <c r="FQ7" s="275"/>
      <c r="FR7" s="275"/>
      <c r="FS7" s="275"/>
      <c r="FT7" s="275"/>
      <c r="FU7" s="275"/>
      <c r="FV7" s="275"/>
      <c r="FW7" s="275"/>
      <c r="FX7" s="275"/>
      <c r="FY7" s="275"/>
      <c r="FZ7" s="275"/>
      <c r="GA7" s="275"/>
      <c r="GB7" s="275"/>
      <c r="GC7" s="275"/>
      <c r="GD7" s="275"/>
      <c r="GE7" s="275"/>
      <c r="GF7" s="275"/>
      <c r="GG7" s="275"/>
      <c r="GH7" s="275"/>
      <c r="GI7" s="275"/>
      <c r="GJ7" s="275"/>
      <c r="GK7" s="275"/>
      <c r="GL7" s="275"/>
      <c r="GM7" s="275"/>
      <c r="GN7" s="275"/>
      <c r="GO7" s="275"/>
      <c r="GP7" s="275"/>
      <c r="GQ7" s="275"/>
      <c r="GR7" s="275"/>
      <c r="GS7" s="275"/>
      <c r="GT7" s="275"/>
      <c r="GU7" s="275"/>
      <c r="GV7" s="275"/>
      <c r="GW7" s="275"/>
      <c r="GX7" s="275"/>
      <c r="GY7" s="275"/>
      <c r="GZ7" s="275"/>
      <c r="HA7" s="275"/>
      <c r="HB7" s="275"/>
      <c r="HC7" s="275"/>
      <c r="HD7" s="275"/>
      <c r="HE7" s="275"/>
      <c r="HF7" s="275"/>
      <c r="HG7" s="275"/>
      <c r="HH7" s="275"/>
      <c r="HI7" s="275"/>
      <c r="HJ7" s="275"/>
      <c r="HK7" s="275"/>
      <c r="HL7" s="275"/>
      <c r="HM7" s="275"/>
      <c r="HN7" s="275"/>
      <c r="HO7" s="275"/>
      <c r="HP7" s="275"/>
      <c r="HQ7" s="275"/>
      <c r="HR7" s="275"/>
      <c r="HS7" s="275"/>
      <c r="HT7" s="275"/>
      <c r="HU7" s="275"/>
      <c r="HV7" s="275"/>
      <c r="HW7" s="275"/>
      <c r="HX7" s="275"/>
      <c r="HY7" s="275"/>
      <c r="HZ7" s="275"/>
      <c r="IA7" s="275"/>
      <c r="IB7" s="275"/>
      <c r="IC7" s="275"/>
      <c r="ID7" s="275"/>
      <c r="IE7" s="275"/>
      <c r="IF7" s="275"/>
      <c r="IG7" s="275"/>
      <c r="IH7" s="275"/>
      <c r="II7" s="275"/>
      <c r="IJ7" s="275"/>
      <c r="IK7" s="275"/>
      <c r="IL7" s="275"/>
      <c r="IM7" s="275"/>
      <c r="IN7" s="275"/>
      <c r="IO7" s="275"/>
      <c r="IP7" s="275"/>
      <c r="IQ7" s="275"/>
      <c r="IR7" s="275"/>
      <c r="IS7" s="275"/>
      <c r="IT7" s="275"/>
      <c r="IU7" s="275"/>
      <c r="IV7" s="275"/>
      <c r="IW7" s="275"/>
      <c r="IX7" s="275"/>
      <c r="IY7" s="275"/>
    </row>
    <row r="8" s="252" customFormat="1" ht="24" customHeight="1" spans="1:259">
      <c r="A8" s="276" t="s">
        <v>1313</v>
      </c>
      <c r="B8" s="79">
        <v>66</v>
      </c>
      <c r="C8" s="79">
        <v>366</v>
      </c>
      <c r="D8" s="271">
        <v>16</v>
      </c>
      <c r="E8" s="272">
        <f>D8/C8</f>
        <v>0.0437158469945355</v>
      </c>
      <c r="F8" s="273"/>
      <c r="G8" s="277"/>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275"/>
      <c r="CV8" s="275"/>
      <c r="CW8" s="275"/>
      <c r="CX8" s="275"/>
      <c r="CY8" s="275"/>
      <c r="CZ8" s="275"/>
      <c r="DA8" s="275"/>
      <c r="DB8" s="275"/>
      <c r="DC8" s="275"/>
      <c r="DD8" s="275"/>
      <c r="DE8" s="275"/>
      <c r="DF8" s="275"/>
      <c r="DG8" s="275"/>
      <c r="DH8" s="275"/>
      <c r="DI8" s="275"/>
      <c r="DJ8" s="275"/>
      <c r="DK8" s="275"/>
      <c r="DL8" s="275"/>
      <c r="DM8" s="275"/>
      <c r="DN8" s="275"/>
      <c r="DO8" s="275"/>
      <c r="DP8" s="275"/>
      <c r="DQ8" s="275"/>
      <c r="DR8" s="275"/>
      <c r="DS8" s="275"/>
      <c r="DT8" s="275"/>
      <c r="DU8" s="275"/>
      <c r="DV8" s="275"/>
      <c r="DW8" s="275"/>
      <c r="DX8" s="275"/>
      <c r="DY8" s="275"/>
      <c r="DZ8" s="275"/>
      <c r="EA8" s="275"/>
      <c r="EB8" s="275"/>
      <c r="EC8" s="275"/>
      <c r="ED8" s="275"/>
      <c r="EE8" s="275"/>
      <c r="EF8" s="275"/>
      <c r="EG8" s="275"/>
      <c r="EH8" s="275"/>
      <c r="EI8" s="275"/>
      <c r="EJ8" s="275"/>
      <c r="EK8" s="275"/>
      <c r="EL8" s="275"/>
      <c r="EM8" s="275"/>
      <c r="EN8" s="275"/>
      <c r="EO8" s="275"/>
      <c r="EP8" s="275"/>
      <c r="EQ8" s="275"/>
      <c r="ER8" s="275"/>
      <c r="ES8" s="275"/>
      <c r="ET8" s="275"/>
      <c r="EU8" s="275"/>
      <c r="EV8" s="275"/>
      <c r="EW8" s="275"/>
      <c r="EX8" s="275"/>
      <c r="EY8" s="275"/>
      <c r="EZ8" s="275"/>
      <c r="FA8" s="275"/>
      <c r="FB8" s="275"/>
      <c r="FC8" s="275"/>
      <c r="FD8" s="275"/>
      <c r="FE8" s="275"/>
      <c r="FF8" s="275"/>
      <c r="FG8" s="275"/>
      <c r="FH8" s="275"/>
      <c r="FI8" s="275"/>
      <c r="FJ8" s="275"/>
      <c r="FK8" s="275"/>
      <c r="FL8" s="275"/>
      <c r="FM8" s="275"/>
      <c r="FN8" s="275"/>
      <c r="FO8" s="275"/>
      <c r="FP8" s="275"/>
      <c r="FQ8" s="275"/>
      <c r="FR8" s="275"/>
      <c r="FS8" s="275"/>
      <c r="FT8" s="275"/>
      <c r="FU8" s="275"/>
      <c r="FV8" s="275"/>
      <c r="FW8" s="275"/>
      <c r="FX8" s="275"/>
      <c r="FY8" s="275"/>
      <c r="FZ8" s="275"/>
      <c r="GA8" s="275"/>
      <c r="GB8" s="275"/>
      <c r="GC8" s="275"/>
      <c r="GD8" s="275"/>
      <c r="GE8" s="275"/>
      <c r="GF8" s="275"/>
      <c r="GG8" s="275"/>
      <c r="GH8" s="275"/>
      <c r="GI8" s="275"/>
      <c r="GJ8" s="275"/>
      <c r="GK8" s="275"/>
      <c r="GL8" s="275"/>
      <c r="GM8" s="275"/>
      <c r="GN8" s="275"/>
      <c r="GO8" s="275"/>
      <c r="GP8" s="275"/>
      <c r="GQ8" s="275"/>
      <c r="GR8" s="275"/>
      <c r="GS8" s="275"/>
      <c r="GT8" s="275"/>
      <c r="GU8" s="275"/>
      <c r="GV8" s="275"/>
      <c r="GW8" s="275"/>
      <c r="GX8" s="275"/>
      <c r="GY8" s="275"/>
      <c r="GZ8" s="275"/>
      <c r="HA8" s="275"/>
      <c r="HB8" s="275"/>
      <c r="HC8" s="275"/>
      <c r="HD8" s="275"/>
      <c r="HE8" s="275"/>
      <c r="HF8" s="275"/>
      <c r="HG8" s="275"/>
      <c r="HH8" s="275"/>
      <c r="HI8" s="275"/>
      <c r="HJ8" s="275"/>
      <c r="HK8" s="275"/>
      <c r="HL8" s="275"/>
      <c r="HM8" s="275"/>
      <c r="HN8" s="275"/>
      <c r="HO8" s="275"/>
      <c r="HP8" s="275"/>
      <c r="HQ8" s="275"/>
      <c r="HR8" s="275"/>
      <c r="HS8" s="275"/>
      <c r="HT8" s="275"/>
      <c r="HU8" s="275"/>
      <c r="HV8" s="275"/>
      <c r="HW8" s="275"/>
      <c r="HX8" s="275"/>
      <c r="HY8" s="275"/>
      <c r="HZ8" s="275"/>
      <c r="IA8" s="275"/>
      <c r="IB8" s="275"/>
      <c r="IC8" s="275"/>
      <c r="ID8" s="275"/>
      <c r="IE8" s="275"/>
      <c r="IF8" s="275"/>
      <c r="IG8" s="275"/>
      <c r="IH8" s="275"/>
      <c r="II8" s="275"/>
      <c r="IJ8" s="275"/>
      <c r="IK8" s="275"/>
      <c r="IL8" s="275"/>
      <c r="IM8" s="275"/>
      <c r="IN8" s="275"/>
      <c r="IO8" s="275"/>
      <c r="IP8" s="275"/>
      <c r="IQ8" s="275"/>
      <c r="IR8" s="275"/>
      <c r="IS8" s="275"/>
      <c r="IT8" s="275"/>
      <c r="IU8" s="275"/>
      <c r="IV8" s="275"/>
      <c r="IW8" s="275"/>
      <c r="IX8" s="275"/>
      <c r="IY8" s="275"/>
    </row>
    <row r="9" s="252" customFormat="1" ht="24" customHeight="1" spans="1:259">
      <c r="A9" s="276" t="s">
        <v>1314</v>
      </c>
      <c r="B9" s="79"/>
      <c r="C9" s="79"/>
      <c r="D9" s="271">
        <v>0</v>
      </c>
      <c r="E9" s="272"/>
      <c r="F9" s="273"/>
      <c r="G9" s="277"/>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5"/>
      <c r="BJ9" s="275"/>
      <c r="BK9" s="275"/>
      <c r="BL9" s="275"/>
      <c r="BM9" s="275"/>
      <c r="BN9" s="275"/>
      <c r="BO9" s="275"/>
      <c r="BP9" s="275"/>
      <c r="BQ9" s="275"/>
      <c r="BR9" s="275"/>
      <c r="BS9" s="275"/>
      <c r="BT9" s="275"/>
      <c r="BU9" s="275"/>
      <c r="BV9" s="275"/>
      <c r="BW9" s="275"/>
      <c r="BX9" s="275"/>
      <c r="BY9" s="275"/>
      <c r="BZ9" s="275"/>
      <c r="CA9" s="275"/>
      <c r="CB9" s="275"/>
      <c r="CC9" s="275"/>
      <c r="CD9" s="275"/>
      <c r="CE9" s="275"/>
      <c r="CF9" s="275"/>
      <c r="CG9" s="275"/>
      <c r="CH9" s="275"/>
      <c r="CI9" s="275"/>
      <c r="CJ9" s="275"/>
      <c r="CK9" s="275"/>
      <c r="CL9" s="275"/>
      <c r="CM9" s="275"/>
      <c r="CN9" s="275"/>
      <c r="CO9" s="275"/>
      <c r="CP9" s="275"/>
      <c r="CQ9" s="275"/>
      <c r="CR9" s="275"/>
      <c r="CS9" s="275"/>
      <c r="CT9" s="275"/>
      <c r="CU9" s="275"/>
      <c r="CV9" s="275"/>
      <c r="CW9" s="275"/>
      <c r="CX9" s="275"/>
      <c r="CY9" s="275"/>
      <c r="CZ9" s="275"/>
      <c r="DA9" s="275"/>
      <c r="DB9" s="275"/>
      <c r="DC9" s="275"/>
      <c r="DD9" s="275"/>
      <c r="DE9" s="275"/>
      <c r="DF9" s="275"/>
      <c r="DG9" s="275"/>
      <c r="DH9" s="275"/>
      <c r="DI9" s="275"/>
      <c r="DJ9" s="275"/>
      <c r="DK9" s="275"/>
      <c r="DL9" s="275"/>
      <c r="DM9" s="275"/>
      <c r="DN9" s="275"/>
      <c r="DO9" s="275"/>
      <c r="DP9" s="275"/>
      <c r="DQ9" s="275"/>
      <c r="DR9" s="275"/>
      <c r="DS9" s="275"/>
      <c r="DT9" s="275"/>
      <c r="DU9" s="275"/>
      <c r="DV9" s="275"/>
      <c r="DW9" s="275"/>
      <c r="DX9" s="275"/>
      <c r="DY9" s="275"/>
      <c r="DZ9" s="275"/>
      <c r="EA9" s="275"/>
      <c r="EB9" s="275"/>
      <c r="EC9" s="275"/>
      <c r="ED9" s="275"/>
      <c r="EE9" s="275"/>
      <c r="EF9" s="275"/>
      <c r="EG9" s="275"/>
      <c r="EH9" s="275"/>
      <c r="EI9" s="275"/>
      <c r="EJ9" s="275"/>
      <c r="EK9" s="275"/>
      <c r="EL9" s="275"/>
      <c r="EM9" s="275"/>
      <c r="EN9" s="275"/>
      <c r="EO9" s="275"/>
      <c r="EP9" s="275"/>
      <c r="EQ9" s="275"/>
      <c r="ER9" s="275"/>
      <c r="ES9" s="275"/>
      <c r="ET9" s="275"/>
      <c r="EU9" s="275"/>
      <c r="EV9" s="275"/>
      <c r="EW9" s="275"/>
      <c r="EX9" s="275"/>
      <c r="EY9" s="275"/>
      <c r="EZ9" s="275"/>
      <c r="FA9" s="275"/>
      <c r="FB9" s="275"/>
      <c r="FC9" s="275"/>
      <c r="FD9" s="275"/>
      <c r="FE9" s="275"/>
      <c r="FF9" s="275"/>
      <c r="FG9" s="275"/>
      <c r="FH9" s="275"/>
      <c r="FI9" s="275"/>
      <c r="FJ9" s="275"/>
      <c r="FK9" s="275"/>
      <c r="FL9" s="275"/>
      <c r="FM9" s="275"/>
      <c r="FN9" s="275"/>
      <c r="FO9" s="275"/>
      <c r="FP9" s="275"/>
      <c r="FQ9" s="275"/>
      <c r="FR9" s="275"/>
      <c r="FS9" s="275"/>
      <c r="FT9" s="275"/>
      <c r="FU9" s="275"/>
      <c r="FV9" s="275"/>
      <c r="FW9" s="275"/>
      <c r="FX9" s="275"/>
      <c r="FY9" s="275"/>
      <c r="FZ9" s="275"/>
      <c r="GA9" s="275"/>
      <c r="GB9" s="275"/>
      <c r="GC9" s="275"/>
      <c r="GD9" s="275"/>
      <c r="GE9" s="275"/>
      <c r="GF9" s="275"/>
      <c r="GG9" s="275"/>
      <c r="GH9" s="275"/>
      <c r="GI9" s="275"/>
      <c r="GJ9" s="275"/>
      <c r="GK9" s="275"/>
      <c r="GL9" s="275"/>
      <c r="GM9" s="275"/>
      <c r="GN9" s="275"/>
      <c r="GO9" s="275"/>
      <c r="GP9" s="275"/>
      <c r="GQ9" s="275"/>
      <c r="GR9" s="275"/>
      <c r="GS9" s="275"/>
      <c r="GT9" s="275"/>
      <c r="GU9" s="275"/>
      <c r="GV9" s="275"/>
      <c r="GW9" s="275"/>
      <c r="GX9" s="275"/>
      <c r="GY9" s="275"/>
      <c r="GZ9" s="275"/>
      <c r="HA9" s="275"/>
      <c r="HB9" s="275"/>
      <c r="HC9" s="275"/>
      <c r="HD9" s="275"/>
      <c r="HE9" s="275"/>
      <c r="HF9" s="275"/>
      <c r="HG9" s="275"/>
      <c r="HH9" s="275"/>
      <c r="HI9" s="275"/>
      <c r="HJ9" s="275"/>
      <c r="HK9" s="275"/>
      <c r="HL9" s="275"/>
      <c r="HM9" s="275"/>
      <c r="HN9" s="275"/>
      <c r="HO9" s="275"/>
      <c r="HP9" s="275"/>
      <c r="HQ9" s="275"/>
      <c r="HR9" s="275"/>
      <c r="HS9" s="275"/>
      <c r="HT9" s="275"/>
      <c r="HU9" s="275"/>
      <c r="HV9" s="275"/>
      <c r="HW9" s="275"/>
      <c r="HX9" s="275"/>
      <c r="HY9" s="275"/>
      <c r="HZ9" s="275"/>
      <c r="IA9" s="275"/>
      <c r="IB9" s="275"/>
      <c r="IC9" s="275"/>
      <c r="ID9" s="275"/>
      <c r="IE9" s="275"/>
      <c r="IF9" s="275"/>
      <c r="IG9" s="275"/>
      <c r="IH9" s="275"/>
      <c r="II9" s="275"/>
      <c r="IJ9" s="275"/>
      <c r="IK9" s="275"/>
      <c r="IL9" s="275"/>
      <c r="IM9" s="275"/>
      <c r="IN9" s="275"/>
      <c r="IO9" s="275"/>
      <c r="IP9" s="275"/>
      <c r="IQ9" s="275"/>
      <c r="IR9" s="275"/>
      <c r="IS9" s="275"/>
      <c r="IT9" s="275"/>
      <c r="IU9" s="275"/>
      <c r="IV9" s="275"/>
      <c r="IW9" s="275"/>
      <c r="IX9" s="275"/>
      <c r="IY9" s="275"/>
    </row>
    <row r="10" s="252" customFormat="1" ht="24" customHeight="1" spans="1:259">
      <c r="A10" s="276" t="s">
        <v>1315</v>
      </c>
      <c r="B10" s="79"/>
      <c r="C10" s="79"/>
      <c r="D10" s="271">
        <v>0</v>
      </c>
      <c r="E10" s="272"/>
      <c r="F10" s="278"/>
      <c r="G10" s="277"/>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275"/>
      <c r="BT10" s="275"/>
      <c r="BU10" s="275"/>
      <c r="BV10" s="275"/>
      <c r="BW10" s="275"/>
      <c r="BX10" s="275"/>
      <c r="BY10" s="275"/>
      <c r="BZ10" s="275"/>
      <c r="CA10" s="275"/>
      <c r="CB10" s="275"/>
      <c r="CC10" s="275"/>
      <c r="CD10" s="275"/>
      <c r="CE10" s="275"/>
      <c r="CF10" s="275"/>
      <c r="CG10" s="275"/>
      <c r="CH10" s="275"/>
      <c r="CI10" s="275"/>
      <c r="CJ10" s="275"/>
      <c r="CK10" s="275"/>
      <c r="CL10" s="275"/>
      <c r="CM10" s="275"/>
      <c r="CN10" s="275"/>
      <c r="CO10" s="275"/>
      <c r="CP10" s="275"/>
      <c r="CQ10" s="275"/>
      <c r="CR10" s="275"/>
      <c r="CS10" s="275"/>
      <c r="CT10" s="275"/>
      <c r="CU10" s="275"/>
      <c r="CV10" s="275"/>
      <c r="CW10" s="275"/>
      <c r="CX10" s="275"/>
      <c r="CY10" s="275"/>
      <c r="CZ10" s="275"/>
      <c r="DA10" s="275"/>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5"/>
      <c r="DY10" s="275"/>
      <c r="DZ10" s="275"/>
      <c r="EA10" s="275"/>
      <c r="EB10" s="275"/>
      <c r="EC10" s="275"/>
      <c r="ED10" s="275"/>
      <c r="EE10" s="275"/>
      <c r="EF10" s="275"/>
      <c r="EG10" s="275"/>
      <c r="EH10" s="275"/>
      <c r="EI10" s="275"/>
      <c r="EJ10" s="275"/>
      <c r="EK10" s="275"/>
      <c r="EL10" s="275"/>
      <c r="EM10" s="275"/>
      <c r="EN10" s="275"/>
      <c r="EO10" s="275"/>
      <c r="EP10" s="275"/>
      <c r="EQ10" s="275"/>
      <c r="ER10" s="275"/>
      <c r="ES10" s="275"/>
      <c r="ET10" s="275"/>
      <c r="EU10" s="275"/>
      <c r="EV10" s="275"/>
      <c r="EW10" s="275"/>
      <c r="EX10" s="275"/>
      <c r="EY10" s="275"/>
      <c r="EZ10" s="275"/>
      <c r="FA10" s="275"/>
      <c r="FB10" s="275"/>
      <c r="FC10" s="275"/>
      <c r="FD10" s="275"/>
      <c r="FE10" s="275"/>
      <c r="FF10" s="275"/>
      <c r="FG10" s="275"/>
      <c r="FH10" s="275"/>
      <c r="FI10" s="275"/>
      <c r="FJ10" s="275"/>
      <c r="FK10" s="275"/>
      <c r="FL10" s="275"/>
      <c r="FM10" s="275"/>
      <c r="FN10" s="275"/>
      <c r="FO10" s="275"/>
      <c r="FP10" s="275"/>
      <c r="FQ10" s="275"/>
      <c r="FR10" s="275"/>
      <c r="FS10" s="275"/>
      <c r="FT10" s="275"/>
      <c r="FU10" s="275"/>
      <c r="FV10" s="275"/>
      <c r="FW10" s="275"/>
      <c r="FX10" s="275"/>
      <c r="FY10" s="275"/>
      <c r="FZ10" s="275"/>
      <c r="GA10" s="275"/>
      <c r="GB10" s="275"/>
      <c r="GC10" s="275"/>
      <c r="GD10" s="275"/>
      <c r="GE10" s="275"/>
      <c r="GF10" s="275"/>
      <c r="GG10" s="275"/>
      <c r="GH10" s="275"/>
      <c r="GI10" s="275"/>
      <c r="GJ10" s="275"/>
      <c r="GK10" s="275"/>
      <c r="GL10" s="275"/>
      <c r="GM10" s="275"/>
      <c r="GN10" s="275"/>
      <c r="GO10" s="275"/>
      <c r="GP10" s="275"/>
      <c r="GQ10" s="275"/>
      <c r="GR10" s="275"/>
      <c r="GS10" s="275"/>
      <c r="GT10" s="275"/>
      <c r="GU10" s="275"/>
      <c r="GV10" s="275"/>
      <c r="GW10" s="275"/>
      <c r="GX10" s="275"/>
      <c r="GY10" s="275"/>
      <c r="GZ10" s="275"/>
      <c r="HA10" s="275"/>
      <c r="HB10" s="275"/>
      <c r="HC10" s="275"/>
      <c r="HD10" s="275"/>
      <c r="HE10" s="275"/>
      <c r="HF10" s="275"/>
      <c r="HG10" s="275"/>
      <c r="HH10" s="275"/>
      <c r="HI10" s="275"/>
      <c r="HJ10" s="275"/>
      <c r="HK10" s="275"/>
      <c r="HL10" s="275"/>
      <c r="HM10" s="275"/>
      <c r="HN10" s="275"/>
      <c r="HO10" s="275"/>
      <c r="HP10" s="275"/>
      <c r="HQ10" s="275"/>
      <c r="HR10" s="275"/>
      <c r="HS10" s="275"/>
      <c r="HT10" s="275"/>
      <c r="HU10" s="275"/>
      <c r="HV10" s="275"/>
      <c r="HW10" s="275"/>
      <c r="HX10" s="275"/>
      <c r="HY10" s="275"/>
      <c r="HZ10" s="275"/>
      <c r="IA10" s="275"/>
      <c r="IB10" s="275"/>
      <c r="IC10" s="275"/>
      <c r="ID10" s="275"/>
      <c r="IE10" s="275"/>
      <c r="IF10" s="275"/>
      <c r="IG10" s="275"/>
      <c r="IH10" s="275"/>
      <c r="II10" s="275"/>
      <c r="IJ10" s="275"/>
      <c r="IK10" s="275"/>
      <c r="IL10" s="275"/>
      <c r="IM10" s="275"/>
      <c r="IN10" s="275"/>
      <c r="IO10" s="275"/>
      <c r="IP10" s="275"/>
      <c r="IQ10" s="275"/>
      <c r="IR10" s="275"/>
      <c r="IS10" s="275"/>
      <c r="IT10" s="275"/>
      <c r="IU10" s="275"/>
      <c r="IV10" s="275"/>
      <c r="IW10" s="275"/>
      <c r="IX10" s="275"/>
      <c r="IY10" s="275"/>
    </row>
    <row r="11" s="252" customFormat="1" ht="24" customHeight="1" spans="1:259">
      <c r="A11" s="270" t="s">
        <v>500</v>
      </c>
      <c r="B11" s="79"/>
      <c r="C11" s="279"/>
      <c r="D11" s="271"/>
      <c r="E11" s="280"/>
      <c r="F11" s="281"/>
      <c r="G11" s="277"/>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c r="CC11" s="275"/>
      <c r="CD11" s="275"/>
      <c r="CE11" s="275"/>
      <c r="CF11" s="275"/>
      <c r="CG11" s="275"/>
      <c r="CH11" s="275"/>
      <c r="CI11" s="275"/>
      <c r="CJ11" s="275"/>
      <c r="CK11" s="275"/>
      <c r="CL11" s="275"/>
      <c r="CM11" s="275"/>
      <c r="CN11" s="275"/>
      <c r="CO11" s="275"/>
      <c r="CP11" s="275"/>
      <c r="CQ11" s="275"/>
      <c r="CR11" s="275"/>
      <c r="CS11" s="275"/>
      <c r="CT11" s="275"/>
      <c r="CU11" s="275"/>
      <c r="CV11" s="275"/>
      <c r="CW11" s="275"/>
      <c r="CX11" s="275"/>
      <c r="CY11" s="275"/>
      <c r="CZ11" s="275"/>
      <c r="DA11" s="275"/>
      <c r="DB11" s="275"/>
      <c r="DC11" s="275"/>
      <c r="DD11" s="275"/>
      <c r="DE11" s="275"/>
      <c r="DF11" s="275"/>
      <c r="DG11" s="275"/>
      <c r="DH11" s="275"/>
      <c r="DI11" s="275"/>
      <c r="DJ11" s="275"/>
      <c r="DK11" s="275"/>
      <c r="DL11" s="275"/>
      <c r="DM11" s="275"/>
      <c r="DN11" s="275"/>
      <c r="DO11" s="275"/>
      <c r="DP11" s="275"/>
      <c r="DQ11" s="275"/>
      <c r="DR11" s="275"/>
      <c r="DS11" s="275"/>
      <c r="DT11" s="275"/>
      <c r="DU11" s="275"/>
      <c r="DV11" s="275"/>
      <c r="DW11" s="275"/>
      <c r="DX11" s="275"/>
      <c r="DY11" s="275"/>
      <c r="DZ11" s="275"/>
      <c r="EA11" s="275"/>
      <c r="EB11" s="275"/>
      <c r="EC11" s="275"/>
      <c r="ED11" s="275"/>
      <c r="EE11" s="275"/>
      <c r="EF11" s="275"/>
      <c r="EG11" s="275"/>
      <c r="EH11" s="275"/>
      <c r="EI11" s="275"/>
      <c r="EJ11" s="275"/>
      <c r="EK11" s="275"/>
      <c r="EL11" s="275"/>
      <c r="EM11" s="275"/>
      <c r="EN11" s="275"/>
      <c r="EO11" s="275"/>
      <c r="EP11" s="275"/>
      <c r="EQ11" s="275"/>
      <c r="ER11" s="275"/>
      <c r="ES11" s="275"/>
      <c r="ET11" s="275"/>
      <c r="EU11" s="275"/>
      <c r="EV11" s="275"/>
      <c r="EW11" s="275"/>
      <c r="EX11" s="275"/>
      <c r="EY11" s="275"/>
      <c r="EZ11" s="275"/>
      <c r="FA11" s="275"/>
      <c r="FB11" s="275"/>
      <c r="FC11" s="275"/>
      <c r="FD11" s="275"/>
      <c r="FE11" s="275"/>
      <c r="FF11" s="275"/>
      <c r="FG11" s="275"/>
      <c r="FH11" s="275"/>
      <c r="FI11" s="275"/>
      <c r="FJ11" s="275"/>
      <c r="FK11" s="275"/>
      <c r="FL11" s="275"/>
      <c r="FM11" s="275"/>
      <c r="FN11" s="275"/>
      <c r="FO11" s="275"/>
      <c r="FP11" s="275"/>
      <c r="FQ11" s="275"/>
      <c r="FR11" s="275"/>
      <c r="FS11" s="275"/>
      <c r="FT11" s="275"/>
      <c r="FU11" s="275"/>
      <c r="FV11" s="275"/>
      <c r="FW11" s="275"/>
      <c r="FX11" s="275"/>
      <c r="FY11" s="275"/>
      <c r="FZ11" s="275"/>
      <c r="GA11" s="275"/>
      <c r="GB11" s="275"/>
      <c r="GC11" s="275"/>
      <c r="GD11" s="275"/>
      <c r="GE11" s="275"/>
      <c r="GF11" s="275"/>
      <c r="GG11" s="275"/>
      <c r="GH11" s="275"/>
      <c r="GI11" s="275"/>
      <c r="GJ11" s="275"/>
      <c r="GK11" s="275"/>
      <c r="GL11" s="275"/>
      <c r="GM11" s="275"/>
      <c r="GN11" s="275"/>
      <c r="GO11" s="275"/>
      <c r="GP11" s="275"/>
      <c r="GQ11" s="275"/>
      <c r="GR11" s="275"/>
      <c r="GS11" s="275"/>
      <c r="GT11" s="275"/>
      <c r="GU11" s="275"/>
      <c r="GV11" s="275"/>
      <c r="GW11" s="275"/>
      <c r="GX11" s="275"/>
      <c r="GY11" s="275"/>
      <c r="GZ11" s="275"/>
      <c r="HA11" s="275"/>
      <c r="HB11" s="275"/>
      <c r="HC11" s="275"/>
      <c r="HD11" s="275"/>
      <c r="HE11" s="275"/>
      <c r="HF11" s="275"/>
      <c r="HG11" s="275"/>
      <c r="HH11" s="275"/>
      <c r="HI11" s="275"/>
      <c r="HJ11" s="275"/>
      <c r="HK11" s="275"/>
      <c r="HL11" s="275"/>
      <c r="HM11" s="275"/>
      <c r="HN11" s="275"/>
      <c r="HO11" s="275"/>
      <c r="HP11" s="275"/>
      <c r="HQ11" s="275"/>
      <c r="HR11" s="275"/>
      <c r="HS11" s="275"/>
      <c r="HT11" s="275"/>
      <c r="HU11" s="275"/>
      <c r="HV11" s="275"/>
      <c r="HW11" s="275"/>
      <c r="HX11" s="275"/>
      <c r="HY11" s="275"/>
      <c r="HZ11" s="275"/>
      <c r="IA11" s="275"/>
      <c r="IB11" s="275"/>
      <c r="IC11" s="275"/>
      <c r="ID11" s="275"/>
      <c r="IE11" s="275"/>
      <c r="IF11" s="275"/>
      <c r="IG11" s="275"/>
      <c r="IH11" s="275"/>
      <c r="II11" s="275"/>
      <c r="IJ11" s="275"/>
      <c r="IK11" s="275"/>
      <c r="IL11" s="275"/>
      <c r="IM11" s="275"/>
      <c r="IN11" s="275"/>
      <c r="IO11" s="275"/>
      <c r="IP11" s="275"/>
      <c r="IQ11" s="275"/>
      <c r="IR11" s="275"/>
      <c r="IS11" s="275"/>
      <c r="IT11" s="275"/>
      <c r="IU11" s="275"/>
      <c r="IV11" s="275"/>
      <c r="IW11" s="275"/>
      <c r="IX11" s="275"/>
      <c r="IY11" s="275"/>
    </row>
    <row r="12" s="252" customFormat="1" ht="24" customHeight="1" spans="1:259">
      <c r="A12" s="276" t="s">
        <v>1316</v>
      </c>
      <c r="B12" s="79"/>
      <c r="C12" s="279"/>
      <c r="D12" s="271"/>
      <c r="E12" s="280"/>
      <c r="F12" s="281"/>
      <c r="G12" s="277"/>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5"/>
      <c r="CE12" s="275"/>
      <c r="CF12" s="275"/>
      <c r="CG12" s="275"/>
      <c r="CH12" s="275"/>
      <c r="CI12" s="275"/>
      <c r="CJ12" s="275"/>
      <c r="CK12" s="275"/>
      <c r="CL12" s="275"/>
      <c r="CM12" s="275"/>
      <c r="CN12" s="275"/>
      <c r="CO12" s="275"/>
      <c r="CP12" s="275"/>
      <c r="CQ12" s="275"/>
      <c r="CR12" s="275"/>
      <c r="CS12" s="275"/>
      <c r="CT12" s="275"/>
      <c r="CU12" s="275"/>
      <c r="CV12" s="275"/>
      <c r="CW12" s="275"/>
      <c r="CX12" s="275"/>
      <c r="CY12" s="275"/>
      <c r="CZ12" s="275"/>
      <c r="DA12" s="275"/>
      <c r="DB12" s="275"/>
      <c r="DC12" s="275"/>
      <c r="DD12" s="275"/>
      <c r="DE12" s="275"/>
      <c r="DF12" s="275"/>
      <c r="DG12" s="275"/>
      <c r="DH12" s="275"/>
      <c r="DI12" s="275"/>
      <c r="DJ12" s="275"/>
      <c r="DK12" s="275"/>
      <c r="DL12" s="275"/>
      <c r="DM12" s="275"/>
      <c r="DN12" s="275"/>
      <c r="DO12" s="275"/>
      <c r="DP12" s="275"/>
      <c r="DQ12" s="275"/>
      <c r="DR12" s="275"/>
      <c r="DS12" s="275"/>
      <c r="DT12" s="275"/>
      <c r="DU12" s="275"/>
      <c r="DV12" s="275"/>
      <c r="DW12" s="275"/>
      <c r="DX12" s="275"/>
      <c r="DY12" s="275"/>
      <c r="DZ12" s="275"/>
      <c r="EA12" s="275"/>
      <c r="EB12" s="275"/>
      <c r="EC12" s="275"/>
      <c r="ED12" s="275"/>
      <c r="EE12" s="275"/>
      <c r="EF12" s="275"/>
      <c r="EG12" s="275"/>
      <c r="EH12" s="275"/>
      <c r="EI12" s="275"/>
      <c r="EJ12" s="275"/>
      <c r="EK12" s="275"/>
      <c r="EL12" s="275"/>
      <c r="EM12" s="275"/>
      <c r="EN12" s="275"/>
      <c r="EO12" s="275"/>
      <c r="EP12" s="275"/>
      <c r="EQ12" s="275"/>
      <c r="ER12" s="275"/>
      <c r="ES12" s="275"/>
      <c r="ET12" s="275"/>
      <c r="EU12" s="275"/>
      <c r="EV12" s="275"/>
      <c r="EW12" s="275"/>
      <c r="EX12" s="275"/>
      <c r="EY12" s="275"/>
      <c r="EZ12" s="275"/>
      <c r="FA12" s="275"/>
      <c r="FB12" s="275"/>
      <c r="FC12" s="275"/>
      <c r="FD12" s="275"/>
      <c r="FE12" s="275"/>
      <c r="FF12" s="275"/>
      <c r="FG12" s="275"/>
      <c r="FH12" s="275"/>
      <c r="FI12" s="275"/>
      <c r="FJ12" s="275"/>
      <c r="FK12" s="275"/>
      <c r="FL12" s="275"/>
      <c r="FM12" s="275"/>
      <c r="FN12" s="275"/>
      <c r="FO12" s="275"/>
      <c r="FP12" s="275"/>
      <c r="FQ12" s="275"/>
      <c r="FR12" s="275"/>
      <c r="FS12" s="275"/>
      <c r="FT12" s="275"/>
      <c r="FU12" s="275"/>
      <c r="FV12" s="275"/>
      <c r="FW12" s="275"/>
      <c r="FX12" s="275"/>
      <c r="FY12" s="275"/>
      <c r="FZ12" s="275"/>
      <c r="GA12" s="275"/>
      <c r="GB12" s="275"/>
      <c r="GC12" s="275"/>
      <c r="GD12" s="275"/>
      <c r="GE12" s="275"/>
      <c r="GF12" s="275"/>
      <c r="GG12" s="275"/>
      <c r="GH12" s="275"/>
      <c r="GI12" s="275"/>
      <c r="GJ12" s="275"/>
      <c r="GK12" s="275"/>
      <c r="GL12" s="275"/>
      <c r="GM12" s="275"/>
      <c r="GN12" s="275"/>
      <c r="GO12" s="275"/>
      <c r="GP12" s="275"/>
      <c r="GQ12" s="275"/>
      <c r="GR12" s="275"/>
      <c r="GS12" s="275"/>
      <c r="GT12" s="275"/>
      <c r="GU12" s="275"/>
      <c r="GV12" s="275"/>
      <c r="GW12" s="275"/>
      <c r="GX12" s="275"/>
      <c r="GY12" s="275"/>
      <c r="GZ12" s="275"/>
      <c r="HA12" s="275"/>
      <c r="HB12" s="275"/>
      <c r="HC12" s="275"/>
      <c r="HD12" s="275"/>
      <c r="HE12" s="275"/>
      <c r="HF12" s="275"/>
      <c r="HG12" s="275"/>
      <c r="HH12" s="275"/>
      <c r="HI12" s="275"/>
      <c r="HJ12" s="275"/>
      <c r="HK12" s="275"/>
      <c r="HL12" s="275"/>
      <c r="HM12" s="275"/>
      <c r="HN12" s="275"/>
      <c r="HO12" s="275"/>
      <c r="HP12" s="275"/>
      <c r="HQ12" s="275"/>
      <c r="HR12" s="275"/>
      <c r="HS12" s="275"/>
      <c r="HT12" s="275"/>
      <c r="HU12" s="275"/>
      <c r="HV12" s="275"/>
      <c r="HW12" s="275"/>
      <c r="HX12" s="275"/>
      <c r="HY12" s="275"/>
      <c r="HZ12" s="275"/>
      <c r="IA12" s="275"/>
      <c r="IB12" s="275"/>
      <c r="IC12" s="275"/>
      <c r="ID12" s="275"/>
      <c r="IE12" s="275"/>
      <c r="IF12" s="275"/>
      <c r="IG12" s="275"/>
      <c r="IH12" s="275"/>
      <c r="II12" s="275"/>
      <c r="IJ12" s="275"/>
      <c r="IK12" s="275"/>
      <c r="IL12" s="275"/>
      <c r="IM12" s="275"/>
      <c r="IN12" s="275"/>
      <c r="IO12" s="275"/>
      <c r="IP12" s="275"/>
      <c r="IQ12" s="275"/>
      <c r="IR12" s="275"/>
      <c r="IS12" s="275"/>
      <c r="IT12" s="275"/>
      <c r="IU12" s="275"/>
      <c r="IV12" s="275"/>
      <c r="IW12" s="275"/>
      <c r="IX12" s="275"/>
      <c r="IY12" s="275"/>
    </row>
    <row r="13" s="252" customFormat="1" ht="24" customHeight="1" spans="1:259">
      <c r="A13" s="276" t="s">
        <v>1317</v>
      </c>
      <c r="B13" s="79"/>
      <c r="C13" s="79"/>
      <c r="D13" s="271">
        <v>0</v>
      </c>
      <c r="E13" s="280"/>
      <c r="F13" s="281"/>
      <c r="G13" s="277"/>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5"/>
      <c r="CG13" s="275"/>
      <c r="CH13" s="275"/>
      <c r="CI13" s="275"/>
      <c r="CJ13" s="275"/>
      <c r="CK13" s="275"/>
      <c r="CL13" s="275"/>
      <c r="CM13" s="275"/>
      <c r="CN13" s="275"/>
      <c r="CO13" s="275"/>
      <c r="CP13" s="275"/>
      <c r="CQ13" s="275"/>
      <c r="CR13" s="275"/>
      <c r="CS13" s="275"/>
      <c r="CT13" s="275"/>
      <c r="CU13" s="275"/>
      <c r="CV13" s="275"/>
      <c r="CW13" s="275"/>
      <c r="CX13" s="275"/>
      <c r="CY13" s="275"/>
      <c r="CZ13" s="275"/>
      <c r="DA13" s="275"/>
      <c r="DB13" s="275"/>
      <c r="DC13" s="275"/>
      <c r="DD13" s="275"/>
      <c r="DE13" s="275"/>
      <c r="DF13" s="275"/>
      <c r="DG13" s="275"/>
      <c r="DH13" s="275"/>
      <c r="DI13" s="275"/>
      <c r="DJ13" s="275"/>
      <c r="DK13" s="275"/>
      <c r="DL13" s="275"/>
      <c r="DM13" s="275"/>
      <c r="DN13" s="275"/>
      <c r="DO13" s="275"/>
      <c r="DP13" s="275"/>
      <c r="DQ13" s="275"/>
      <c r="DR13" s="275"/>
      <c r="DS13" s="275"/>
      <c r="DT13" s="275"/>
      <c r="DU13" s="275"/>
      <c r="DV13" s="275"/>
      <c r="DW13" s="275"/>
      <c r="DX13" s="275"/>
      <c r="DY13" s="275"/>
      <c r="DZ13" s="275"/>
      <c r="EA13" s="275"/>
      <c r="EB13" s="275"/>
      <c r="EC13" s="275"/>
      <c r="ED13" s="275"/>
      <c r="EE13" s="275"/>
      <c r="EF13" s="275"/>
      <c r="EG13" s="275"/>
      <c r="EH13" s="275"/>
      <c r="EI13" s="275"/>
      <c r="EJ13" s="275"/>
      <c r="EK13" s="275"/>
      <c r="EL13" s="275"/>
      <c r="EM13" s="275"/>
      <c r="EN13" s="275"/>
      <c r="EO13" s="275"/>
      <c r="EP13" s="275"/>
      <c r="EQ13" s="275"/>
      <c r="ER13" s="275"/>
      <c r="ES13" s="275"/>
      <c r="ET13" s="275"/>
      <c r="EU13" s="275"/>
      <c r="EV13" s="275"/>
      <c r="EW13" s="275"/>
      <c r="EX13" s="275"/>
      <c r="EY13" s="275"/>
      <c r="EZ13" s="275"/>
      <c r="FA13" s="275"/>
      <c r="FB13" s="275"/>
      <c r="FC13" s="275"/>
      <c r="FD13" s="275"/>
      <c r="FE13" s="275"/>
      <c r="FF13" s="275"/>
      <c r="FG13" s="275"/>
      <c r="FH13" s="275"/>
      <c r="FI13" s="275"/>
      <c r="FJ13" s="275"/>
      <c r="FK13" s="275"/>
      <c r="FL13" s="275"/>
      <c r="FM13" s="275"/>
      <c r="FN13" s="275"/>
      <c r="FO13" s="275"/>
      <c r="FP13" s="275"/>
      <c r="FQ13" s="275"/>
      <c r="FR13" s="275"/>
      <c r="FS13" s="275"/>
      <c r="FT13" s="275"/>
      <c r="FU13" s="275"/>
      <c r="FV13" s="275"/>
      <c r="FW13" s="275"/>
      <c r="FX13" s="275"/>
      <c r="FY13" s="275"/>
      <c r="FZ13" s="275"/>
      <c r="GA13" s="275"/>
      <c r="GB13" s="275"/>
      <c r="GC13" s="275"/>
      <c r="GD13" s="275"/>
      <c r="GE13" s="275"/>
      <c r="GF13" s="275"/>
      <c r="GG13" s="275"/>
      <c r="GH13" s="275"/>
      <c r="GI13" s="275"/>
      <c r="GJ13" s="275"/>
      <c r="GK13" s="275"/>
      <c r="GL13" s="275"/>
      <c r="GM13" s="275"/>
      <c r="GN13" s="275"/>
      <c r="GO13" s="275"/>
      <c r="GP13" s="275"/>
      <c r="GQ13" s="275"/>
      <c r="GR13" s="275"/>
      <c r="GS13" s="275"/>
      <c r="GT13" s="275"/>
      <c r="GU13" s="275"/>
      <c r="GV13" s="275"/>
      <c r="GW13" s="275"/>
      <c r="GX13" s="275"/>
      <c r="GY13" s="275"/>
      <c r="GZ13" s="275"/>
      <c r="HA13" s="275"/>
      <c r="HB13" s="275"/>
      <c r="HC13" s="275"/>
      <c r="HD13" s="275"/>
      <c r="HE13" s="275"/>
      <c r="HF13" s="275"/>
      <c r="HG13" s="275"/>
      <c r="HH13" s="275"/>
      <c r="HI13" s="275"/>
      <c r="HJ13" s="275"/>
      <c r="HK13" s="275"/>
      <c r="HL13" s="275"/>
      <c r="HM13" s="275"/>
      <c r="HN13" s="275"/>
      <c r="HO13" s="275"/>
      <c r="HP13" s="275"/>
      <c r="HQ13" s="275"/>
      <c r="HR13" s="275"/>
      <c r="HS13" s="275"/>
      <c r="HT13" s="275"/>
      <c r="HU13" s="275"/>
      <c r="HV13" s="275"/>
      <c r="HW13" s="275"/>
      <c r="HX13" s="275"/>
      <c r="HY13" s="275"/>
      <c r="HZ13" s="275"/>
      <c r="IA13" s="275"/>
      <c r="IB13" s="275"/>
      <c r="IC13" s="275"/>
      <c r="ID13" s="275"/>
      <c r="IE13" s="275"/>
      <c r="IF13" s="275"/>
      <c r="IG13" s="275"/>
      <c r="IH13" s="275"/>
      <c r="II13" s="275"/>
      <c r="IJ13" s="275"/>
      <c r="IK13" s="275"/>
      <c r="IL13" s="275"/>
      <c r="IM13" s="275"/>
      <c r="IN13" s="275"/>
      <c r="IO13" s="275"/>
      <c r="IP13" s="275"/>
      <c r="IQ13" s="275"/>
      <c r="IR13" s="275"/>
      <c r="IS13" s="275"/>
      <c r="IT13" s="275"/>
      <c r="IU13" s="275"/>
      <c r="IV13" s="275"/>
      <c r="IW13" s="275"/>
      <c r="IX13" s="275"/>
      <c r="IY13" s="275"/>
    </row>
    <row r="14" s="252" customFormat="1" ht="24" customHeight="1" spans="1:259">
      <c r="A14" s="276" t="s">
        <v>1318</v>
      </c>
      <c r="B14" s="79"/>
      <c r="C14" s="79"/>
      <c r="D14" s="271">
        <v>0</v>
      </c>
      <c r="E14" s="280"/>
      <c r="F14" s="281"/>
      <c r="G14" s="277"/>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5"/>
      <c r="CF14" s="275"/>
      <c r="CG14" s="275"/>
      <c r="CH14" s="275"/>
      <c r="CI14" s="275"/>
      <c r="CJ14" s="275"/>
      <c r="CK14" s="275"/>
      <c r="CL14" s="275"/>
      <c r="CM14" s="275"/>
      <c r="CN14" s="275"/>
      <c r="CO14" s="275"/>
      <c r="CP14" s="275"/>
      <c r="CQ14" s="275"/>
      <c r="CR14" s="275"/>
      <c r="CS14" s="275"/>
      <c r="CT14" s="275"/>
      <c r="CU14" s="275"/>
      <c r="CV14" s="275"/>
      <c r="CW14" s="275"/>
      <c r="CX14" s="275"/>
      <c r="CY14" s="275"/>
      <c r="CZ14" s="275"/>
      <c r="DA14" s="275"/>
      <c r="DB14" s="275"/>
      <c r="DC14" s="275"/>
      <c r="DD14" s="275"/>
      <c r="DE14" s="275"/>
      <c r="DF14" s="275"/>
      <c r="DG14" s="275"/>
      <c r="DH14" s="275"/>
      <c r="DI14" s="275"/>
      <c r="DJ14" s="275"/>
      <c r="DK14" s="275"/>
      <c r="DL14" s="275"/>
      <c r="DM14" s="275"/>
      <c r="DN14" s="275"/>
      <c r="DO14" s="275"/>
      <c r="DP14" s="275"/>
      <c r="DQ14" s="275"/>
      <c r="DR14" s="275"/>
      <c r="DS14" s="275"/>
      <c r="DT14" s="275"/>
      <c r="DU14" s="275"/>
      <c r="DV14" s="275"/>
      <c r="DW14" s="275"/>
      <c r="DX14" s="275"/>
      <c r="DY14" s="275"/>
      <c r="DZ14" s="275"/>
      <c r="EA14" s="275"/>
      <c r="EB14" s="275"/>
      <c r="EC14" s="275"/>
      <c r="ED14" s="275"/>
      <c r="EE14" s="275"/>
      <c r="EF14" s="275"/>
      <c r="EG14" s="275"/>
      <c r="EH14" s="275"/>
      <c r="EI14" s="275"/>
      <c r="EJ14" s="275"/>
      <c r="EK14" s="275"/>
      <c r="EL14" s="275"/>
      <c r="EM14" s="275"/>
      <c r="EN14" s="275"/>
      <c r="EO14" s="275"/>
      <c r="EP14" s="275"/>
      <c r="EQ14" s="275"/>
      <c r="ER14" s="275"/>
      <c r="ES14" s="275"/>
      <c r="ET14" s="275"/>
      <c r="EU14" s="275"/>
      <c r="EV14" s="275"/>
      <c r="EW14" s="275"/>
      <c r="EX14" s="275"/>
      <c r="EY14" s="275"/>
      <c r="EZ14" s="275"/>
      <c r="FA14" s="275"/>
      <c r="FB14" s="275"/>
      <c r="FC14" s="275"/>
      <c r="FD14" s="275"/>
      <c r="FE14" s="275"/>
      <c r="FF14" s="275"/>
      <c r="FG14" s="275"/>
      <c r="FH14" s="275"/>
      <c r="FI14" s="275"/>
      <c r="FJ14" s="275"/>
      <c r="FK14" s="275"/>
      <c r="FL14" s="275"/>
      <c r="FM14" s="275"/>
      <c r="FN14" s="275"/>
      <c r="FO14" s="275"/>
      <c r="FP14" s="275"/>
      <c r="FQ14" s="275"/>
      <c r="FR14" s="275"/>
      <c r="FS14" s="275"/>
      <c r="FT14" s="275"/>
      <c r="FU14" s="275"/>
      <c r="FV14" s="275"/>
      <c r="FW14" s="275"/>
      <c r="FX14" s="275"/>
      <c r="FY14" s="275"/>
      <c r="FZ14" s="275"/>
      <c r="GA14" s="275"/>
      <c r="GB14" s="275"/>
      <c r="GC14" s="275"/>
      <c r="GD14" s="275"/>
      <c r="GE14" s="275"/>
      <c r="GF14" s="275"/>
      <c r="GG14" s="275"/>
      <c r="GH14" s="275"/>
      <c r="GI14" s="275"/>
      <c r="GJ14" s="275"/>
      <c r="GK14" s="275"/>
      <c r="GL14" s="275"/>
      <c r="GM14" s="275"/>
      <c r="GN14" s="275"/>
      <c r="GO14" s="275"/>
      <c r="GP14" s="275"/>
      <c r="GQ14" s="275"/>
      <c r="GR14" s="275"/>
      <c r="GS14" s="275"/>
      <c r="GT14" s="275"/>
      <c r="GU14" s="275"/>
      <c r="GV14" s="275"/>
      <c r="GW14" s="275"/>
      <c r="GX14" s="275"/>
      <c r="GY14" s="275"/>
      <c r="GZ14" s="275"/>
      <c r="HA14" s="275"/>
      <c r="HB14" s="275"/>
      <c r="HC14" s="275"/>
      <c r="HD14" s="275"/>
      <c r="HE14" s="275"/>
      <c r="HF14" s="275"/>
      <c r="HG14" s="275"/>
      <c r="HH14" s="275"/>
      <c r="HI14" s="275"/>
      <c r="HJ14" s="275"/>
      <c r="HK14" s="275"/>
      <c r="HL14" s="275"/>
      <c r="HM14" s="275"/>
      <c r="HN14" s="275"/>
      <c r="HO14" s="275"/>
      <c r="HP14" s="275"/>
      <c r="HQ14" s="275"/>
      <c r="HR14" s="275"/>
      <c r="HS14" s="275"/>
      <c r="HT14" s="275"/>
      <c r="HU14" s="275"/>
      <c r="HV14" s="275"/>
      <c r="HW14" s="275"/>
      <c r="HX14" s="275"/>
      <c r="HY14" s="275"/>
      <c r="HZ14" s="275"/>
      <c r="IA14" s="275"/>
      <c r="IB14" s="275"/>
      <c r="IC14" s="275"/>
      <c r="ID14" s="275"/>
      <c r="IE14" s="275"/>
      <c r="IF14" s="275"/>
      <c r="IG14" s="275"/>
      <c r="IH14" s="275"/>
      <c r="II14" s="275"/>
      <c r="IJ14" s="275"/>
      <c r="IK14" s="275"/>
      <c r="IL14" s="275"/>
      <c r="IM14" s="275"/>
      <c r="IN14" s="275"/>
      <c r="IO14" s="275"/>
      <c r="IP14" s="275"/>
      <c r="IQ14" s="275"/>
      <c r="IR14" s="275"/>
      <c r="IS14" s="275"/>
      <c r="IT14" s="275"/>
      <c r="IU14" s="275"/>
      <c r="IV14" s="275"/>
      <c r="IW14" s="275"/>
      <c r="IX14" s="275"/>
      <c r="IY14" s="275"/>
    </row>
    <row r="15" s="252" customFormat="1" ht="24" customHeight="1" spans="1:259">
      <c r="A15" s="270" t="s">
        <v>674</v>
      </c>
      <c r="B15" s="79"/>
      <c r="C15" s="79"/>
      <c r="D15" s="271">
        <v>0</v>
      </c>
      <c r="E15" s="280"/>
      <c r="F15" s="281"/>
      <c r="G15" s="277"/>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5"/>
      <c r="CG15" s="275"/>
      <c r="CH15" s="275"/>
      <c r="CI15" s="275"/>
      <c r="CJ15" s="275"/>
      <c r="CK15" s="275"/>
      <c r="CL15" s="275"/>
      <c r="CM15" s="275"/>
      <c r="CN15" s="275"/>
      <c r="CO15" s="275"/>
      <c r="CP15" s="275"/>
      <c r="CQ15" s="275"/>
      <c r="CR15" s="275"/>
      <c r="CS15" s="275"/>
      <c r="CT15" s="275"/>
      <c r="CU15" s="275"/>
      <c r="CV15" s="275"/>
      <c r="CW15" s="275"/>
      <c r="CX15" s="275"/>
      <c r="CY15" s="275"/>
      <c r="CZ15" s="275"/>
      <c r="DA15" s="275"/>
      <c r="DB15" s="275"/>
      <c r="DC15" s="275"/>
      <c r="DD15" s="275"/>
      <c r="DE15" s="275"/>
      <c r="DF15" s="275"/>
      <c r="DG15" s="275"/>
      <c r="DH15" s="275"/>
      <c r="DI15" s="275"/>
      <c r="DJ15" s="275"/>
      <c r="DK15" s="275"/>
      <c r="DL15" s="275"/>
      <c r="DM15" s="275"/>
      <c r="DN15" s="275"/>
      <c r="DO15" s="275"/>
      <c r="DP15" s="275"/>
      <c r="DQ15" s="275"/>
      <c r="DR15" s="275"/>
      <c r="DS15" s="275"/>
      <c r="DT15" s="275"/>
      <c r="DU15" s="275"/>
      <c r="DV15" s="275"/>
      <c r="DW15" s="275"/>
      <c r="DX15" s="275"/>
      <c r="DY15" s="275"/>
      <c r="DZ15" s="275"/>
      <c r="EA15" s="275"/>
      <c r="EB15" s="275"/>
      <c r="EC15" s="275"/>
      <c r="ED15" s="275"/>
      <c r="EE15" s="275"/>
      <c r="EF15" s="275"/>
      <c r="EG15" s="275"/>
      <c r="EH15" s="275"/>
      <c r="EI15" s="275"/>
      <c r="EJ15" s="275"/>
      <c r="EK15" s="275"/>
      <c r="EL15" s="275"/>
      <c r="EM15" s="275"/>
      <c r="EN15" s="275"/>
      <c r="EO15" s="275"/>
      <c r="EP15" s="275"/>
      <c r="EQ15" s="275"/>
      <c r="ER15" s="275"/>
      <c r="ES15" s="275"/>
      <c r="ET15" s="275"/>
      <c r="EU15" s="275"/>
      <c r="EV15" s="275"/>
      <c r="EW15" s="275"/>
      <c r="EX15" s="275"/>
      <c r="EY15" s="275"/>
      <c r="EZ15" s="275"/>
      <c r="FA15" s="275"/>
      <c r="FB15" s="275"/>
      <c r="FC15" s="275"/>
      <c r="FD15" s="275"/>
      <c r="FE15" s="275"/>
      <c r="FF15" s="275"/>
      <c r="FG15" s="275"/>
      <c r="FH15" s="275"/>
      <c r="FI15" s="275"/>
      <c r="FJ15" s="275"/>
      <c r="FK15" s="275"/>
      <c r="FL15" s="275"/>
      <c r="FM15" s="275"/>
      <c r="FN15" s="275"/>
      <c r="FO15" s="275"/>
      <c r="FP15" s="275"/>
      <c r="FQ15" s="275"/>
      <c r="FR15" s="275"/>
      <c r="FS15" s="275"/>
      <c r="FT15" s="275"/>
      <c r="FU15" s="275"/>
      <c r="FV15" s="275"/>
      <c r="FW15" s="275"/>
      <c r="FX15" s="275"/>
      <c r="FY15" s="275"/>
      <c r="FZ15" s="275"/>
      <c r="GA15" s="275"/>
      <c r="GB15" s="275"/>
      <c r="GC15" s="275"/>
      <c r="GD15" s="275"/>
      <c r="GE15" s="275"/>
      <c r="GF15" s="275"/>
      <c r="GG15" s="275"/>
      <c r="GH15" s="275"/>
      <c r="GI15" s="275"/>
      <c r="GJ15" s="275"/>
      <c r="GK15" s="275"/>
      <c r="GL15" s="275"/>
      <c r="GM15" s="275"/>
      <c r="GN15" s="275"/>
      <c r="GO15" s="275"/>
      <c r="GP15" s="275"/>
      <c r="GQ15" s="275"/>
      <c r="GR15" s="275"/>
      <c r="GS15" s="275"/>
      <c r="GT15" s="275"/>
      <c r="GU15" s="275"/>
      <c r="GV15" s="275"/>
      <c r="GW15" s="275"/>
      <c r="GX15" s="275"/>
      <c r="GY15" s="275"/>
      <c r="GZ15" s="275"/>
      <c r="HA15" s="275"/>
      <c r="HB15" s="275"/>
      <c r="HC15" s="275"/>
      <c r="HD15" s="275"/>
      <c r="HE15" s="275"/>
      <c r="HF15" s="275"/>
      <c r="HG15" s="275"/>
      <c r="HH15" s="275"/>
      <c r="HI15" s="275"/>
      <c r="HJ15" s="275"/>
      <c r="HK15" s="275"/>
      <c r="HL15" s="275"/>
      <c r="HM15" s="275"/>
      <c r="HN15" s="275"/>
      <c r="HO15" s="275"/>
      <c r="HP15" s="275"/>
      <c r="HQ15" s="275"/>
      <c r="HR15" s="275"/>
      <c r="HS15" s="275"/>
      <c r="HT15" s="275"/>
      <c r="HU15" s="275"/>
      <c r="HV15" s="275"/>
      <c r="HW15" s="275"/>
      <c r="HX15" s="275"/>
      <c r="HY15" s="275"/>
      <c r="HZ15" s="275"/>
      <c r="IA15" s="275"/>
      <c r="IB15" s="275"/>
      <c r="IC15" s="275"/>
      <c r="ID15" s="275"/>
      <c r="IE15" s="275"/>
      <c r="IF15" s="275"/>
      <c r="IG15" s="275"/>
      <c r="IH15" s="275"/>
      <c r="II15" s="275"/>
      <c r="IJ15" s="275"/>
      <c r="IK15" s="275"/>
      <c r="IL15" s="275"/>
      <c r="IM15" s="275"/>
      <c r="IN15" s="275"/>
      <c r="IO15" s="275"/>
      <c r="IP15" s="275"/>
      <c r="IQ15" s="275"/>
      <c r="IR15" s="275"/>
      <c r="IS15" s="275"/>
      <c r="IT15" s="275"/>
      <c r="IU15" s="275"/>
      <c r="IV15" s="275"/>
      <c r="IW15" s="275"/>
      <c r="IX15" s="275"/>
      <c r="IY15" s="275"/>
    </row>
    <row r="16" s="252" customFormat="1" ht="24" customHeight="1" spans="1:259">
      <c r="A16" s="276" t="s">
        <v>1319</v>
      </c>
      <c r="B16" s="79"/>
      <c r="C16" s="79"/>
      <c r="D16" s="271">
        <v>0</v>
      </c>
      <c r="E16" s="280"/>
      <c r="F16" s="281"/>
      <c r="G16" s="277"/>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5"/>
      <c r="CG16" s="275"/>
      <c r="CH16" s="275"/>
      <c r="CI16" s="275"/>
      <c r="CJ16" s="275"/>
      <c r="CK16" s="275"/>
      <c r="CL16" s="275"/>
      <c r="CM16" s="275"/>
      <c r="CN16" s="275"/>
      <c r="CO16" s="275"/>
      <c r="CP16" s="275"/>
      <c r="CQ16" s="275"/>
      <c r="CR16" s="275"/>
      <c r="CS16" s="275"/>
      <c r="CT16" s="275"/>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5"/>
      <c r="DY16" s="275"/>
      <c r="DZ16" s="275"/>
      <c r="EA16" s="275"/>
      <c r="EB16" s="275"/>
      <c r="EC16" s="275"/>
      <c r="ED16" s="275"/>
      <c r="EE16" s="275"/>
      <c r="EF16" s="275"/>
      <c r="EG16" s="275"/>
      <c r="EH16" s="275"/>
      <c r="EI16" s="275"/>
      <c r="EJ16" s="275"/>
      <c r="EK16" s="275"/>
      <c r="EL16" s="275"/>
      <c r="EM16" s="275"/>
      <c r="EN16" s="275"/>
      <c r="EO16" s="275"/>
      <c r="EP16" s="275"/>
      <c r="EQ16" s="275"/>
      <c r="ER16" s="275"/>
      <c r="ES16" s="275"/>
      <c r="ET16" s="275"/>
      <c r="EU16" s="275"/>
      <c r="EV16" s="275"/>
      <c r="EW16" s="275"/>
      <c r="EX16" s="275"/>
      <c r="EY16" s="275"/>
      <c r="EZ16" s="275"/>
      <c r="FA16" s="275"/>
      <c r="FB16" s="275"/>
      <c r="FC16" s="275"/>
      <c r="FD16" s="275"/>
      <c r="FE16" s="275"/>
      <c r="FF16" s="275"/>
      <c r="FG16" s="275"/>
      <c r="FH16" s="275"/>
      <c r="FI16" s="275"/>
      <c r="FJ16" s="275"/>
      <c r="FK16" s="275"/>
      <c r="FL16" s="275"/>
      <c r="FM16" s="275"/>
      <c r="FN16" s="275"/>
      <c r="FO16" s="275"/>
      <c r="FP16" s="275"/>
      <c r="FQ16" s="275"/>
      <c r="FR16" s="275"/>
      <c r="FS16" s="275"/>
      <c r="FT16" s="275"/>
      <c r="FU16" s="275"/>
      <c r="FV16" s="275"/>
      <c r="FW16" s="275"/>
      <c r="FX16" s="275"/>
      <c r="FY16" s="275"/>
      <c r="FZ16" s="275"/>
      <c r="GA16" s="275"/>
      <c r="GB16" s="275"/>
      <c r="GC16" s="275"/>
      <c r="GD16" s="275"/>
      <c r="GE16" s="275"/>
      <c r="GF16" s="275"/>
      <c r="GG16" s="275"/>
      <c r="GH16" s="275"/>
      <c r="GI16" s="275"/>
      <c r="GJ16" s="275"/>
      <c r="GK16" s="275"/>
      <c r="GL16" s="275"/>
      <c r="GM16" s="275"/>
      <c r="GN16" s="275"/>
      <c r="GO16" s="275"/>
      <c r="GP16" s="275"/>
      <c r="GQ16" s="275"/>
      <c r="GR16" s="275"/>
      <c r="GS16" s="275"/>
      <c r="GT16" s="275"/>
      <c r="GU16" s="275"/>
      <c r="GV16" s="275"/>
      <c r="GW16" s="275"/>
      <c r="GX16" s="275"/>
      <c r="GY16" s="275"/>
      <c r="GZ16" s="275"/>
      <c r="HA16" s="275"/>
      <c r="HB16" s="275"/>
      <c r="HC16" s="275"/>
      <c r="HD16" s="275"/>
      <c r="HE16" s="275"/>
      <c r="HF16" s="275"/>
      <c r="HG16" s="275"/>
      <c r="HH16" s="275"/>
      <c r="HI16" s="275"/>
      <c r="HJ16" s="275"/>
      <c r="HK16" s="275"/>
      <c r="HL16" s="275"/>
      <c r="HM16" s="275"/>
      <c r="HN16" s="275"/>
      <c r="HO16" s="275"/>
      <c r="HP16" s="275"/>
      <c r="HQ16" s="275"/>
      <c r="HR16" s="275"/>
      <c r="HS16" s="275"/>
      <c r="HT16" s="275"/>
      <c r="HU16" s="275"/>
      <c r="HV16" s="275"/>
      <c r="HW16" s="275"/>
      <c r="HX16" s="275"/>
      <c r="HY16" s="275"/>
      <c r="HZ16" s="275"/>
      <c r="IA16" s="275"/>
      <c r="IB16" s="275"/>
      <c r="IC16" s="275"/>
      <c r="ID16" s="275"/>
      <c r="IE16" s="275"/>
      <c r="IF16" s="275"/>
      <c r="IG16" s="275"/>
      <c r="IH16" s="275"/>
      <c r="II16" s="275"/>
      <c r="IJ16" s="275"/>
      <c r="IK16" s="275"/>
      <c r="IL16" s="275"/>
      <c r="IM16" s="275"/>
      <c r="IN16" s="275"/>
      <c r="IO16" s="275"/>
      <c r="IP16" s="275"/>
      <c r="IQ16" s="275"/>
      <c r="IR16" s="275"/>
      <c r="IS16" s="275"/>
      <c r="IT16" s="275"/>
      <c r="IU16" s="275"/>
      <c r="IV16" s="275"/>
      <c r="IW16" s="275"/>
      <c r="IX16" s="275"/>
      <c r="IY16" s="275"/>
    </row>
    <row r="17" s="252" customFormat="1" ht="24" customHeight="1" spans="1:259">
      <c r="A17" s="276" t="s">
        <v>1320</v>
      </c>
      <c r="B17" s="79"/>
      <c r="C17" s="79"/>
      <c r="D17" s="271">
        <v>0</v>
      </c>
      <c r="E17" s="280"/>
      <c r="F17" s="281"/>
      <c r="G17" s="277"/>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c r="CA17" s="275"/>
      <c r="CB17" s="275"/>
      <c r="CC17" s="275"/>
      <c r="CD17" s="275"/>
      <c r="CE17" s="275"/>
      <c r="CF17" s="275"/>
      <c r="CG17" s="275"/>
      <c r="CH17" s="275"/>
      <c r="CI17" s="275"/>
      <c r="CJ17" s="275"/>
      <c r="CK17" s="275"/>
      <c r="CL17" s="275"/>
      <c r="CM17" s="275"/>
      <c r="CN17" s="275"/>
      <c r="CO17" s="275"/>
      <c r="CP17" s="275"/>
      <c r="CQ17" s="275"/>
      <c r="CR17" s="275"/>
      <c r="CS17" s="275"/>
      <c r="CT17" s="275"/>
      <c r="CU17" s="275"/>
      <c r="CV17" s="275"/>
      <c r="CW17" s="275"/>
      <c r="CX17" s="275"/>
      <c r="CY17" s="275"/>
      <c r="CZ17" s="275"/>
      <c r="DA17" s="275"/>
      <c r="DB17" s="275"/>
      <c r="DC17" s="275"/>
      <c r="DD17" s="275"/>
      <c r="DE17" s="275"/>
      <c r="DF17" s="275"/>
      <c r="DG17" s="275"/>
      <c r="DH17" s="275"/>
      <c r="DI17" s="275"/>
      <c r="DJ17" s="275"/>
      <c r="DK17" s="275"/>
      <c r="DL17" s="275"/>
      <c r="DM17" s="275"/>
      <c r="DN17" s="275"/>
      <c r="DO17" s="275"/>
      <c r="DP17" s="275"/>
      <c r="DQ17" s="275"/>
      <c r="DR17" s="275"/>
      <c r="DS17" s="275"/>
      <c r="DT17" s="275"/>
      <c r="DU17" s="275"/>
      <c r="DV17" s="275"/>
      <c r="DW17" s="275"/>
      <c r="DX17" s="275"/>
      <c r="DY17" s="275"/>
      <c r="DZ17" s="275"/>
      <c r="EA17" s="275"/>
      <c r="EB17" s="275"/>
      <c r="EC17" s="275"/>
      <c r="ED17" s="275"/>
      <c r="EE17" s="275"/>
      <c r="EF17" s="275"/>
      <c r="EG17" s="275"/>
      <c r="EH17" s="275"/>
      <c r="EI17" s="275"/>
      <c r="EJ17" s="275"/>
      <c r="EK17" s="275"/>
      <c r="EL17" s="275"/>
      <c r="EM17" s="275"/>
      <c r="EN17" s="275"/>
      <c r="EO17" s="275"/>
      <c r="EP17" s="275"/>
      <c r="EQ17" s="275"/>
      <c r="ER17" s="275"/>
      <c r="ES17" s="275"/>
      <c r="ET17" s="275"/>
      <c r="EU17" s="275"/>
      <c r="EV17" s="275"/>
      <c r="EW17" s="275"/>
      <c r="EX17" s="275"/>
      <c r="EY17" s="275"/>
      <c r="EZ17" s="275"/>
      <c r="FA17" s="275"/>
      <c r="FB17" s="275"/>
      <c r="FC17" s="275"/>
      <c r="FD17" s="275"/>
      <c r="FE17" s="275"/>
      <c r="FF17" s="275"/>
      <c r="FG17" s="275"/>
      <c r="FH17" s="275"/>
      <c r="FI17" s="275"/>
      <c r="FJ17" s="275"/>
      <c r="FK17" s="275"/>
      <c r="FL17" s="275"/>
      <c r="FM17" s="275"/>
      <c r="FN17" s="275"/>
      <c r="FO17" s="275"/>
      <c r="FP17" s="275"/>
      <c r="FQ17" s="275"/>
      <c r="FR17" s="275"/>
      <c r="FS17" s="275"/>
      <c r="FT17" s="275"/>
      <c r="FU17" s="275"/>
      <c r="FV17" s="275"/>
      <c r="FW17" s="275"/>
      <c r="FX17" s="275"/>
      <c r="FY17" s="275"/>
      <c r="FZ17" s="275"/>
      <c r="GA17" s="275"/>
      <c r="GB17" s="275"/>
      <c r="GC17" s="275"/>
      <c r="GD17" s="275"/>
      <c r="GE17" s="275"/>
      <c r="GF17" s="275"/>
      <c r="GG17" s="275"/>
      <c r="GH17" s="275"/>
      <c r="GI17" s="275"/>
      <c r="GJ17" s="275"/>
      <c r="GK17" s="275"/>
      <c r="GL17" s="275"/>
      <c r="GM17" s="275"/>
      <c r="GN17" s="275"/>
      <c r="GO17" s="275"/>
      <c r="GP17" s="275"/>
      <c r="GQ17" s="275"/>
      <c r="GR17" s="275"/>
      <c r="GS17" s="275"/>
      <c r="GT17" s="275"/>
      <c r="GU17" s="275"/>
      <c r="GV17" s="275"/>
      <c r="GW17" s="275"/>
      <c r="GX17" s="275"/>
      <c r="GY17" s="275"/>
      <c r="GZ17" s="275"/>
      <c r="HA17" s="275"/>
      <c r="HB17" s="275"/>
      <c r="HC17" s="275"/>
      <c r="HD17" s="275"/>
      <c r="HE17" s="275"/>
      <c r="HF17" s="275"/>
      <c r="HG17" s="275"/>
      <c r="HH17" s="275"/>
      <c r="HI17" s="275"/>
      <c r="HJ17" s="275"/>
      <c r="HK17" s="275"/>
      <c r="HL17" s="275"/>
      <c r="HM17" s="275"/>
      <c r="HN17" s="275"/>
      <c r="HO17" s="275"/>
      <c r="HP17" s="275"/>
      <c r="HQ17" s="275"/>
      <c r="HR17" s="275"/>
      <c r="HS17" s="275"/>
      <c r="HT17" s="275"/>
      <c r="HU17" s="275"/>
      <c r="HV17" s="275"/>
      <c r="HW17" s="275"/>
      <c r="HX17" s="275"/>
      <c r="HY17" s="275"/>
      <c r="HZ17" s="275"/>
      <c r="IA17" s="275"/>
      <c r="IB17" s="275"/>
      <c r="IC17" s="275"/>
      <c r="ID17" s="275"/>
      <c r="IE17" s="275"/>
      <c r="IF17" s="275"/>
      <c r="IG17" s="275"/>
      <c r="IH17" s="275"/>
      <c r="II17" s="275"/>
      <c r="IJ17" s="275"/>
      <c r="IK17" s="275"/>
      <c r="IL17" s="275"/>
      <c r="IM17" s="275"/>
      <c r="IN17" s="275"/>
      <c r="IO17" s="275"/>
      <c r="IP17" s="275"/>
      <c r="IQ17" s="275"/>
      <c r="IR17" s="275"/>
      <c r="IS17" s="275"/>
      <c r="IT17" s="275"/>
      <c r="IU17" s="275"/>
      <c r="IV17" s="275"/>
      <c r="IW17" s="275"/>
      <c r="IX17" s="275"/>
      <c r="IY17" s="275"/>
    </row>
    <row r="18" s="252" customFormat="1" ht="24" customHeight="1" spans="1:259">
      <c r="A18" s="270" t="s">
        <v>743</v>
      </c>
      <c r="B18" s="282">
        <f>SUM(B19:B29)</f>
        <v>215726</v>
      </c>
      <c r="C18" s="282">
        <f>SUM(C19:C29)</f>
        <v>224300</v>
      </c>
      <c r="D18" s="282">
        <f>SUM(D19:D29)</f>
        <v>214318</v>
      </c>
      <c r="E18" s="280">
        <f>D18/C18</f>
        <v>0.955497102095408</v>
      </c>
      <c r="F18" s="281">
        <v>0.93570259119387</v>
      </c>
      <c r="G18" s="277"/>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5"/>
      <c r="BS18" s="275"/>
      <c r="BT18" s="275"/>
      <c r="BU18" s="275"/>
      <c r="BV18" s="275"/>
      <c r="BW18" s="275"/>
      <c r="BX18" s="275"/>
      <c r="BY18" s="275"/>
      <c r="BZ18" s="275"/>
      <c r="CA18" s="275"/>
      <c r="CB18" s="275"/>
      <c r="CC18" s="275"/>
      <c r="CD18" s="275"/>
      <c r="CE18" s="275"/>
      <c r="CF18" s="275"/>
      <c r="CG18" s="275"/>
      <c r="CH18" s="275"/>
      <c r="CI18" s="275"/>
      <c r="CJ18" s="275"/>
      <c r="CK18" s="275"/>
      <c r="CL18" s="275"/>
      <c r="CM18" s="275"/>
      <c r="CN18" s="275"/>
      <c r="CO18" s="275"/>
      <c r="CP18" s="275"/>
      <c r="CQ18" s="275"/>
      <c r="CR18" s="275"/>
      <c r="CS18" s="275"/>
      <c r="CT18" s="275"/>
      <c r="CU18" s="275"/>
      <c r="CV18" s="275"/>
      <c r="CW18" s="275"/>
      <c r="CX18" s="275"/>
      <c r="CY18" s="275"/>
      <c r="CZ18" s="275"/>
      <c r="DA18" s="275"/>
      <c r="DB18" s="275"/>
      <c r="DC18" s="275"/>
      <c r="DD18" s="275"/>
      <c r="DE18" s="275"/>
      <c r="DF18" s="275"/>
      <c r="DG18" s="275"/>
      <c r="DH18" s="275"/>
      <c r="DI18" s="275"/>
      <c r="DJ18" s="275"/>
      <c r="DK18" s="275"/>
      <c r="DL18" s="275"/>
      <c r="DM18" s="275"/>
      <c r="DN18" s="275"/>
      <c r="DO18" s="275"/>
      <c r="DP18" s="275"/>
      <c r="DQ18" s="275"/>
      <c r="DR18" s="275"/>
      <c r="DS18" s="275"/>
      <c r="DT18" s="275"/>
      <c r="DU18" s="275"/>
      <c r="DV18" s="275"/>
      <c r="DW18" s="275"/>
      <c r="DX18" s="275"/>
      <c r="DY18" s="275"/>
      <c r="DZ18" s="275"/>
      <c r="EA18" s="275"/>
      <c r="EB18" s="275"/>
      <c r="EC18" s="275"/>
      <c r="ED18" s="275"/>
      <c r="EE18" s="275"/>
      <c r="EF18" s="275"/>
      <c r="EG18" s="275"/>
      <c r="EH18" s="275"/>
      <c r="EI18" s="275"/>
      <c r="EJ18" s="275"/>
      <c r="EK18" s="275"/>
      <c r="EL18" s="275"/>
      <c r="EM18" s="275"/>
      <c r="EN18" s="275"/>
      <c r="EO18" s="275"/>
      <c r="EP18" s="275"/>
      <c r="EQ18" s="275"/>
      <c r="ER18" s="275"/>
      <c r="ES18" s="275"/>
      <c r="ET18" s="275"/>
      <c r="EU18" s="275"/>
      <c r="EV18" s="275"/>
      <c r="EW18" s="275"/>
      <c r="EX18" s="275"/>
      <c r="EY18" s="275"/>
      <c r="EZ18" s="275"/>
      <c r="FA18" s="275"/>
      <c r="FB18" s="275"/>
      <c r="FC18" s="275"/>
      <c r="FD18" s="275"/>
      <c r="FE18" s="275"/>
      <c r="FF18" s="275"/>
      <c r="FG18" s="275"/>
      <c r="FH18" s="275"/>
      <c r="FI18" s="275"/>
      <c r="FJ18" s="275"/>
      <c r="FK18" s="275"/>
      <c r="FL18" s="275"/>
      <c r="FM18" s="275"/>
      <c r="FN18" s="275"/>
      <c r="FO18" s="275"/>
      <c r="FP18" s="275"/>
      <c r="FQ18" s="275"/>
      <c r="FR18" s="275"/>
      <c r="FS18" s="275"/>
      <c r="FT18" s="275"/>
      <c r="FU18" s="275"/>
      <c r="FV18" s="275"/>
      <c r="FW18" s="275"/>
      <c r="FX18" s="275"/>
      <c r="FY18" s="275"/>
      <c r="FZ18" s="275"/>
      <c r="GA18" s="275"/>
      <c r="GB18" s="275"/>
      <c r="GC18" s="275"/>
      <c r="GD18" s="275"/>
      <c r="GE18" s="275"/>
      <c r="GF18" s="275"/>
      <c r="GG18" s="275"/>
      <c r="GH18" s="275"/>
      <c r="GI18" s="275"/>
      <c r="GJ18" s="275"/>
      <c r="GK18" s="275"/>
      <c r="GL18" s="275"/>
      <c r="GM18" s="275"/>
      <c r="GN18" s="275"/>
      <c r="GO18" s="275"/>
      <c r="GP18" s="275"/>
      <c r="GQ18" s="275"/>
      <c r="GR18" s="275"/>
      <c r="GS18" s="275"/>
      <c r="GT18" s="275"/>
      <c r="GU18" s="275"/>
      <c r="GV18" s="275"/>
      <c r="GW18" s="275"/>
      <c r="GX18" s="275"/>
      <c r="GY18" s="275"/>
      <c r="GZ18" s="275"/>
      <c r="HA18" s="275"/>
      <c r="HB18" s="275"/>
      <c r="HC18" s="275"/>
      <c r="HD18" s="275"/>
      <c r="HE18" s="275"/>
      <c r="HF18" s="275"/>
      <c r="HG18" s="275"/>
      <c r="HH18" s="275"/>
      <c r="HI18" s="275"/>
      <c r="HJ18" s="275"/>
      <c r="HK18" s="275"/>
      <c r="HL18" s="275"/>
      <c r="HM18" s="275"/>
      <c r="HN18" s="275"/>
      <c r="HO18" s="275"/>
      <c r="HP18" s="275"/>
      <c r="HQ18" s="275"/>
      <c r="HR18" s="275"/>
      <c r="HS18" s="275"/>
      <c r="HT18" s="275"/>
      <c r="HU18" s="275"/>
      <c r="HV18" s="275"/>
      <c r="HW18" s="275"/>
      <c r="HX18" s="275"/>
      <c r="HY18" s="275"/>
      <c r="HZ18" s="275"/>
      <c r="IA18" s="275"/>
      <c r="IB18" s="275"/>
      <c r="IC18" s="275"/>
      <c r="ID18" s="275"/>
      <c r="IE18" s="275"/>
      <c r="IF18" s="275"/>
      <c r="IG18" s="275"/>
      <c r="IH18" s="275"/>
      <c r="II18" s="275"/>
      <c r="IJ18" s="275"/>
      <c r="IK18" s="275"/>
      <c r="IL18" s="275"/>
      <c r="IM18" s="275"/>
      <c r="IN18" s="275"/>
      <c r="IO18" s="275"/>
      <c r="IP18" s="275"/>
      <c r="IQ18" s="275"/>
      <c r="IR18" s="275"/>
      <c r="IS18" s="275"/>
      <c r="IT18" s="275"/>
      <c r="IU18" s="275"/>
      <c r="IV18" s="275"/>
      <c r="IW18" s="275"/>
      <c r="IX18" s="275"/>
      <c r="IY18" s="275"/>
    </row>
    <row r="19" s="252" customFormat="1" ht="24" customHeight="1" spans="1:259">
      <c r="A19" s="276" t="s">
        <v>1321</v>
      </c>
      <c r="B19" s="282">
        <v>204837</v>
      </c>
      <c r="C19" s="279">
        <v>207281</v>
      </c>
      <c r="D19" s="271">
        <v>201654</v>
      </c>
      <c r="E19" s="280">
        <f>D19/C19</f>
        <v>0.972853276470106</v>
      </c>
      <c r="F19" s="281">
        <v>0.88903682607143</v>
      </c>
      <c r="G19" s="277"/>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275"/>
      <c r="CD19" s="275"/>
      <c r="CE19" s="275"/>
      <c r="CF19" s="275"/>
      <c r="CG19" s="275"/>
      <c r="CH19" s="275"/>
      <c r="CI19" s="275"/>
      <c r="CJ19" s="275"/>
      <c r="CK19" s="275"/>
      <c r="CL19" s="275"/>
      <c r="CM19" s="275"/>
      <c r="CN19" s="275"/>
      <c r="CO19" s="275"/>
      <c r="CP19" s="275"/>
      <c r="CQ19" s="275"/>
      <c r="CR19" s="275"/>
      <c r="CS19" s="275"/>
      <c r="CT19" s="275"/>
      <c r="CU19" s="275"/>
      <c r="CV19" s="275"/>
      <c r="CW19" s="275"/>
      <c r="CX19" s="275"/>
      <c r="CY19" s="275"/>
      <c r="CZ19" s="275"/>
      <c r="DA19" s="275"/>
      <c r="DB19" s="275"/>
      <c r="DC19" s="275"/>
      <c r="DD19" s="275"/>
      <c r="DE19" s="275"/>
      <c r="DF19" s="275"/>
      <c r="DG19" s="275"/>
      <c r="DH19" s="275"/>
      <c r="DI19" s="275"/>
      <c r="DJ19" s="275"/>
      <c r="DK19" s="275"/>
      <c r="DL19" s="275"/>
      <c r="DM19" s="275"/>
      <c r="DN19" s="275"/>
      <c r="DO19" s="275"/>
      <c r="DP19" s="275"/>
      <c r="DQ19" s="275"/>
      <c r="DR19" s="275"/>
      <c r="DS19" s="275"/>
      <c r="DT19" s="275"/>
      <c r="DU19" s="275"/>
      <c r="DV19" s="275"/>
      <c r="DW19" s="275"/>
      <c r="DX19" s="275"/>
      <c r="DY19" s="275"/>
      <c r="DZ19" s="275"/>
      <c r="EA19" s="275"/>
      <c r="EB19" s="275"/>
      <c r="EC19" s="275"/>
      <c r="ED19" s="275"/>
      <c r="EE19" s="275"/>
      <c r="EF19" s="275"/>
      <c r="EG19" s="275"/>
      <c r="EH19" s="275"/>
      <c r="EI19" s="275"/>
      <c r="EJ19" s="275"/>
      <c r="EK19" s="275"/>
      <c r="EL19" s="275"/>
      <c r="EM19" s="275"/>
      <c r="EN19" s="275"/>
      <c r="EO19" s="275"/>
      <c r="EP19" s="275"/>
      <c r="EQ19" s="275"/>
      <c r="ER19" s="275"/>
      <c r="ES19" s="275"/>
      <c r="ET19" s="275"/>
      <c r="EU19" s="275"/>
      <c r="EV19" s="275"/>
      <c r="EW19" s="275"/>
      <c r="EX19" s="275"/>
      <c r="EY19" s="275"/>
      <c r="EZ19" s="275"/>
      <c r="FA19" s="275"/>
      <c r="FB19" s="275"/>
      <c r="FC19" s="275"/>
      <c r="FD19" s="275"/>
      <c r="FE19" s="275"/>
      <c r="FF19" s="275"/>
      <c r="FG19" s="275"/>
      <c r="FH19" s="275"/>
      <c r="FI19" s="275"/>
      <c r="FJ19" s="275"/>
      <c r="FK19" s="275"/>
      <c r="FL19" s="275"/>
      <c r="FM19" s="275"/>
      <c r="FN19" s="275"/>
      <c r="FO19" s="275"/>
      <c r="FP19" s="275"/>
      <c r="FQ19" s="275"/>
      <c r="FR19" s="275"/>
      <c r="FS19" s="275"/>
      <c r="FT19" s="275"/>
      <c r="FU19" s="275"/>
      <c r="FV19" s="275"/>
      <c r="FW19" s="275"/>
      <c r="FX19" s="275"/>
      <c r="FY19" s="275"/>
      <c r="FZ19" s="275"/>
      <c r="GA19" s="275"/>
      <c r="GB19" s="275"/>
      <c r="GC19" s="275"/>
      <c r="GD19" s="275"/>
      <c r="GE19" s="275"/>
      <c r="GF19" s="275"/>
      <c r="GG19" s="275"/>
      <c r="GH19" s="275"/>
      <c r="GI19" s="275"/>
      <c r="GJ19" s="275"/>
      <c r="GK19" s="275"/>
      <c r="GL19" s="275"/>
      <c r="GM19" s="275"/>
      <c r="GN19" s="275"/>
      <c r="GO19" s="275"/>
      <c r="GP19" s="275"/>
      <c r="GQ19" s="275"/>
      <c r="GR19" s="275"/>
      <c r="GS19" s="275"/>
      <c r="GT19" s="275"/>
      <c r="GU19" s="275"/>
      <c r="GV19" s="275"/>
      <c r="GW19" s="275"/>
      <c r="GX19" s="275"/>
      <c r="GY19" s="275"/>
      <c r="GZ19" s="275"/>
      <c r="HA19" s="275"/>
      <c r="HB19" s="275"/>
      <c r="HC19" s="275"/>
      <c r="HD19" s="275"/>
      <c r="HE19" s="275"/>
      <c r="HF19" s="275"/>
      <c r="HG19" s="275"/>
      <c r="HH19" s="275"/>
      <c r="HI19" s="275"/>
      <c r="HJ19" s="275"/>
      <c r="HK19" s="275"/>
      <c r="HL19" s="275"/>
      <c r="HM19" s="275"/>
      <c r="HN19" s="275"/>
      <c r="HO19" s="275"/>
      <c r="HP19" s="275"/>
      <c r="HQ19" s="275"/>
      <c r="HR19" s="275"/>
      <c r="HS19" s="275"/>
      <c r="HT19" s="275"/>
      <c r="HU19" s="275"/>
      <c r="HV19" s="275"/>
      <c r="HW19" s="275"/>
      <c r="HX19" s="275"/>
      <c r="HY19" s="275"/>
      <c r="HZ19" s="275"/>
      <c r="IA19" s="275"/>
      <c r="IB19" s="275"/>
      <c r="IC19" s="275"/>
      <c r="ID19" s="275"/>
      <c r="IE19" s="275"/>
      <c r="IF19" s="275"/>
      <c r="IG19" s="275"/>
      <c r="IH19" s="275"/>
      <c r="II19" s="275"/>
      <c r="IJ19" s="275"/>
      <c r="IK19" s="275"/>
      <c r="IL19" s="275"/>
      <c r="IM19" s="275"/>
      <c r="IN19" s="275"/>
      <c r="IO19" s="275"/>
      <c r="IP19" s="275"/>
      <c r="IQ19" s="275"/>
      <c r="IR19" s="275"/>
      <c r="IS19" s="275"/>
      <c r="IT19" s="275"/>
      <c r="IU19" s="275"/>
      <c r="IV19" s="275"/>
      <c r="IW19" s="275"/>
      <c r="IX19" s="275"/>
      <c r="IY19" s="275"/>
    </row>
    <row r="20" s="252" customFormat="1" ht="24" customHeight="1" spans="1:259">
      <c r="A20" s="276" t="s">
        <v>1322</v>
      </c>
      <c r="B20" s="282">
        <v>7569</v>
      </c>
      <c r="C20" s="279">
        <v>7569</v>
      </c>
      <c r="D20" s="271">
        <v>3430</v>
      </c>
      <c r="E20" s="280">
        <f>D20/C20</f>
        <v>0.453164222486458</v>
      </c>
      <c r="F20" s="281">
        <v>110.645161290323</v>
      </c>
      <c r="G20" s="283"/>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s="275"/>
      <c r="BI20" s="275"/>
      <c r="BJ20" s="275"/>
      <c r="BK20" s="275"/>
      <c r="BL20" s="275"/>
      <c r="BM20" s="275"/>
      <c r="BN20" s="275"/>
      <c r="BO20" s="275"/>
      <c r="BP20" s="275"/>
      <c r="BQ20" s="275"/>
      <c r="BR20" s="275"/>
      <c r="BS20" s="275"/>
      <c r="BT20" s="275"/>
      <c r="BU20" s="275"/>
      <c r="BV20" s="275"/>
      <c r="BW20" s="275"/>
      <c r="BX20" s="275"/>
      <c r="BY20" s="275"/>
      <c r="BZ20" s="275"/>
      <c r="CA20" s="275"/>
      <c r="CB20" s="275"/>
      <c r="CC20" s="275"/>
      <c r="CD20" s="275"/>
      <c r="CE20" s="275"/>
      <c r="CF20" s="275"/>
      <c r="CG20" s="275"/>
      <c r="CH20" s="275"/>
      <c r="CI20" s="275"/>
      <c r="CJ20" s="275"/>
      <c r="CK20" s="275"/>
      <c r="CL20" s="275"/>
      <c r="CM20" s="275"/>
      <c r="CN20" s="275"/>
      <c r="CO20" s="275"/>
      <c r="CP20" s="275"/>
      <c r="CQ20" s="275"/>
      <c r="CR20" s="275"/>
      <c r="CS20" s="275"/>
      <c r="CT20" s="275"/>
      <c r="CU20" s="275"/>
      <c r="CV20" s="275"/>
      <c r="CW20" s="275"/>
      <c r="CX20" s="275"/>
      <c r="CY20" s="275"/>
      <c r="CZ20" s="275"/>
      <c r="DA20" s="275"/>
      <c r="DB20" s="275"/>
      <c r="DC20" s="275"/>
      <c r="DD20" s="275"/>
      <c r="DE20" s="275"/>
      <c r="DF20" s="275"/>
      <c r="DG20" s="275"/>
      <c r="DH20" s="275"/>
      <c r="DI20" s="275"/>
      <c r="DJ20" s="275"/>
      <c r="DK20" s="275"/>
      <c r="DL20" s="275"/>
      <c r="DM20" s="275"/>
      <c r="DN20" s="275"/>
      <c r="DO20" s="275"/>
      <c r="DP20" s="275"/>
      <c r="DQ20" s="275"/>
      <c r="DR20" s="275"/>
      <c r="DS20" s="275"/>
      <c r="DT20" s="275"/>
      <c r="DU20" s="275"/>
      <c r="DV20" s="275"/>
      <c r="DW20" s="275"/>
      <c r="DX20" s="275"/>
      <c r="DY20" s="275"/>
      <c r="DZ20" s="275"/>
      <c r="EA20" s="275"/>
      <c r="EB20" s="275"/>
      <c r="EC20" s="275"/>
      <c r="ED20" s="275"/>
      <c r="EE20" s="275"/>
      <c r="EF20" s="275"/>
      <c r="EG20" s="275"/>
      <c r="EH20" s="275"/>
      <c r="EI20" s="275"/>
      <c r="EJ20" s="275"/>
      <c r="EK20" s="275"/>
      <c r="EL20" s="275"/>
      <c r="EM20" s="275"/>
      <c r="EN20" s="275"/>
      <c r="EO20" s="275"/>
      <c r="EP20" s="275"/>
      <c r="EQ20" s="275"/>
      <c r="ER20" s="275"/>
      <c r="ES20" s="275"/>
      <c r="ET20" s="275"/>
      <c r="EU20" s="275"/>
      <c r="EV20" s="275"/>
      <c r="EW20" s="275"/>
      <c r="EX20" s="275"/>
      <c r="EY20" s="275"/>
      <c r="EZ20" s="275"/>
      <c r="FA20" s="275"/>
      <c r="FB20" s="275"/>
      <c r="FC20" s="275"/>
      <c r="FD20" s="275"/>
      <c r="FE20" s="275"/>
      <c r="FF20" s="275"/>
      <c r="FG20" s="275"/>
      <c r="FH20" s="275"/>
      <c r="FI20" s="275"/>
      <c r="FJ20" s="275"/>
      <c r="FK20" s="275"/>
      <c r="FL20" s="275"/>
      <c r="FM20" s="275"/>
      <c r="FN20" s="275"/>
      <c r="FO20" s="275"/>
      <c r="FP20" s="275"/>
      <c r="FQ20" s="275"/>
      <c r="FR20" s="275"/>
      <c r="FS20" s="275"/>
      <c r="FT20" s="275"/>
      <c r="FU20" s="275"/>
      <c r="FV20" s="275"/>
      <c r="FW20" s="275"/>
      <c r="FX20" s="275"/>
      <c r="FY20" s="275"/>
      <c r="FZ20" s="275"/>
      <c r="GA20" s="275"/>
      <c r="GB20" s="275"/>
      <c r="GC20" s="275"/>
      <c r="GD20" s="275"/>
      <c r="GE20" s="275"/>
      <c r="GF20" s="275"/>
      <c r="GG20" s="275"/>
      <c r="GH20" s="275"/>
      <c r="GI20" s="275"/>
      <c r="GJ20" s="275"/>
      <c r="GK20" s="275"/>
      <c r="GL20" s="275"/>
      <c r="GM20" s="275"/>
      <c r="GN20" s="275"/>
      <c r="GO20" s="275"/>
      <c r="GP20" s="275"/>
      <c r="GQ20" s="275"/>
      <c r="GR20" s="275"/>
      <c r="GS20" s="275"/>
      <c r="GT20" s="275"/>
      <c r="GU20" s="275"/>
      <c r="GV20" s="275"/>
      <c r="GW20" s="275"/>
      <c r="GX20" s="275"/>
      <c r="GY20" s="275"/>
      <c r="GZ20" s="275"/>
      <c r="HA20" s="275"/>
      <c r="HB20" s="275"/>
      <c r="HC20" s="275"/>
      <c r="HD20" s="275"/>
      <c r="HE20" s="275"/>
      <c r="HF20" s="275"/>
      <c r="HG20" s="275"/>
      <c r="HH20" s="275"/>
      <c r="HI20" s="275"/>
      <c r="HJ20" s="275"/>
      <c r="HK20" s="275"/>
      <c r="HL20" s="275"/>
      <c r="HM20" s="275"/>
      <c r="HN20" s="275"/>
      <c r="HO20" s="275"/>
      <c r="HP20" s="275"/>
      <c r="HQ20" s="275"/>
      <c r="HR20" s="275"/>
      <c r="HS20" s="275"/>
      <c r="HT20" s="275"/>
      <c r="HU20" s="275"/>
      <c r="HV20" s="275"/>
      <c r="HW20" s="275"/>
      <c r="HX20" s="275"/>
      <c r="HY20" s="275"/>
      <c r="HZ20" s="275"/>
      <c r="IA20" s="275"/>
      <c r="IB20" s="275"/>
      <c r="IC20" s="275"/>
      <c r="ID20" s="275"/>
      <c r="IE20" s="275"/>
      <c r="IF20" s="275"/>
      <c r="IG20" s="275"/>
      <c r="IH20" s="275"/>
      <c r="II20" s="275"/>
      <c r="IJ20" s="275"/>
      <c r="IK20" s="275"/>
      <c r="IL20" s="275"/>
      <c r="IM20" s="275"/>
      <c r="IN20" s="275"/>
      <c r="IO20" s="275"/>
      <c r="IP20" s="275"/>
      <c r="IQ20" s="275"/>
      <c r="IR20" s="275"/>
      <c r="IS20" s="275"/>
      <c r="IT20" s="275"/>
      <c r="IU20" s="275"/>
      <c r="IV20" s="275"/>
      <c r="IW20" s="275"/>
      <c r="IX20" s="275"/>
      <c r="IY20" s="275"/>
    </row>
    <row r="21" s="252" customFormat="1" ht="24" customHeight="1" spans="1:259">
      <c r="A21" s="276" t="s">
        <v>1323</v>
      </c>
      <c r="B21" s="282">
        <v>320</v>
      </c>
      <c r="C21" s="279">
        <v>320</v>
      </c>
      <c r="D21" s="271">
        <v>278</v>
      </c>
      <c r="E21" s="280">
        <f>D21/C21</f>
        <v>0.86875</v>
      </c>
      <c r="F21" s="281">
        <v>0</v>
      </c>
      <c r="G21" s="284"/>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s="275"/>
      <c r="BI21" s="275"/>
      <c r="BJ21" s="275"/>
      <c r="BK21" s="275"/>
      <c r="BL21" s="275"/>
      <c r="BM21" s="275"/>
      <c r="BN21" s="275"/>
      <c r="BO21" s="275"/>
      <c r="BP21" s="275"/>
      <c r="BQ21" s="275"/>
      <c r="BR21" s="275"/>
      <c r="BS21" s="275"/>
      <c r="BT21" s="275"/>
      <c r="BU21" s="275"/>
      <c r="BV21" s="275"/>
      <c r="BW21" s="275"/>
      <c r="BX21" s="275"/>
      <c r="BY21" s="275"/>
      <c r="BZ21" s="275"/>
      <c r="CA21" s="275"/>
      <c r="CB21" s="275"/>
      <c r="CC21" s="275"/>
      <c r="CD21" s="275"/>
      <c r="CE21" s="275"/>
      <c r="CF21" s="275"/>
      <c r="CG21" s="275"/>
      <c r="CH21" s="275"/>
      <c r="CI21" s="275"/>
      <c r="CJ21" s="275"/>
      <c r="CK21" s="275"/>
      <c r="CL21" s="275"/>
      <c r="CM21" s="275"/>
      <c r="CN21" s="275"/>
      <c r="CO21" s="275"/>
      <c r="CP21" s="275"/>
      <c r="CQ21" s="275"/>
      <c r="CR21" s="275"/>
      <c r="CS21" s="275"/>
      <c r="CT21" s="275"/>
      <c r="CU21" s="275"/>
      <c r="CV21" s="275"/>
      <c r="CW21" s="275"/>
      <c r="CX21" s="275"/>
      <c r="CY21" s="275"/>
      <c r="CZ21" s="275"/>
      <c r="DA21" s="275"/>
      <c r="DB21" s="275"/>
      <c r="DC21" s="275"/>
      <c r="DD21" s="275"/>
      <c r="DE21" s="275"/>
      <c r="DF21" s="275"/>
      <c r="DG21" s="275"/>
      <c r="DH21" s="275"/>
      <c r="DI21" s="275"/>
      <c r="DJ21" s="275"/>
      <c r="DK21" s="275"/>
      <c r="DL21" s="275"/>
      <c r="DM21" s="275"/>
      <c r="DN21" s="275"/>
      <c r="DO21" s="275"/>
      <c r="DP21" s="275"/>
      <c r="DQ21" s="275"/>
      <c r="DR21" s="275"/>
      <c r="DS21" s="275"/>
      <c r="DT21" s="275"/>
      <c r="DU21" s="275"/>
      <c r="DV21" s="275"/>
      <c r="DW21" s="275"/>
      <c r="DX21" s="275"/>
      <c r="DY21" s="275"/>
      <c r="DZ21" s="275"/>
      <c r="EA21" s="275"/>
      <c r="EB21" s="275"/>
      <c r="EC21" s="275"/>
      <c r="ED21" s="275"/>
      <c r="EE21" s="275"/>
      <c r="EF21" s="275"/>
      <c r="EG21" s="275"/>
      <c r="EH21" s="275"/>
      <c r="EI21" s="275"/>
      <c r="EJ21" s="275"/>
      <c r="EK21" s="275"/>
      <c r="EL21" s="275"/>
      <c r="EM21" s="275"/>
      <c r="EN21" s="275"/>
      <c r="EO21" s="275"/>
      <c r="EP21" s="275"/>
      <c r="EQ21" s="275"/>
      <c r="ER21" s="275"/>
      <c r="ES21" s="275"/>
      <c r="ET21" s="275"/>
      <c r="EU21" s="275"/>
      <c r="EV21" s="275"/>
      <c r="EW21" s="275"/>
      <c r="EX21" s="275"/>
      <c r="EY21" s="275"/>
      <c r="EZ21" s="275"/>
      <c r="FA21" s="275"/>
      <c r="FB21" s="275"/>
      <c r="FC21" s="275"/>
      <c r="FD21" s="275"/>
      <c r="FE21" s="275"/>
      <c r="FF21" s="275"/>
      <c r="FG21" s="275"/>
      <c r="FH21" s="275"/>
      <c r="FI21" s="275"/>
      <c r="FJ21" s="275"/>
      <c r="FK21" s="275"/>
      <c r="FL21" s="275"/>
      <c r="FM21" s="275"/>
      <c r="FN21" s="275"/>
      <c r="FO21" s="275"/>
      <c r="FP21" s="275"/>
      <c r="FQ21" s="275"/>
      <c r="FR21" s="275"/>
      <c r="FS21" s="275"/>
      <c r="FT21" s="275"/>
      <c r="FU21" s="275"/>
      <c r="FV21" s="275"/>
      <c r="FW21" s="275"/>
      <c r="FX21" s="275"/>
      <c r="FY21" s="275"/>
      <c r="FZ21" s="275"/>
      <c r="GA21" s="275"/>
      <c r="GB21" s="275"/>
      <c r="GC21" s="275"/>
      <c r="GD21" s="275"/>
      <c r="GE21" s="275"/>
      <c r="GF21" s="275"/>
      <c r="GG21" s="275"/>
      <c r="GH21" s="275"/>
      <c r="GI21" s="275"/>
      <c r="GJ21" s="275"/>
      <c r="GK21" s="275"/>
      <c r="GL21" s="275"/>
      <c r="GM21" s="275"/>
      <c r="GN21" s="275"/>
      <c r="GO21" s="275"/>
      <c r="GP21" s="275"/>
      <c r="GQ21" s="275"/>
      <c r="GR21" s="275"/>
      <c r="GS21" s="275"/>
      <c r="GT21" s="275"/>
      <c r="GU21" s="275"/>
      <c r="GV21" s="275"/>
      <c r="GW21" s="275"/>
      <c r="GX21" s="275"/>
      <c r="GY21" s="275"/>
      <c r="GZ21" s="275"/>
      <c r="HA21" s="275"/>
      <c r="HB21" s="275"/>
      <c r="HC21" s="275"/>
      <c r="HD21" s="275"/>
      <c r="HE21" s="275"/>
      <c r="HF21" s="275"/>
      <c r="HG21" s="275"/>
      <c r="HH21" s="275"/>
      <c r="HI21" s="275"/>
      <c r="HJ21" s="275"/>
      <c r="HK21" s="275"/>
      <c r="HL21" s="275"/>
      <c r="HM21" s="275"/>
      <c r="HN21" s="275"/>
      <c r="HO21" s="275"/>
      <c r="HP21" s="275"/>
      <c r="HQ21" s="275"/>
      <c r="HR21" s="275"/>
      <c r="HS21" s="275"/>
      <c r="HT21" s="275"/>
      <c r="HU21" s="275"/>
      <c r="HV21" s="275"/>
      <c r="HW21" s="275"/>
      <c r="HX21" s="275"/>
      <c r="HY21" s="275"/>
      <c r="HZ21" s="275"/>
      <c r="IA21" s="275"/>
      <c r="IB21" s="275"/>
      <c r="IC21" s="275"/>
      <c r="ID21" s="275"/>
      <c r="IE21" s="275"/>
      <c r="IF21" s="275"/>
      <c r="IG21" s="275"/>
      <c r="IH21" s="275"/>
      <c r="II21" s="275"/>
      <c r="IJ21" s="275"/>
      <c r="IK21" s="275"/>
      <c r="IL21" s="275"/>
      <c r="IM21" s="275"/>
      <c r="IN21" s="275"/>
      <c r="IO21" s="275"/>
      <c r="IP21" s="275"/>
      <c r="IQ21" s="275"/>
      <c r="IR21" s="275"/>
      <c r="IS21" s="275"/>
      <c r="IT21" s="275"/>
      <c r="IU21" s="275"/>
      <c r="IV21" s="275"/>
      <c r="IW21" s="275"/>
      <c r="IX21" s="275"/>
      <c r="IY21" s="275"/>
    </row>
    <row r="22" s="252" customFormat="1" ht="24" customHeight="1" spans="1:259">
      <c r="A22" s="276" t="s">
        <v>1324</v>
      </c>
      <c r="B22" s="282">
        <v>3000</v>
      </c>
      <c r="C22" s="279">
        <v>300</v>
      </c>
      <c r="D22" s="271">
        <v>126</v>
      </c>
      <c r="E22" s="280">
        <f>D22/C22</f>
        <v>0.42</v>
      </c>
      <c r="F22" s="281">
        <v>0.0575079872204473</v>
      </c>
      <c r="G22" s="284"/>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s="275"/>
      <c r="BI22" s="275"/>
      <c r="BJ22" s="275"/>
      <c r="BK22" s="275"/>
      <c r="BL22" s="275"/>
      <c r="BM22" s="275"/>
      <c r="BN22" s="275"/>
      <c r="BO22" s="275"/>
      <c r="BP22" s="275"/>
      <c r="BQ22" s="275"/>
      <c r="BR22" s="275"/>
      <c r="BS22" s="275"/>
      <c r="BT22" s="275"/>
      <c r="BU22" s="275"/>
      <c r="BV22" s="275"/>
      <c r="BW22" s="275"/>
      <c r="BX22" s="275"/>
      <c r="BY22" s="275"/>
      <c r="BZ22" s="275"/>
      <c r="CA22" s="275"/>
      <c r="CB22" s="275"/>
      <c r="CC22" s="275"/>
      <c r="CD22" s="275"/>
      <c r="CE22" s="275"/>
      <c r="CF22" s="275"/>
      <c r="CG22" s="275"/>
      <c r="CH22" s="275"/>
      <c r="CI22" s="275"/>
      <c r="CJ22" s="275"/>
      <c r="CK22" s="275"/>
      <c r="CL22" s="275"/>
      <c r="CM22" s="275"/>
      <c r="CN22" s="275"/>
      <c r="CO22" s="275"/>
      <c r="CP22" s="275"/>
      <c r="CQ22" s="275"/>
      <c r="CR22" s="275"/>
      <c r="CS22" s="275"/>
      <c r="CT22" s="275"/>
      <c r="CU22" s="275"/>
      <c r="CV22" s="275"/>
      <c r="CW22" s="275"/>
      <c r="CX22" s="275"/>
      <c r="CY22" s="275"/>
      <c r="CZ22" s="275"/>
      <c r="DA22" s="275"/>
      <c r="DB22" s="275"/>
      <c r="DC22" s="275"/>
      <c r="DD22" s="275"/>
      <c r="DE22" s="275"/>
      <c r="DF22" s="275"/>
      <c r="DG22" s="275"/>
      <c r="DH22" s="275"/>
      <c r="DI22" s="275"/>
      <c r="DJ22" s="275"/>
      <c r="DK22" s="275"/>
      <c r="DL22" s="275"/>
      <c r="DM22" s="275"/>
      <c r="DN22" s="275"/>
      <c r="DO22" s="275"/>
      <c r="DP22" s="275"/>
      <c r="DQ22" s="275"/>
      <c r="DR22" s="275"/>
      <c r="DS22" s="275"/>
      <c r="DT22" s="275"/>
      <c r="DU22" s="275"/>
      <c r="DV22" s="275"/>
      <c r="DW22" s="275"/>
      <c r="DX22" s="275"/>
      <c r="DY22" s="275"/>
      <c r="DZ22" s="275"/>
      <c r="EA22" s="275"/>
      <c r="EB22" s="275"/>
      <c r="EC22" s="275"/>
      <c r="ED22" s="275"/>
      <c r="EE22" s="275"/>
      <c r="EF22" s="275"/>
      <c r="EG22" s="275"/>
      <c r="EH22" s="275"/>
      <c r="EI22" s="275"/>
      <c r="EJ22" s="275"/>
      <c r="EK22" s="275"/>
      <c r="EL22" s="275"/>
      <c r="EM22" s="275"/>
      <c r="EN22" s="275"/>
      <c r="EO22" s="275"/>
      <c r="EP22" s="275"/>
      <c r="EQ22" s="275"/>
      <c r="ER22" s="275"/>
      <c r="ES22" s="275"/>
      <c r="ET22" s="275"/>
      <c r="EU22" s="275"/>
      <c r="EV22" s="275"/>
      <c r="EW22" s="275"/>
      <c r="EX22" s="275"/>
      <c r="EY22" s="275"/>
      <c r="EZ22" s="275"/>
      <c r="FA22" s="275"/>
      <c r="FB22" s="275"/>
      <c r="FC22" s="275"/>
      <c r="FD22" s="275"/>
      <c r="FE22" s="275"/>
      <c r="FF22" s="275"/>
      <c r="FG22" s="275"/>
      <c r="FH22" s="275"/>
      <c r="FI22" s="275"/>
      <c r="FJ22" s="275"/>
      <c r="FK22" s="275"/>
      <c r="FL22" s="275"/>
      <c r="FM22" s="275"/>
      <c r="FN22" s="275"/>
      <c r="FO22" s="275"/>
      <c r="FP22" s="275"/>
      <c r="FQ22" s="275"/>
      <c r="FR22" s="275"/>
      <c r="FS22" s="275"/>
      <c r="FT22" s="275"/>
      <c r="FU22" s="275"/>
      <c r="FV22" s="275"/>
      <c r="FW22" s="275"/>
      <c r="FX22" s="275"/>
      <c r="FY22" s="275"/>
      <c r="FZ22" s="275"/>
      <c r="GA22" s="275"/>
      <c r="GB22" s="275"/>
      <c r="GC22" s="275"/>
      <c r="GD22" s="275"/>
      <c r="GE22" s="275"/>
      <c r="GF22" s="275"/>
      <c r="GG22" s="275"/>
      <c r="GH22" s="275"/>
      <c r="GI22" s="275"/>
      <c r="GJ22" s="275"/>
      <c r="GK22" s="275"/>
      <c r="GL22" s="275"/>
      <c r="GM22" s="275"/>
      <c r="GN22" s="275"/>
      <c r="GO22" s="275"/>
      <c r="GP22" s="275"/>
      <c r="GQ22" s="275"/>
      <c r="GR22" s="275"/>
      <c r="GS22" s="275"/>
      <c r="GT22" s="275"/>
      <c r="GU22" s="275"/>
      <c r="GV22" s="275"/>
      <c r="GW22" s="275"/>
      <c r="GX22" s="275"/>
      <c r="GY22" s="275"/>
      <c r="GZ22" s="275"/>
      <c r="HA22" s="275"/>
      <c r="HB22" s="275"/>
      <c r="HC22" s="275"/>
      <c r="HD22" s="275"/>
      <c r="HE22" s="275"/>
      <c r="HF22" s="275"/>
      <c r="HG22" s="275"/>
      <c r="HH22" s="275"/>
      <c r="HI22" s="275"/>
      <c r="HJ22" s="275"/>
      <c r="HK22" s="275"/>
      <c r="HL22" s="275"/>
      <c r="HM22" s="275"/>
      <c r="HN22" s="275"/>
      <c r="HO22" s="275"/>
      <c r="HP22" s="275"/>
      <c r="HQ22" s="275"/>
      <c r="HR22" s="275"/>
      <c r="HS22" s="275"/>
      <c r="HT22" s="275"/>
      <c r="HU22" s="275"/>
      <c r="HV22" s="275"/>
      <c r="HW22" s="275"/>
      <c r="HX22" s="275"/>
      <c r="HY22" s="275"/>
      <c r="HZ22" s="275"/>
      <c r="IA22" s="275"/>
      <c r="IB22" s="275"/>
      <c r="IC22" s="275"/>
      <c r="ID22" s="275"/>
      <c r="IE22" s="275"/>
      <c r="IF22" s="275"/>
      <c r="IG22" s="275"/>
      <c r="IH22" s="275"/>
      <c r="II22" s="275"/>
      <c r="IJ22" s="275"/>
      <c r="IK22" s="275"/>
      <c r="IL22" s="275"/>
      <c r="IM22" s="275"/>
      <c r="IN22" s="275"/>
      <c r="IO22" s="275"/>
      <c r="IP22" s="275"/>
      <c r="IQ22" s="275"/>
      <c r="IR22" s="275"/>
      <c r="IS22" s="275"/>
      <c r="IT22" s="275"/>
      <c r="IU22" s="275"/>
      <c r="IV22" s="275"/>
      <c r="IW22" s="275"/>
      <c r="IX22" s="275"/>
      <c r="IY22" s="275"/>
    </row>
    <row r="23" s="252" customFormat="1" ht="24" customHeight="1" spans="1:259">
      <c r="A23" s="276" t="s">
        <v>1325</v>
      </c>
      <c r="B23" s="79"/>
      <c r="C23" s="79"/>
      <c r="D23" s="271">
        <v>0</v>
      </c>
      <c r="E23" s="280"/>
      <c r="F23" s="281"/>
      <c r="G23" s="284"/>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s="275"/>
      <c r="BI23" s="275"/>
      <c r="BJ23" s="275"/>
      <c r="BK23" s="275"/>
      <c r="BL23" s="275"/>
      <c r="BM23" s="275"/>
      <c r="BN23" s="275"/>
      <c r="BO23" s="275"/>
      <c r="BP23" s="275"/>
      <c r="BQ23" s="275"/>
      <c r="BR23" s="275"/>
      <c r="BS23" s="275"/>
      <c r="BT23" s="275"/>
      <c r="BU23" s="275"/>
      <c r="BV23" s="275"/>
      <c r="BW23" s="275"/>
      <c r="BX23" s="275"/>
      <c r="BY23" s="275"/>
      <c r="BZ23" s="275"/>
      <c r="CA23" s="275"/>
      <c r="CB23" s="275"/>
      <c r="CC23" s="275"/>
      <c r="CD23" s="275"/>
      <c r="CE23" s="275"/>
      <c r="CF23" s="275"/>
      <c r="CG23" s="275"/>
      <c r="CH23" s="275"/>
      <c r="CI23" s="275"/>
      <c r="CJ23" s="275"/>
      <c r="CK23" s="275"/>
      <c r="CL23" s="275"/>
      <c r="CM23" s="275"/>
      <c r="CN23" s="275"/>
      <c r="CO23" s="275"/>
      <c r="CP23" s="275"/>
      <c r="CQ23" s="275"/>
      <c r="CR23" s="275"/>
      <c r="CS23" s="275"/>
      <c r="CT23" s="275"/>
      <c r="CU23" s="275"/>
      <c r="CV23" s="275"/>
      <c r="CW23" s="275"/>
      <c r="CX23" s="275"/>
      <c r="CY23" s="275"/>
      <c r="CZ23" s="275"/>
      <c r="DA23" s="275"/>
      <c r="DB23" s="275"/>
      <c r="DC23" s="275"/>
      <c r="DD23" s="275"/>
      <c r="DE23" s="275"/>
      <c r="DF23" s="275"/>
      <c r="DG23" s="275"/>
      <c r="DH23" s="275"/>
      <c r="DI23" s="275"/>
      <c r="DJ23" s="275"/>
      <c r="DK23" s="275"/>
      <c r="DL23" s="275"/>
      <c r="DM23" s="275"/>
      <c r="DN23" s="275"/>
      <c r="DO23" s="275"/>
      <c r="DP23" s="275"/>
      <c r="DQ23" s="275"/>
      <c r="DR23" s="275"/>
      <c r="DS23" s="275"/>
      <c r="DT23" s="275"/>
      <c r="DU23" s="275"/>
      <c r="DV23" s="275"/>
      <c r="DW23" s="275"/>
      <c r="DX23" s="275"/>
      <c r="DY23" s="275"/>
      <c r="DZ23" s="275"/>
      <c r="EA23" s="275"/>
      <c r="EB23" s="275"/>
      <c r="EC23" s="275"/>
      <c r="ED23" s="275"/>
      <c r="EE23" s="275"/>
      <c r="EF23" s="275"/>
      <c r="EG23" s="275"/>
      <c r="EH23" s="275"/>
      <c r="EI23" s="275"/>
      <c r="EJ23" s="275"/>
      <c r="EK23" s="275"/>
      <c r="EL23" s="275"/>
      <c r="EM23" s="275"/>
      <c r="EN23" s="275"/>
      <c r="EO23" s="275"/>
      <c r="EP23" s="275"/>
      <c r="EQ23" s="275"/>
      <c r="ER23" s="275"/>
      <c r="ES23" s="275"/>
      <c r="ET23" s="275"/>
      <c r="EU23" s="275"/>
      <c r="EV23" s="275"/>
      <c r="EW23" s="275"/>
      <c r="EX23" s="275"/>
      <c r="EY23" s="275"/>
      <c r="EZ23" s="275"/>
      <c r="FA23" s="275"/>
      <c r="FB23" s="275"/>
      <c r="FC23" s="275"/>
      <c r="FD23" s="275"/>
      <c r="FE23" s="275"/>
      <c r="FF23" s="275"/>
      <c r="FG23" s="275"/>
      <c r="FH23" s="275"/>
      <c r="FI23" s="275"/>
      <c r="FJ23" s="275"/>
      <c r="FK23" s="275"/>
      <c r="FL23" s="275"/>
      <c r="FM23" s="275"/>
      <c r="FN23" s="275"/>
      <c r="FO23" s="275"/>
      <c r="FP23" s="275"/>
      <c r="FQ23" s="275"/>
      <c r="FR23" s="275"/>
      <c r="FS23" s="275"/>
      <c r="FT23" s="275"/>
      <c r="FU23" s="275"/>
      <c r="FV23" s="275"/>
      <c r="FW23" s="275"/>
      <c r="FX23" s="275"/>
      <c r="FY23" s="275"/>
      <c r="FZ23" s="275"/>
      <c r="GA23" s="275"/>
      <c r="GB23" s="275"/>
      <c r="GC23" s="275"/>
      <c r="GD23" s="275"/>
      <c r="GE23" s="275"/>
      <c r="GF23" s="275"/>
      <c r="GG23" s="275"/>
      <c r="GH23" s="275"/>
      <c r="GI23" s="275"/>
      <c r="GJ23" s="275"/>
      <c r="GK23" s="275"/>
      <c r="GL23" s="275"/>
      <c r="GM23" s="275"/>
      <c r="GN23" s="275"/>
      <c r="GO23" s="275"/>
      <c r="GP23" s="275"/>
      <c r="GQ23" s="275"/>
      <c r="GR23" s="275"/>
      <c r="GS23" s="275"/>
      <c r="GT23" s="275"/>
      <c r="GU23" s="275"/>
      <c r="GV23" s="275"/>
      <c r="GW23" s="275"/>
      <c r="GX23" s="275"/>
      <c r="GY23" s="275"/>
      <c r="GZ23" s="275"/>
      <c r="HA23" s="275"/>
      <c r="HB23" s="275"/>
      <c r="HC23" s="275"/>
      <c r="HD23" s="275"/>
      <c r="HE23" s="275"/>
      <c r="HF23" s="275"/>
      <c r="HG23" s="275"/>
      <c r="HH23" s="275"/>
      <c r="HI23" s="275"/>
      <c r="HJ23" s="275"/>
      <c r="HK23" s="275"/>
      <c r="HL23" s="275"/>
      <c r="HM23" s="275"/>
      <c r="HN23" s="275"/>
      <c r="HO23" s="275"/>
      <c r="HP23" s="275"/>
      <c r="HQ23" s="275"/>
      <c r="HR23" s="275"/>
      <c r="HS23" s="275"/>
      <c r="HT23" s="275"/>
      <c r="HU23" s="275"/>
      <c r="HV23" s="275"/>
      <c r="HW23" s="275"/>
      <c r="HX23" s="275"/>
      <c r="HY23" s="275"/>
      <c r="HZ23" s="275"/>
      <c r="IA23" s="275"/>
      <c r="IB23" s="275"/>
      <c r="IC23" s="275"/>
      <c r="ID23" s="275"/>
      <c r="IE23" s="275"/>
      <c r="IF23" s="275"/>
      <c r="IG23" s="275"/>
      <c r="IH23" s="275"/>
      <c r="II23" s="275"/>
      <c r="IJ23" s="275"/>
      <c r="IK23" s="275"/>
      <c r="IL23" s="275"/>
      <c r="IM23" s="275"/>
      <c r="IN23" s="275"/>
      <c r="IO23" s="275"/>
      <c r="IP23" s="275"/>
      <c r="IQ23" s="275"/>
      <c r="IR23" s="275"/>
      <c r="IS23" s="275"/>
      <c r="IT23" s="275"/>
      <c r="IU23" s="275"/>
      <c r="IV23" s="275"/>
      <c r="IW23" s="275"/>
      <c r="IX23" s="275"/>
      <c r="IY23" s="275"/>
    </row>
    <row r="24" s="252" customFormat="1" ht="24" customHeight="1" spans="1:259">
      <c r="A24" s="276" t="s">
        <v>1326</v>
      </c>
      <c r="B24" s="79"/>
      <c r="C24" s="79"/>
      <c r="D24" s="271">
        <v>0</v>
      </c>
      <c r="E24" s="280"/>
      <c r="F24" s="281"/>
      <c r="G24" s="284"/>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c r="AZ24" s="275"/>
      <c r="BA24" s="275"/>
      <c r="BB24" s="275"/>
      <c r="BC24" s="275"/>
      <c r="BD24" s="275"/>
      <c r="BE24" s="275"/>
      <c r="BF24" s="275"/>
      <c r="BG24" s="275"/>
      <c r="BH24" s="275"/>
      <c r="BI24" s="275"/>
      <c r="BJ24" s="275"/>
      <c r="BK24" s="275"/>
      <c r="BL24" s="275"/>
      <c r="BM24" s="275"/>
      <c r="BN24" s="275"/>
      <c r="BO24" s="275"/>
      <c r="BP24" s="275"/>
      <c r="BQ24" s="275"/>
      <c r="BR24" s="275"/>
      <c r="BS24" s="275"/>
      <c r="BT24" s="275"/>
      <c r="BU24" s="275"/>
      <c r="BV24" s="275"/>
      <c r="BW24" s="275"/>
      <c r="BX24" s="275"/>
      <c r="BY24" s="275"/>
      <c r="BZ24" s="275"/>
      <c r="CA24" s="275"/>
      <c r="CB24" s="275"/>
      <c r="CC24" s="275"/>
      <c r="CD24" s="275"/>
      <c r="CE24" s="275"/>
      <c r="CF24" s="275"/>
      <c r="CG24" s="275"/>
      <c r="CH24" s="275"/>
      <c r="CI24" s="275"/>
      <c r="CJ24" s="275"/>
      <c r="CK24" s="275"/>
      <c r="CL24" s="275"/>
      <c r="CM24" s="275"/>
      <c r="CN24" s="275"/>
      <c r="CO24" s="275"/>
      <c r="CP24" s="275"/>
      <c r="CQ24" s="275"/>
      <c r="CR24" s="275"/>
      <c r="CS24" s="275"/>
      <c r="CT24" s="275"/>
      <c r="CU24" s="275"/>
      <c r="CV24" s="275"/>
      <c r="CW24" s="275"/>
      <c r="CX24" s="275"/>
      <c r="CY24" s="275"/>
      <c r="CZ24" s="275"/>
      <c r="DA24" s="275"/>
      <c r="DB24" s="275"/>
      <c r="DC24" s="275"/>
      <c r="DD24" s="275"/>
      <c r="DE24" s="275"/>
      <c r="DF24" s="275"/>
      <c r="DG24" s="275"/>
      <c r="DH24" s="275"/>
      <c r="DI24" s="275"/>
      <c r="DJ24" s="275"/>
      <c r="DK24" s="275"/>
      <c r="DL24" s="275"/>
      <c r="DM24" s="275"/>
      <c r="DN24" s="275"/>
      <c r="DO24" s="275"/>
      <c r="DP24" s="275"/>
      <c r="DQ24" s="275"/>
      <c r="DR24" s="275"/>
      <c r="DS24" s="275"/>
      <c r="DT24" s="275"/>
      <c r="DU24" s="275"/>
      <c r="DV24" s="275"/>
      <c r="DW24" s="275"/>
      <c r="DX24" s="275"/>
      <c r="DY24" s="275"/>
      <c r="DZ24" s="275"/>
      <c r="EA24" s="275"/>
      <c r="EB24" s="275"/>
      <c r="EC24" s="275"/>
      <c r="ED24" s="275"/>
      <c r="EE24" s="275"/>
      <c r="EF24" s="275"/>
      <c r="EG24" s="275"/>
      <c r="EH24" s="275"/>
      <c r="EI24" s="275"/>
      <c r="EJ24" s="275"/>
      <c r="EK24" s="275"/>
      <c r="EL24" s="275"/>
      <c r="EM24" s="275"/>
      <c r="EN24" s="275"/>
      <c r="EO24" s="275"/>
      <c r="EP24" s="275"/>
      <c r="EQ24" s="275"/>
      <c r="ER24" s="275"/>
      <c r="ES24" s="275"/>
      <c r="ET24" s="275"/>
      <c r="EU24" s="275"/>
      <c r="EV24" s="275"/>
      <c r="EW24" s="275"/>
      <c r="EX24" s="275"/>
      <c r="EY24" s="275"/>
      <c r="EZ24" s="275"/>
      <c r="FA24" s="275"/>
      <c r="FB24" s="275"/>
      <c r="FC24" s="275"/>
      <c r="FD24" s="275"/>
      <c r="FE24" s="275"/>
      <c r="FF24" s="275"/>
      <c r="FG24" s="275"/>
      <c r="FH24" s="275"/>
      <c r="FI24" s="275"/>
      <c r="FJ24" s="275"/>
      <c r="FK24" s="275"/>
      <c r="FL24" s="275"/>
      <c r="FM24" s="275"/>
      <c r="FN24" s="275"/>
      <c r="FO24" s="275"/>
      <c r="FP24" s="275"/>
      <c r="FQ24" s="275"/>
      <c r="FR24" s="275"/>
      <c r="FS24" s="275"/>
      <c r="FT24" s="275"/>
      <c r="FU24" s="275"/>
      <c r="FV24" s="275"/>
      <c r="FW24" s="275"/>
      <c r="FX24" s="275"/>
      <c r="FY24" s="275"/>
      <c r="FZ24" s="275"/>
      <c r="GA24" s="275"/>
      <c r="GB24" s="275"/>
      <c r="GC24" s="275"/>
      <c r="GD24" s="275"/>
      <c r="GE24" s="275"/>
      <c r="GF24" s="275"/>
      <c r="GG24" s="275"/>
      <c r="GH24" s="275"/>
      <c r="GI24" s="275"/>
      <c r="GJ24" s="275"/>
      <c r="GK24" s="275"/>
      <c r="GL24" s="275"/>
      <c r="GM24" s="275"/>
      <c r="GN24" s="275"/>
      <c r="GO24" s="275"/>
      <c r="GP24" s="275"/>
      <c r="GQ24" s="275"/>
      <c r="GR24" s="275"/>
      <c r="GS24" s="275"/>
      <c r="GT24" s="275"/>
      <c r="GU24" s="275"/>
      <c r="GV24" s="275"/>
      <c r="GW24" s="275"/>
      <c r="GX24" s="275"/>
      <c r="GY24" s="275"/>
      <c r="GZ24" s="275"/>
      <c r="HA24" s="275"/>
      <c r="HB24" s="275"/>
      <c r="HC24" s="275"/>
      <c r="HD24" s="275"/>
      <c r="HE24" s="275"/>
      <c r="HF24" s="275"/>
      <c r="HG24" s="275"/>
      <c r="HH24" s="275"/>
      <c r="HI24" s="275"/>
      <c r="HJ24" s="275"/>
      <c r="HK24" s="275"/>
      <c r="HL24" s="275"/>
      <c r="HM24" s="275"/>
      <c r="HN24" s="275"/>
      <c r="HO24" s="275"/>
      <c r="HP24" s="275"/>
      <c r="HQ24" s="275"/>
      <c r="HR24" s="275"/>
      <c r="HS24" s="275"/>
      <c r="HT24" s="275"/>
      <c r="HU24" s="275"/>
      <c r="HV24" s="275"/>
      <c r="HW24" s="275"/>
      <c r="HX24" s="275"/>
      <c r="HY24" s="275"/>
      <c r="HZ24" s="275"/>
      <c r="IA24" s="275"/>
      <c r="IB24" s="275"/>
      <c r="IC24" s="275"/>
      <c r="ID24" s="275"/>
      <c r="IE24" s="275"/>
      <c r="IF24" s="275"/>
      <c r="IG24" s="275"/>
      <c r="IH24" s="275"/>
      <c r="II24" s="275"/>
      <c r="IJ24" s="275"/>
      <c r="IK24" s="275"/>
      <c r="IL24" s="275"/>
      <c r="IM24" s="275"/>
      <c r="IN24" s="275"/>
      <c r="IO24" s="275"/>
      <c r="IP24" s="275"/>
      <c r="IQ24" s="275"/>
      <c r="IR24" s="275"/>
      <c r="IS24" s="275"/>
      <c r="IT24" s="275"/>
      <c r="IU24" s="275"/>
      <c r="IV24" s="275"/>
      <c r="IW24" s="275"/>
      <c r="IX24" s="275"/>
      <c r="IY24" s="275"/>
    </row>
    <row r="25" s="252" customFormat="1" ht="24" customHeight="1" spans="1:259">
      <c r="A25" s="276" t="s">
        <v>1327</v>
      </c>
      <c r="B25" s="282"/>
      <c r="C25" s="279"/>
      <c r="D25" s="271"/>
      <c r="E25" s="280"/>
      <c r="F25" s="281">
        <v>0</v>
      </c>
      <c r="G25" s="284"/>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5"/>
      <c r="AW25" s="275"/>
      <c r="AX25" s="275"/>
      <c r="AY25" s="275"/>
      <c r="AZ25" s="275"/>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c r="BX25" s="275"/>
      <c r="BY25" s="275"/>
      <c r="BZ25" s="275"/>
      <c r="CA25" s="275"/>
      <c r="CB25" s="275"/>
      <c r="CC25" s="275"/>
      <c r="CD25" s="275"/>
      <c r="CE25" s="275"/>
      <c r="CF25" s="275"/>
      <c r="CG25" s="275"/>
      <c r="CH25" s="275"/>
      <c r="CI25" s="275"/>
      <c r="CJ25" s="275"/>
      <c r="CK25" s="275"/>
      <c r="CL25" s="275"/>
      <c r="CM25" s="275"/>
      <c r="CN25" s="275"/>
      <c r="CO25" s="275"/>
      <c r="CP25" s="275"/>
      <c r="CQ25" s="275"/>
      <c r="CR25" s="275"/>
      <c r="CS25" s="275"/>
      <c r="CT25" s="275"/>
      <c r="CU25" s="275"/>
      <c r="CV25" s="275"/>
      <c r="CW25" s="275"/>
      <c r="CX25" s="275"/>
      <c r="CY25" s="275"/>
      <c r="CZ25" s="275"/>
      <c r="DA25" s="275"/>
      <c r="DB25" s="275"/>
      <c r="DC25" s="275"/>
      <c r="DD25" s="275"/>
      <c r="DE25" s="275"/>
      <c r="DF25" s="275"/>
      <c r="DG25" s="275"/>
      <c r="DH25" s="275"/>
      <c r="DI25" s="275"/>
      <c r="DJ25" s="275"/>
      <c r="DK25" s="275"/>
      <c r="DL25" s="275"/>
      <c r="DM25" s="275"/>
      <c r="DN25" s="275"/>
      <c r="DO25" s="275"/>
      <c r="DP25" s="275"/>
      <c r="DQ25" s="275"/>
      <c r="DR25" s="275"/>
      <c r="DS25" s="275"/>
      <c r="DT25" s="275"/>
      <c r="DU25" s="275"/>
      <c r="DV25" s="275"/>
      <c r="DW25" s="275"/>
      <c r="DX25" s="275"/>
      <c r="DY25" s="275"/>
      <c r="DZ25" s="275"/>
      <c r="EA25" s="275"/>
      <c r="EB25" s="275"/>
      <c r="EC25" s="275"/>
      <c r="ED25" s="275"/>
      <c r="EE25" s="275"/>
      <c r="EF25" s="275"/>
      <c r="EG25" s="275"/>
      <c r="EH25" s="275"/>
      <c r="EI25" s="275"/>
      <c r="EJ25" s="275"/>
      <c r="EK25" s="275"/>
      <c r="EL25" s="275"/>
      <c r="EM25" s="275"/>
      <c r="EN25" s="275"/>
      <c r="EO25" s="275"/>
      <c r="EP25" s="275"/>
      <c r="EQ25" s="275"/>
      <c r="ER25" s="275"/>
      <c r="ES25" s="275"/>
      <c r="ET25" s="275"/>
      <c r="EU25" s="275"/>
      <c r="EV25" s="275"/>
      <c r="EW25" s="275"/>
      <c r="EX25" s="275"/>
      <c r="EY25" s="275"/>
      <c r="EZ25" s="275"/>
      <c r="FA25" s="275"/>
      <c r="FB25" s="275"/>
      <c r="FC25" s="275"/>
      <c r="FD25" s="275"/>
      <c r="FE25" s="275"/>
      <c r="FF25" s="275"/>
      <c r="FG25" s="275"/>
      <c r="FH25" s="275"/>
      <c r="FI25" s="275"/>
      <c r="FJ25" s="275"/>
      <c r="FK25" s="275"/>
      <c r="FL25" s="275"/>
      <c r="FM25" s="275"/>
      <c r="FN25" s="275"/>
      <c r="FO25" s="275"/>
      <c r="FP25" s="275"/>
      <c r="FQ25" s="275"/>
      <c r="FR25" s="275"/>
      <c r="FS25" s="275"/>
      <c r="FT25" s="275"/>
      <c r="FU25" s="275"/>
      <c r="FV25" s="275"/>
      <c r="FW25" s="275"/>
      <c r="FX25" s="275"/>
      <c r="FY25" s="275"/>
      <c r="FZ25" s="275"/>
      <c r="GA25" s="275"/>
      <c r="GB25" s="275"/>
      <c r="GC25" s="275"/>
      <c r="GD25" s="275"/>
      <c r="GE25" s="275"/>
      <c r="GF25" s="275"/>
      <c r="GG25" s="275"/>
      <c r="GH25" s="275"/>
      <c r="GI25" s="275"/>
      <c r="GJ25" s="275"/>
      <c r="GK25" s="275"/>
      <c r="GL25" s="275"/>
      <c r="GM25" s="275"/>
      <c r="GN25" s="275"/>
      <c r="GO25" s="275"/>
      <c r="GP25" s="275"/>
      <c r="GQ25" s="275"/>
      <c r="GR25" s="275"/>
      <c r="GS25" s="275"/>
      <c r="GT25" s="275"/>
      <c r="GU25" s="275"/>
      <c r="GV25" s="275"/>
      <c r="GW25" s="275"/>
      <c r="GX25" s="275"/>
      <c r="GY25" s="275"/>
      <c r="GZ25" s="275"/>
      <c r="HA25" s="275"/>
      <c r="HB25" s="275"/>
      <c r="HC25" s="275"/>
      <c r="HD25" s="275"/>
      <c r="HE25" s="275"/>
      <c r="HF25" s="275"/>
      <c r="HG25" s="275"/>
      <c r="HH25" s="275"/>
      <c r="HI25" s="275"/>
      <c r="HJ25" s="275"/>
      <c r="HK25" s="275"/>
      <c r="HL25" s="275"/>
      <c r="HM25" s="275"/>
      <c r="HN25" s="275"/>
      <c r="HO25" s="275"/>
      <c r="HP25" s="275"/>
      <c r="HQ25" s="275"/>
      <c r="HR25" s="275"/>
      <c r="HS25" s="275"/>
      <c r="HT25" s="275"/>
      <c r="HU25" s="275"/>
      <c r="HV25" s="275"/>
      <c r="HW25" s="275"/>
      <c r="HX25" s="275"/>
      <c r="HY25" s="275"/>
      <c r="HZ25" s="275"/>
      <c r="IA25" s="275"/>
      <c r="IB25" s="275"/>
      <c r="IC25" s="275"/>
      <c r="ID25" s="275"/>
      <c r="IE25" s="275"/>
      <c r="IF25" s="275"/>
      <c r="IG25" s="275"/>
      <c r="IH25" s="275"/>
      <c r="II25" s="275"/>
      <c r="IJ25" s="275"/>
      <c r="IK25" s="275"/>
      <c r="IL25" s="275"/>
      <c r="IM25" s="275"/>
      <c r="IN25" s="275"/>
      <c r="IO25" s="275"/>
      <c r="IP25" s="275"/>
      <c r="IQ25" s="275"/>
      <c r="IR25" s="275"/>
      <c r="IS25" s="275"/>
      <c r="IT25" s="275"/>
      <c r="IU25" s="275"/>
      <c r="IV25" s="275"/>
      <c r="IW25" s="275"/>
      <c r="IX25" s="275"/>
      <c r="IY25" s="275"/>
    </row>
    <row r="26" s="252" customFormat="1" ht="24" customHeight="1" spans="1:259">
      <c r="A26" s="276" t="s">
        <v>1328</v>
      </c>
      <c r="B26" s="79"/>
      <c r="C26" s="79"/>
      <c r="D26" s="271">
        <v>0</v>
      </c>
      <c r="E26" s="280"/>
      <c r="F26" s="281"/>
      <c r="G26" s="284"/>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c r="BT26" s="275"/>
      <c r="BU26" s="275"/>
      <c r="BV26" s="275"/>
      <c r="BW26" s="275"/>
      <c r="BX26" s="275"/>
      <c r="BY26" s="275"/>
      <c r="BZ26" s="275"/>
      <c r="CA26" s="275"/>
      <c r="CB26" s="275"/>
      <c r="CC26" s="275"/>
      <c r="CD26" s="275"/>
      <c r="CE26" s="275"/>
      <c r="CF26" s="275"/>
      <c r="CG26" s="275"/>
      <c r="CH26" s="275"/>
      <c r="CI26" s="275"/>
      <c r="CJ26" s="275"/>
      <c r="CK26" s="275"/>
      <c r="CL26" s="275"/>
      <c r="CM26" s="275"/>
      <c r="CN26" s="275"/>
      <c r="CO26" s="275"/>
      <c r="CP26" s="275"/>
      <c r="CQ26" s="275"/>
      <c r="CR26" s="275"/>
      <c r="CS26" s="275"/>
      <c r="CT26" s="275"/>
      <c r="CU26" s="275"/>
      <c r="CV26" s="275"/>
      <c r="CW26" s="275"/>
      <c r="CX26" s="275"/>
      <c r="CY26" s="275"/>
      <c r="CZ26" s="275"/>
      <c r="DA26" s="275"/>
      <c r="DB26" s="275"/>
      <c r="DC26" s="275"/>
      <c r="DD26" s="275"/>
      <c r="DE26" s="275"/>
      <c r="DF26" s="275"/>
      <c r="DG26" s="275"/>
      <c r="DH26" s="275"/>
      <c r="DI26" s="275"/>
      <c r="DJ26" s="275"/>
      <c r="DK26" s="275"/>
      <c r="DL26" s="275"/>
      <c r="DM26" s="275"/>
      <c r="DN26" s="275"/>
      <c r="DO26" s="275"/>
      <c r="DP26" s="275"/>
      <c r="DQ26" s="275"/>
      <c r="DR26" s="275"/>
      <c r="DS26" s="275"/>
      <c r="DT26" s="275"/>
      <c r="DU26" s="275"/>
      <c r="DV26" s="275"/>
      <c r="DW26" s="275"/>
      <c r="DX26" s="275"/>
      <c r="DY26" s="275"/>
      <c r="DZ26" s="275"/>
      <c r="EA26" s="275"/>
      <c r="EB26" s="275"/>
      <c r="EC26" s="275"/>
      <c r="ED26" s="275"/>
      <c r="EE26" s="275"/>
      <c r="EF26" s="275"/>
      <c r="EG26" s="275"/>
      <c r="EH26" s="275"/>
      <c r="EI26" s="275"/>
      <c r="EJ26" s="275"/>
      <c r="EK26" s="275"/>
      <c r="EL26" s="275"/>
      <c r="EM26" s="275"/>
      <c r="EN26" s="275"/>
      <c r="EO26" s="275"/>
      <c r="EP26" s="275"/>
      <c r="EQ26" s="275"/>
      <c r="ER26" s="275"/>
      <c r="ES26" s="275"/>
      <c r="ET26" s="275"/>
      <c r="EU26" s="275"/>
      <c r="EV26" s="275"/>
      <c r="EW26" s="275"/>
      <c r="EX26" s="275"/>
      <c r="EY26" s="275"/>
      <c r="EZ26" s="275"/>
      <c r="FA26" s="275"/>
      <c r="FB26" s="275"/>
      <c r="FC26" s="275"/>
      <c r="FD26" s="275"/>
      <c r="FE26" s="275"/>
      <c r="FF26" s="275"/>
      <c r="FG26" s="275"/>
      <c r="FH26" s="275"/>
      <c r="FI26" s="275"/>
      <c r="FJ26" s="275"/>
      <c r="FK26" s="275"/>
      <c r="FL26" s="275"/>
      <c r="FM26" s="275"/>
      <c r="FN26" s="275"/>
      <c r="FO26" s="275"/>
      <c r="FP26" s="275"/>
      <c r="FQ26" s="275"/>
      <c r="FR26" s="275"/>
      <c r="FS26" s="275"/>
      <c r="FT26" s="275"/>
      <c r="FU26" s="275"/>
      <c r="FV26" s="275"/>
      <c r="FW26" s="275"/>
      <c r="FX26" s="275"/>
      <c r="FY26" s="275"/>
      <c r="FZ26" s="275"/>
      <c r="GA26" s="275"/>
      <c r="GB26" s="275"/>
      <c r="GC26" s="275"/>
      <c r="GD26" s="275"/>
      <c r="GE26" s="275"/>
      <c r="GF26" s="275"/>
      <c r="GG26" s="275"/>
      <c r="GH26" s="275"/>
      <c r="GI26" s="275"/>
      <c r="GJ26" s="275"/>
      <c r="GK26" s="275"/>
      <c r="GL26" s="275"/>
      <c r="GM26" s="275"/>
      <c r="GN26" s="275"/>
      <c r="GO26" s="275"/>
      <c r="GP26" s="275"/>
      <c r="GQ26" s="275"/>
      <c r="GR26" s="275"/>
      <c r="GS26" s="275"/>
      <c r="GT26" s="275"/>
      <c r="GU26" s="275"/>
      <c r="GV26" s="275"/>
      <c r="GW26" s="275"/>
      <c r="GX26" s="275"/>
      <c r="GY26" s="275"/>
      <c r="GZ26" s="275"/>
      <c r="HA26" s="275"/>
      <c r="HB26" s="275"/>
      <c r="HC26" s="275"/>
      <c r="HD26" s="275"/>
      <c r="HE26" s="275"/>
      <c r="HF26" s="275"/>
      <c r="HG26" s="275"/>
      <c r="HH26" s="275"/>
      <c r="HI26" s="275"/>
      <c r="HJ26" s="275"/>
      <c r="HK26" s="275"/>
      <c r="HL26" s="275"/>
      <c r="HM26" s="275"/>
      <c r="HN26" s="275"/>
      <c r="HO26" s="275"/>
      <c r="HP26" s="275"/>
      <c r="HQ26" s="275"/>
      <c r="HR26" s="275"/>
      <c r="HS26" s="275"/>
      <c r="HT26" s="275"/>
      <c r="HU26" s="275"/>
      <c r="HV26" s="275"/>
      <c r="HW26" s="275"/>
      <c r="HX26" s="275"/>
      <c r="HY26" s="275"/>
      <c r="HZ26" s="275"/>
      <c r="IA26" s="275"/>
      <c r="IB26" s="275"/>
      <c r="IC26" s="275"/>
      <c r="ID26" s="275"/>
      <c r="IE26" s="275"/>
      <c r="IF26" s="275"/>
      <c r="IG26" s="275"/>
      <c r="IH26" s="275"/>
      <c r="II26" s="275"/>
      <c r="IJ26" s="275"/>
      <c r="IK26" s="275"/>
      <c r="IL26" s="275"/>
      <c r="IM26" s="275"/>
      <c r="IN26" s="275"/>
      <c r="IO26" s="275"/>
      <c r="IP26" s="275"/>
      <c r="IQ26" s="275"/>
      <c r="IR26" s="275"/>
      <c r="IS26" s="275"/>
      <c r="IT26" s="275"/>
      <c r="IU26" s="275"/>
      <c r="IV26" s="275"/>
      <c r="IW26" s="275"/>
      <c r="IX26" s="275"/>
      <c r="IY26" s="275"/>
    </row>
    <row r="27" s="252" customFormat="1" ht="24" customHeight="1" spans="1:259">
      <c r="A27" s="276" t="s">
        <v>1329</v>
      </c>
      <c r="B27" s="79"/>
      <c r="C27" s="79"/>
      <c r="D27" s="271">
        <v>0</v>
      </c>
      <c r="E27" s="280"/>
      <c r="F27" s="281"/>
      <c r="G27" s="284"/>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s="275"/>
      <c r="BI27" s="275"/>
      <c r="BJ27" s="275"/>
      <c r="BK27" s="275"/>
      <c r="BL27" s="275"/>
      <c r="BM27" s="275"/>
      <c r="BN27" s="275"/>
      <c r="BO27" s="275"/>
      <c r="BP27" s="275"/>
      <c r="BQ27" s="275"/>
      <c r="BR27" s="275"/>
      <c r="BS27" s="275"/>
      <c r="BT27" s="275"/>
      <c r="BU27" s="275"/>
      <c r="BV27" s="275"/>
      <c r="BW27" s="275"/>
      <c r="BX27" s="275"/>
      <c r="BY27" s="275"/>
      <c r="BZ27" s="275"/>
      <c r="CA27" s="275"/>
      <c r="CB27" s="275"/>
      <c r="CC27" s="275"/>
      <c r="CD27" s="275"/>
      <c r="CE27" s="275"/>
      <c r="CF27" s="275"/>
      <c r="CG27" s="275"/>
      <c r="CH27" s="275"/>
      <c r="CI27" s="275"/>
      <c r="CJ27" s="275"/>
      <c r="CK27" s="275"/>
      <c r="CL27" s="275"/>
      <c r="CM27" s="275"/>
      <c r="CN27" s="275"/>
      <c r="CO27" s="275"/>
      <c r="CP27" s="275"/>
      <c r="CQ27" s="275"/>
      <c r="CR27" s="275"/>
      <c r="CS27" s="275"/>
      <c r="CT27" s="275"/>
      <c r="CU27" s="275"/>
      <c r="CV27" s="275"/>
      <c r="CW27" s="275"/>
      <c r="CX27" s="275"/>
      <c r="CY27" s="275"/>
      <c r="CZ27" s="275"/>
      <c r="DA27" s="275"/>
      <c r="DB27" s="275"/>
      <c r="DC27" s="275"/>
      <c r="DD27" s="275"/>
      <c r="DE27" s="275"/>
      <c r="DF27" s="275"/>
      <c r="DG27" s="275"/>
      <c r="DH27" s="275"/>
      <c r="DI27" s="275"/>
      <c r="DJ27" s="275"/>
      <c r="DK27" s="275"/>
      <c r="DL27" s="275"/>
      <c r="DM27" s="275"/>
      <c r="DN27" s="275"/>
      <c r="DO27" s="275"/>
      <c r="DP27" s="275"/>
      <c r="DQ27" s="275"/>
      <c r="DR27" s="275"/>
      <c r="DS27" s="275"/>
      <c r="DT27" s="275"/>
      <c r="DU27" s="275"/>
      <c r="DV27" s="275"/>
      <c r="DW27" s="275"/>
      <c r="DX27" s="275"/>
      <c r="DY27" s="275"/>
      <c r="DZ27" s="275"/>
      <c r="EA27" s="275"/>
      <c r="EB27" s="275"/>
      <c r="EC27" s="275"/>
      <c r="ED27" s="275"/>
      <c r="EE27" s="275"/>
      <c r="EF27" s="275"/>
      <c r="EG27" s="275"/>
      <c r="EH27" s="275"/>
      <c r="EI27" s="275"/>
      <c r="EJ27" s="275"/>
      <c r="EK27" s="275"/>
      <c r="EL27" s="275"/>
      <c r="EM27" s="275"/>
      <c r="EN27" s="275"/>
      <c r="EO27" s="275"/>
      <c r="EP27" s="275"/>
      <c r="EQ27" s="275"/>
      <c r="ER27" s="275"/>
      <c r="ES27" s="275"/>
      <c r="ET27" s="275"/>
      <c r="EU27" s="275"/>
      <c r="EV27" s="275"/>
      <c r="EW27" s="275"/>
      <c r="EX27" s="275"/>
      <c r="EY27" s="275"/>
      <c r="EZ27" s="275"/>
      <c r="FA27" s="275"/>
      <c r="FB27" s="275"/>
      <c r="FC27" s="275"/>
      <c r="FD27" s="275"/>
      <c r="FE27" s="275"/>
      <c r="FF27" s="275"/>
      <c r="FG27" s="275"/>
      <c r="FH27" s="275"/>
      <c r="FI27" s="275"/>
      <c r="FJ27" s="275"/>
      <c r="FK27" s="275"/>
      <c r="FL27" s="275"/>
      <c r="FM27" s="275"/>
      <c r="FN27" s="275"/>
      <c r="FO27" s="275"/>
      <c r="FP27" s="275"/>
      <c r="FQ27" s="275"/>
      <c r="FR27" s="275"/>
      <c r="FS27" s="275"/>
      <c r="FT27" s="275"/>
      <c r="FU27" s="275"/>
      <c r="FV27" s="275"/>
      <c r="FW27" s="275"/>
      <c r="FX27" s="275"/>
      <c r="FY27" s="275"/>
      <c r="FZ27" s="275"/>
      <c r="GA27" s="275"/>
      <c r="GB27" s="275"/>
      <c r="GC27" s="275"/>
      <c r="GD27" s="275"/>
      <c r="GE27" s="275"/>
      <c r="GF27" s="275"/>
      <c r="GG27" s="275"/>
      <c r="GH27" s="275"/>
      <c r="GI27" s="275"/>
      <c r="GJ27" s="275"/>
      <c r="GK27" s="275"/>
      <c r="GL27" s="275"/>
      <c r="GM27" s="275"/>
      <c r="GN27" s="275"/>
      <c r="GO27" s="275"/>
      <c r="GP27" s="275"/>
      <c r="GQ27" s="275"/>
      <c r="GR27" s="275"/>
      <c r="GS27" s="275"/>
      <c r="GT27" s="275"/>
      <c r="GU27" s="275"/>
      <c r="GV27" s="275"/>
      <c r="GW27" s="275"/>
      <c r="GX27" s="275"/>
      <c r="GY27" s="275"/>
      <c r="GZ27" s="275"/>
      <c r="HA27" s="275"/>
      <c r="HB27" s="275"/>
      <c r="HC27" s="275"/>
      <c r="HD27" s="275"/>
      <c r="HE27" s="275"/>
      <c r="HF27" s="275"/>
      <c r="HG27" s="275"/>
      <c r="HH27" s="275"/>
      <c r="HI27" s="275"/>
      <c r="HJ27" s="275"/>
      <c r="HK27" s="275"/>
      <c r="HL27" s="275"/>
      <c r="HM27" s="275"/>
      <c r="HN27" s="275"/>
      <c r="HO27" s="275"/>
      <c r="HP27" s="275"/>
      <c r="HQ27" s="275"/>
      <c r="HR27" s="275"/>
      <c r="HS27" s="275"/>
      <c r="HT27" s="275"/>
      <c r="HU27" s="275"/>
      <c r="HV27" s="275"/>
      <c r="HW27" s="275"/>
      <c r="HX27" s="275"/>
      <c r="HY27" s="275"/>
      <c r="HZ27" s="275"/>
      <c r="IA27" s="275"/>
      <c r="IB27" s="275"/>
      <c r="IC27" s="275"/>
      <c r="ID27" s="275"/>
      <c r="IE27" s="275"/>
      <c r="IF27" s="275"/>
      <c r="IG27" s="275"/>
      <c r="IH27" s="275"/>
      <c r="II27" s="275"/>
      <c r="IJ27" s="275"/>
      <c r="IK27" s="275"/>
      <c r="IL27" s="275"/>
      <c r="IM27" s="275"/>
      <c r="IN27" s="275"/>
      <c r="IO27" s="275"/>
      <c r="IP27" s="275"/>
      <c r="IQ27" s="275"/>
      <c r="IR27" s="275"/>
      <c r="IS27" s="275"/>
      <c r="IT27" s="275"/>
      <c r="IU27" s="275"/>
      <c r="IV27" s="275"/>
      <c r="IW27" s="275"/>
      <c r="IX27" s="275"/>
      <c r="IY27" s="275"/>
    </row>
    <row r="28" s="252" customFormat="1" ht="24" customHeight="1" spans="1:259">
      <c r="A28" s="276" t="s">
        <v>1330</v>
      </c>
      <c r="B28" s="79"/>
      <c r="C28" s="79"/>
      <c r="D28" s="271">
        <v>0</v>
      </c>
      <c r="E28" s="280"/>
      <c r="F28" s="281"/>
      <c r="G28" s="284"/>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s="275"/>
      <c r="BI28" s="275"/>
      <c r="BJ28" s="275"/>
      <c r="BK28" s="275"/>
      <c r="BL28" s="275"/>
      <c r="BM28" s="275"/>
      <c r="BN28" s="275"/>
      <c r="BO28" s="275"/>
      <c r="BP28" s="275"/>
      <c r="BQ28" s="275"/>
      <c r="BR28" s="275"/>
      <c r="BS28" s="275"/>
      <c r="BT28" s="275"/>
      <c r="BU28" s="275"/>
      <c r="BV28" s="275"/>
      <c r="BW28" s="275"/>
      <c r="BX28" s="275"/>
      <c r="BY28" s="275"/>
      <c r="BZ28" s="275"/>
      <c r="CA28" s="275"/>
      <c r="CB28" s="275"/>
      <c r="CC28" s="275"/>
      <c r="CD28" s="275"/>
      <c r="CE28" s="275"/>
      <c r="CF28" s="275"/>
      <c r="CG28" s="275"/>
      <c r="CH28" s="275"/>
      <c r="CI28" s="275"/>
      <c r="CJ28" s="275"/>
      <c r="CK28" s="275"/>
      <c r="CL28" s="275"/>
      <c r="CM28" s="275"/>
      <c r="CN28" s="275"/>
      <c r="CO28" s="275"/>
      <c r="CP28" s="275"/>
      <c r="CQ28" s="275"/>
      <c r="CR28" s="275"/>
      <c r="CS28" s="275"/>
      <c r="CT28" s="275"/>
      <c r="CU28" s="275"/>
      <c r="CV28" s="275"/>
      <c r="CW28" s="275"/>
      <c r="CX28" s="275"/>
      <c r="CY28" s="275"/>
      <c r="CZ28" s="275"/>
      <c r="DA28" s="275"/>
      <c r="DB28" s="275"/>
      <c r="DC28" s="275"/>
      <c r="DD28" s="275"/>
      <c r="DE28" s="275"/>
      <c r="DF28" s="275"/>
      <c r="DG28" s="275"/>
      <c r="DH28" s="275"/>
      <c r="DI28" s="275"/>
      <c r="DJ28" s="275"/>
      <c r="DK28" s="275"/>
      <c r="DL28" s="275"/>
      <c r="DM28" s="275"/>
      <c r="DN28" s="275"/>
      <c r="DO28" s="275"/>
      <c r="DP28" s="275"/>
      <c r="DQ28" s="275"/>
      <c r="DR28" s="275"/>
      <c r="DS28" s="275"/>
      <c r="DT28" s="275"/>
      <c r="DU28" s="275"/>
      <c r="DV28" s="275"/>
      <c r="DW28" s="275"/>
      <c r="DX28" s="275"/>
      <c r="DY28" s="275"/>
      <c r="DZ28" s="275"/>
      <c r="EA28" s="275"/>
      <c r="EB28" s="275"/>
      <c r="EC28" s="275"/>
      <c r="ED28" s="275"/>
      <c r="EE28" s="275"/>
      <c r="EF28" s="275"/>
      <c r="EG28" s="275"/>
      <c r="EH28" s="275"/>
      <c r="EI28" s="275"/>
      <c r="EJ28" s="275"/>
      <c r="EK28" s="275"/>
      <c r="EL28" s="275"/>
      <c r="EM28" s="275"/>
      <c r="EN28" s="275"/>
      <c r="EO28" s="275"/>
      <c r="EP28" s="275"/>
      <c r="EQ28" s="275"/>
      <c r="ER28" s="275"/>
      <c r="ES28" s="275"/>
      <c r="ET28" s="275"/>
      <c r="EU28" s="275"/>
      <c r="EV28" s="275"/>
      <c r="EW28" s="275"/>
      <c r="EX28" s="275"/>
      <c r="EY28" s="275"/>
      <c r="EZ28" s="275"/>
      <c r="FA28" s="275"/>
      <c r="FB28" s="275"/>
      <c r="FC28" s="275"/>
      <c r="FD28" s="275"/>
      <c r="FE28" s="275"/>
      <c r="FF28" s="275"/>
      <c r="FG28" s="275"/>
      <c r="FH28" s="275"/>
      <c r="FI28" s="275"/>
      <c r="FJ28" s="275"/>
      <c r="FK28" s="275"/>
      <c r="FL28" s="275"/>
      <c r="FM28" s="275"/>
      <c r="FN28" s="275"/>
      <c r="FO28" s="275"/>
      <c r="FP28" s="275"/>
      <c r="FQ28" s="275"/>
      <c r="FR28" s="275"/>
      <c r="FS28" s="275"/>
      <c r="FT28" s="275"/>
      <c r="FU28" s="275"/>
      <c r="FV28" s="275"/>
      <c r="FW28" s="275"/>
      <c r="FX28" s="275"/>
      <c r="FY28" s="275"/>
      <c r="FZ28" s="275"/>
      <c r="GA28" s="275"/>
      <c r="GB28" s="275"/>
      <c r="GC28" s="275"/>
      <c r="GD28" s="275"/>
      <c r="GE28" s="275"/>
      <c r="GF28" s="275"/>
      <c r="GG28" s="275"/>
      <c r="GH28" s="275"/>
      <c r="GI28" s="275"/>
      <c r="GJ28" s="275"/>
      <c r="GK28" s="275"/>
      <c r="GL28" s="275"/>
      <c r="GM28" s="275"/>
      <c r="GN28" s="275"/>
      <c r="GO28" s="275"/>
      <c r="GP28" s="275"/>
      <c r="GQ28" s="275"/>
      <c r="GR28" s="275"/>
      <c r="GS28" s="275"/>
      <c r="GT28" s="275"/>
      <c r="GU28" s="275"/>
      <c r="GV28" s="275"/>
      <c r="GW28" s="275"/>
      <c r="GX28" s="275"/>
      <c r="GY28" s="275"/>
      <c r="GZ28" s="275"/>
      <c r="HA28" s="275"/>
      <c r="HB28" s="275"/>
      <c r="HC28" s="275"/>
      <c r="HD28" s="275"/>
      <c r="HE28" s="275"/>
      <c r="HF28" s="275"/>
      <c r="HG28" s="275"/>
      <c r="HH28" s="275"/>
      <c r="HI28" s="275"/>
      <c r="HJ28" s="275"/>
      <c r="HK28" s="275"/>
      <c r="HL28" s="275"/>
      <c r="HM28" s="275"/>
      <c r="HN28" s="275"/>
      <c r="HO28" s="275"/>
      <c r="HP28" s="275"/>
      <c r="HQ28" s="275"/>
      <c r="HR28" s="275"/>
      <c r="HS28" s="275"/>
      <c r="HT28" s="275"/>
      <c r="HU28" s="275"/>
      <c r="HV28" s="275"/>
      <c r="HW28" s="275"/>
      <c r="HX28" s="275"/>
      <c r="HY28" s="275"/>
      <c r="HZ28" s="275"/>
      <c r="IA28" s="275"/>
      <c r="IB28" s="275"/>
      <c r="IC28" s="275"/>
      <c r="ID28" s="275"/>
      <c r="IE28" s="275"/>
      <c r="IF28" s="275"/>
      <c r="IG28" s="275"/>
      <c r="IH28" s="275"/>
      <c r="II28" s="275"/>
      <c r="IJ28" s="275"/>
      <c r="IK28" s="275"/>
      <c r="IL28" s="275"/>
      <c r="IM28" s="275"/>
      <c r="IN28" s="275"/>
      <c r="IO28" s="275"/>
      <c r="IP28" s="275"/>
      <c r="IQ28" s="275"/>
      <c r="IR28" s="275"/>
      <c r="IS28" s="275"/>
      <c r="IT28" s="275"/>
      <c r="IU28" s="275"/>
      <c r="IV28" s="275"/>
      <c r="IW28" s="275"/>
      <c r="IX28" s="275"/>
      <c r="IY28" s="275"/>
    </row>
    <row r="29" s="252" customFormat="1" ht="24" customHeight="1" spans="1:259">
      <c r="A29" s="285" t="s">
        <v>1331</v>
      </c>
      <c r="B29" s="79"/>
      <c r="C29" s="79">
        <v>8830</v>
      </c>
      <c r="D29" s="271">
        <v>8830</v>
      </c>
      <c r="E29" s="280">
        <f>D29/C29</f>
        <v>1</v>
      </c>
      <c r="F29" s="281"/>
      <c r="G29" s="284"/>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s="275"/>
      <c r="BI29" s="275"/>
      <c r="BJ29" s="275"/>
      <c r="BK29" s="275"/>
      <c r="BL29" s="275"/>
      <c r="BM29" s="275"/>
      <c r="BN29" s="275"/>
      <c r="BO29" s="275"/>
      <c r="BP29" s="275"/>
      <c r="BQ29" s="275"/>
      <c r="BR29" s="275"/>
      <c r="BS29" s="275"/>
      <c r="BT29" s="275"/>
      <c r="BU29" s="275"/>
      <c r="BV29" s="275"/>
      <c r="BW29" s="275"/>
      <c r="BX29" s="275"/>
      <c r="BY29" s="275"/>
      <c r="BZ29" s="275"/>
      <c r="CA29" s="275"/>
      <c r="CB29" s="275"/>
      <c r="CC29" s="275"/>
      <c r="CD29" s="275"/>
      <c r="CE29" s="275"/>
      <c r="CF29" s="275"/>
      <c r="CG29" s="275"/>
      <c r="CH29" s="275"/>
      <c r="CI29" s="275"/>
      <c r="CJ29" s="275"/>
      <c r="CK29" s="275"/>
      <c r="CL29" s="275"/>
      <c r="CM29" s="275"/>
      <c r="CN29" s="275"/>
      <c r="CO29" s="275"/>
      <c r="CP29" s="275"/>
      <c r="CQ29" s="275"/>
      <c r="CR29" s="275"/>
      <c r="CS29" s="275"/>
      <c r="CT29" s="275"/>
      <c r="CU29" s="275"/>
      <c r="CV29" s="275"/>
      <c r="CW29" s="275"/>
      <c r="CX29" s="275"/>
      <c r="CY29" s="275"/>
      <c r="CZ29" s="275"/>
      <c r="DA29" s="275"/>
      <c r="DB29" s="275"/>
      <c r="DC29" s="275"/>
      <c r="DD29" s="275"/>
      <c r="DE29" s="275"/>
      <c r="DF29" s="275"/>
      <c r="DG29" s="275"/>
      <c r="DH29" s="275"/>
      <c r="DI29" s="275"/>
      <c r="DJ29" s="275"/>
      <c r="DK29" s="275"/>
      <c r="DL29" s="275"/>
      <c r="DM29" s="275"/>
      <c r="DN29" s="275"/>
      <c r="DO29" s="275"/>
      <c r="DP29" s="275"/>
      <c r="DQ29" s="275"/>
      <c r="DR29" s="275"/>
      <c r="DS29" s="275"/>
      <c r="DT29" s="275"/>
      <c r="DU29" s="275"/>
      <c r="DV29" s="275"/>
      <c r="DW29" s="275"/>
      <c r="DX29" s="275"/>
      <c r="DY29" s="275"/>
      <c r="DZ29" s="275"/>
      <c r="EA29" s="275"/>
      <c r="EB29" s="275"/>
      <c r="EC29" s="275"/>
      <c r="ED29" s="275"/>
      <c r="EE29" s="275"/>
      <c r="EF29" s="275"/>
      <c r="EG29" s="275"/>
      <c r="EH29" s="275"/>
      <c r="EI29" s="275"/>
      <c r="EJ29" s="275"/>
      <c r="EK29" s="275"/>
      <c r="EL29" s="275"/>
      <c r="EM29" s="275"/>
      <c r="EN29" s="275"/>
      <c r="EO29" s="275"/>
      <c r="EP29" s="275"/>
      <c r="EQ29" s="275"/>
      <c r="ER29" s="275"/>
      <c r="ES29" s="275"/>
      <c r="ET29" s="275"/>
      <c r="EU29" s="275"/>
      <c r="EV29" s="275"/>
      <c r="EW29" s="275"/>
      <c r="EX29" s="275"/>
      <c r="EY29" s="275"/>
      <c r="EZ29" s="275"/>
      <c r="FA29" s="275"/>
      <c r="FB29" s="275"/>
      <c r="FC29" s="275"/>
      <c r="FD29" s="275"/>
      <c r="FE29" s="275"/>
      <c r="FF29" s="275"/>
      <c r="FG29" s="275"/>
      <c r="FH29" s="275"/>
      <c r="FI29" s="275"/>
      <c r="FJ29" s="275"/>
      <c r="FK29" s="275"/>
      <c r="FL29" s="275"/>
      <c r="FM29" s="275"/>
      <c r="FN29" s="275"/>
      <c r="FO29" s="275"/>
      <c r="FP29" s="275"/>
      <c r="FQ29" s="275"/>
      <c r="FR29" s="275"/>
      <c r="FS29" s="275"/>
      <c r="FT29" s="275"/>
      <c r="FU29" s="275"/>
      <c r="FV29" s="275"/>
      <c r="FW29" s="275"/>
      <c r="FX29" s="275"/>
      <c r="FY29" s="275"/>
      <c r="FZ29" s="275"/>
      <c r="GA29" s="275"/>
      <c r="GB29" s="275"/>
      <c r="GC29" s="275"/>
      <c r="GD29" s="275"/>
      <c r="GE29" s="275"/>
      <c r="GF29" s="275"/>
      <c r="GG29" s="275"/>
      <c r="GH29" s="275"/>
      <c r="GI29" s="275"/>
      <c r="GJ29" s="275"/>
      <c r="GK29" s="275"/>
      <c r="GL29" s="275"/>
      <c r="GM29" s="275"/>
      <c r="GN29" s="275"/>
      <c r="GO29" s="275"/>
      <c r="GP29" s="275"/>
      <c r="GQ29" s="275"/>
      <c r="GR29" s="275"/>
      <c r="GS29" s="275"/>
      <c r="GT29" s="275"/>
      <c r="GU29" s="275"/>
      <c r="GV29" s="275"/>
      <c r="GW29" s="275"/>
      <c r="GX29" s="275"/>
      <c r="GY29" s="275"/>
      <c r="GZ29" s="275"/>
      <c r="HA29" s="275"/>
      <c r="HB29" s="275"/>
      <c r="HC29" s="275"/>
      <c r="HD29" s="275"/>
      <c r="HE29" s="275"/>
      <c r="HF29" s="275"/>
      <c r="HG29" s="275"/>
      <c r="HH29" s="275"/>
      <c r="HI29" s="275"/>
      <c r="HJ29" s="275"/>
      <c r="HK29" s="275"/>
      <c r="HL29" s="275"/>
      <c r="HM29" s="275"/>
      <c r="HN29" s="275"/>
      <c r="HO29" s="275"/>
      <c r="HP29" s="275"/>
      <c r="HQ29" s="275"/>
      <c r="HR29" s="275"/>
      <c r="HS29" s="275"/>
      <c r="HT29" s="275"/>
      <c r="HU29" s="275"/>
      <c r="HV29" s="275"/>
      <c r="HW29" s="275"/>
      <c r="HX29" s="275"/>
      <c r="HY29" s="275"/>
      <c r="HZ29" s="275"/>
      <c r="IA29" s="275"/>
      <c r="IB29" s="275"/>
      <c r="IC29" s="275"/>
      <c r="ID29" s="275"/>
      <c r="IE29" s="275"/>
      <c r="IF29" s="275"/>
      <c r="IG29" s="275"/>
      <c r="IH29" s="275"/>
      <c r="II29" s="275"/>
      <c r="IJ29" s="275"/>
      <c r="IK29" s="275"/>
      <c r="IL29" s="275"/>
      <c r="IM29" s="275"/>
      <c r="IN29" s="275"/>
      <c r="IO29" s="275"/>
      <c r="IP29" s="275"/>
      <c r="IQ29" s="275"/>
      <c r="IR29" s="275"/>
      <c r="IS29" s="275"/>
      <c r="IT29" s="275"/>
      <c r="IU29" s="275"/>
      <c r="IV29" s="275"/>
      <c r="IW29" s="275"/>
      <c r="IX29" s="275"/>
      <c r="IY29" s="275"/>
    </row>
    <row r="30" s="252" customFormat="1" ht="24" customHeight="1" spans="1:259">
      <c r="A30" s="270" t="s">
        <v>763</v>
      </c>
      <c r="B30" s="79">
        <f>SUM(B31:B35)</f>
        <v>830</v>
      </c>
      <c r="C30" s="79">
        <f>SUM(C31:C35)</f>
        <v>1568</v>
      </c>
      <c r="D30" s="239">
        <f>SUM(D31:D35)</f>
        <v>1385</v>
      </c>
      <c r="E30" s="280">
        <f>D30/C30</f>
        <v>0.883290816326531</v>
      </c>
      <c r="F30" s="281">
        <v>47.7586206896552</v>
      </c>
      <c r="G30" s="284"/>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s="275"/>
      <c r="BI30" s="275"/>
      <c r="BJ30" s="275"/>
      <c r="BK30" s="275"/>
      <c r="BL30" s="275"/>
      <c r="BM30" s="275"/>
      <c r="BN30" s="275"/>
      <c r="BO30" s="275"/>
      <c r="BP30" s="275"/>
      <c r="BQ30" s="275"/>
      <c r="BR30" s="275"/>
      <c r="BS30" s="275"/>
      <c r="BT30" s="275"/>
      <c r="BU30" s="275"/>
      <c r="BV30" s="275"/>
      <c r="BW30" s="275"/>
      <c r="BX30" s="275"/>
      <c r="BY30" s="275"/>
      <c r="BZ30" s="275"/>
      <c r="CA30" s="275"/>
      <c r="CB30" s="275"/>
      <c r="CC30" s="275"/>
      <c r="CD30" s="275"/>
      <c r="CE30" s="275"/>
      <c r="CF30" s="275"/>
      <c r="CG30" s="275"/>
      <c r="CH30" s="275"/>
      <c r="CI30" s="275"/>
      <c r="CJ30" s="275"/>
      <c r="CK30" s="275"/>
      <c r="CL30" s="275"/>
      <c r="CM30" s="275"/>
      <c r="CN30" s="275"/>
      <c r="CO30" s="275"/>
      <c r="CP30" s="275"/>
      <c r="CQ30" s="275"/>
      <c r="CR30" s="275"/>
      <c r="CS30" s="275"/>
      <c r="CT30" s="275"/>
      <c r="CU30" s="275"/>
      <c r="CV30" s="275"/>
      <c r="CW30" s="275"/>
      <c r="CX30" s="275"/>
      <c r="CY30" s="275"/>
      <c r="CZ30" s="275"/>
      <c r="DA30" s="275"/>
      <c r="DB30" s="275"/>
      <c r="DC30" s="275"/>
      <c r="DD30" s="275"/>
      <c r="DE30" s="275"/>
      <c r="DF30" s="275"/>
      <c r="DG30" s="275"/>
      <c r="DH30" s="275"/>
      <c r="DI30" s="275"/>
      <c r="DJ30" s="275"/>
      <c r="DK30" s="275"/>
      <c r="DL30" s="275"/>
      <c r="DM30" s="275"/>
      <c r="DN30" s="275"/>
      <c r="DO30" s="275"/>
      <c r="DP30" s="275"/>
      <c r="DQ30" s="275"/>
      <c r="DR30" s="275"/>
      <c r="DS30" s="275"/>
      <c r="DT30" s="275"/>
      <c r="DU30" s="275"/>
      <c r="DV30" s="275"/>
      <c r="DW30" s="275"/>
      <c r="DX30" s="275"/>
      <c r="DY30" s="275"/>
      <c r="DZ30" s="275"/>
      <c r="EA30" s="275"/>
      <c r="EB30" s="275"/>
      <c r="EC30" s="275"/>
      <c r="ED30" s="275"/>
      <c r="EE30" s="275"/>
      <c r="EF30" s="275"/>
      <c r="EG30" s="275"/>
      <c r="EH30" s="275"/>
      <c r="EI30" s="275"/>
      <c r="EJ30" s="275"/>
      <c r="EK30" s="275"/>
      <c r="EL30" s="275"/>
      <c r="EM30" s="275"/>
      <c r="EN30" s="275"/>
      <c r="EO30" s="275"/>
      <c r="EP30" s="275"/>
      <c r="EQ30" s="275"/>
      <c r="ER30" s="275"/>
      <c r="ES30" s="275"/>
      <c r="ET30" s="275"/>
      <c r="EU30" s="275"/>
      <c r="EV30" s="275"/>
      <c r="EW30" s="275"/>
      <c r="EX30" s="275"/>
      <c r="EY30" s="275"/>
      <c r="EZ30" s="275"/>
      <c r="FA30" s="275"/>
      <c r="FB30" s="275"/>
      <c r="FC30" s="275"/>
      <c r="FD30" s="275"/>
      <c r="FE30" s="275"/>
      <c r="FF30" s="275"/>
      <c r="FG30" s="275"/>
      <c r="FH30" s="275"/>
      <c r="FI30" s="275"/>
      <c r="FJ30" s="275"/>
      <c r="FK30" s="275"/>
      <c r="FL30" s="275"/>
      <c r="FM30" s="275"/>
      <c r="FN30" s="275"/>
      <c r="FO30" s="275"/>
      <c r="FP30" s="275"/>
      <c r="FQ30" s="275"/>
      <c r="FR30" s="275"/>
      <c r="FS30" s="275"/>
      <c r="FT30" s="275"/>
      <c r="FU30" s="275"/>
      <c r="FV30" s="275"/>
      <c r="FW30" s="275"/>
      <c r="FX30" s="275"/>
      <c r="FY30" s="275"/>
      <c r="FZ30" s="275"/>
      <c r="GA30" s="275"/>
      <c r="GB30" s="275"/>
      <c r="GC30" s="275"/>
      <c r="GD30" s="275"/>
      <c r="GE30" s="275"/>
      <c r="GF30" s="275"/>
      <c r="GG30" s="275"/>
      <c r="GH30" s="275"/>
      <c r="GI30" s="275"/>
      <c r="GJ30" s="275"/>
      <c r="GK30" s="275"/>
      <c r="GL30" s="275"/>
      <c r="GM30" s="275"/>
      <c r="GN30" s="275"/>
      <c r="GO30" s="275"/>
      <c r="GP30" s="275"/>
      <c r="GQ30" s="275"/>
      <c r="GR30" s="275"/>
      <c r="GS30" s="275"/>
      <c r="GT30" s="275"/>
      <c r="GU30" s="275"/>
      <c r="GV30" s="275"/>
      <c r="GW30" s="275"/>
      <c r="GX30" s="275"/>
      <c r="GY30" s="275"/>
      <c r="GZ30" s="275"/>
      <c r="HA30" s="275"/>
      <c r="HB30" s="275"/>
      <c r="HC30" s="275"/>
      <c r="HD30" s="275"/>
      <c r="HE30" s="275"/>
      <c r="HF30" s="275"/>
      <c r="HG30" s="275"/>
      <c r="HH30" s="275"/>
      <c r="HI30" s="275"/>
      <c r="HJ30" s="275"/>
      <c r="HK30" s="275"/>
      <c r="HL30" s="275"/>
      <c r="HM30" s="275"/>
      <c r="HN30" s="275"/>
      <c r="HO30" s="275"/>
      <c r="HP30" s="275"/>
      <c r="HQ30" s="275"/>
      <c r="HR30" s="275"/>
      <c r="HS30" s="275"/>
      <c r="HT30" s="275"/>
      <c r="HU30" s="275"/>
      <c r="HV30" s="275"/>
      <c r="HW30" s="275"/>
      <c r="HX30" s="275"/>
      <c r="HY30" s="275"/>
      <c r="HZ30" s="275"/>
      <c r="IA30" s="275"/>
      <c r="IB30" s="275"/>
      <c r="IC30" s="275"/>
      <c r="ID30" s="275"/>
      <c r="IE30" s="275"/>
      <c r="IF30" s="275"/>
      <c r="IG30" s="275"/>
      <c r="IH30" s="275"/>
      <c r="II30" s="275"/>
      <c r="IJ30" s="275"/>
      <c r="IK30" s="275"/>
      <c r="IL30" s="275"/>
      <c r="IM30" s="275"/>
      <c r="IN30" s="275"/>
      <c r="IO30" s="275"/>
      <c r="IP30" s="275"/>
      <c r="IQ30" s="275"/>
      <c r="IR30" s="275"/>
      <c r="IS30" s="275"/>
      <c r="IT30" s="275"/>
      <c r="IU30" s="275"/>
      <c r="IV30" s="275"/>
      <c r="IW30" s="275"/>
      <c r="IX30" s="275"/>
      <c r="IY30" s="275"/>
    </row>
    <row r="31" s="252" customFormat="1" ht="24" customHeight="1" spans="1:259">
      <c r="A31" s="276" t="s">
        <v>1332</v>
      </c>
      <c r="B31" s="79">
        <v>486</v>
      </c>
      <c r="C31" s="279">
        <v>955</v>
      </c>
      <c r="D31" s="271">
        <v>835</v>
      </c>
      <c r="E31" s="280">
        <f>D31/C31</f>
        <v>0.87434554973822</v>
      </c>
      <c r="F31" s="281">
        <v>28.7931034482759</v>
      </c>
      <c r="G31" s="284"/>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5"/>
      <c r="BG31" s="275"/>
      <c r="BH31" s="275"/>
      <c r="BI31" s="275"/>
      <c r="BJ31" s="275"/>
      <c r="BK31" s="275"/>
      <c r="BL31" s="275"/>
      <c r="BM31" s="275"/>
      <c r="BN31" s="275"/>
      <c r="BO31" s="275"/>
      <c r="BP31" s="275"/>
      <c r="BQ31" s="275"/>
      <c r="BR31" s="275"/>
      <c r="BS31" s="275"/>
      <c r="BT31" s="275"/>
      <c r="BU31" s="275"/>
      <c r="BV31" s="275"/>
      <c r="BW31" s="275"/>
      <c r="BX31" s="275"/>
      <c r="BY31" s="275"/>
      <c r="BZ31" s="275"/>
      <c r="CA31" s="275"/>
      <c r="CB31" s="275"/>
      <c r="CC31" s="275"/>
      <c r="CD31" s="275"/>
      <c r="CE31" s="275"/>
      <c r="CF31" s="275"/>
      <c r="CG31" s="275"/>
      <c r="CH31" s="275"/>
      <c r="CI31" s="275"/>
      <c r="CJ31" s="275"/>
      <c r="CK31" s="275"/>
      <c r="CL31" s="275"/>
      <c r="CM31" s="275"/>
      <c r="CN31" s="275"/>
      <c r="CO31" s="275"/>
      <c r="CP31" s="275"/>
      <c r="CQ31" s="275"/>
      <c r="CR31" s="275"/>
      <c r="CS31" s="275"/>
      <c r="CT31" s="275"/>
      <c r="CU31" s="275"/>
      <c r="CV31" s="275"/>
      <c r="CW31" s="275"/>
      <c r="CX31" s="275"/>
      <c r="CY31" s="275"/>
      <c r="CZ31" s="275"/>
      <c r="DA31" s="275"/>
      <c r="DB31" s="275"/>
      <c r="DC31" s="275"/>
      <c r="DD31" s="275"/>
      <c r="DE31" s="275"/>
      <c r="DF31" s="275"/>
      <c r="DG31" s="275"/>
      <c r="DH31" s="275"/>
      <c r="DI31" s="275"/>
      <c r="DJ31" s="275"/>
      <c r="DK31" s="275"/>
      <c r="DL31" s="275"/>
      <c r="DM31" s="275"/>
      <c r="DN31" s="275"/>
      <c r="DO31" s="275"/>
      <c r="DP31" s="275"/>
      <c r="DQ31" s="275"/>
      <c r="DR31" s="275"/>
      <c r="DS31" s="275"/>
      <c r="DT31" s="275"/>
      <c r="DU31" s="275"/>
      <c r="DV31" s="275"/>
      <c r="DW31" s="275"/>
      <c r="DX31" s="275"/>
      <c r="DY31" s="275"/>
      <c r="DZ31" s="275"/>
      <c r="EA31" s="275"/>
      <c r="EB31" s="275"/>
      <c r="EC31" s="275"/>
      <c r="ED31" s="275"/>
      <c r="EE31" s="275"/>
      <c r="EF31" s="275"/>
      <c r="EG31" s="275"/>
      <c r="EH31" s="275"/>
      <c r="EI31" s="275"/>
      <c r="EJ31" s="275"/>
      <c r="EK31" s="275"/>
      <c r="EL31" s="275"/>
      <c r="EM31" s="275"/>
      <c r="EN31" s="275"/>
      <c r="EO31" s="275"/>
      <c r="EP31" s="275"/>
      <c r="EQ31" s="275"/>
      <c r="ER31" s="275"/>
      <c r="ES31" s="275"/>
      <c r="ET31" s="275"/>
      <c r="EU31" s="275"/>
      <c r="EV31" s="275"/>
      <c r="EW31" s="275"/>
      <c r="EX31" s="275"/>
      <c r="EY31" s="275"/>
      <c r="EZ31" s="275"/>
      <c r="FA31" s="275"/>
      <c r="FB31" s="275"/>
      <c r="FC31" s="275"/>
      <c r="FD31" s="275"/>
      <c r="FE31" s="275"/>
      <c r="FF31" s="275"/>
      <c r="FG31" s="275"/>
      <c r="FH31" s="275"/>
      <c r="FI31" s="275"/>
      <c r="FJ31" s="275"/>
      <c r="FK31" s="275"/>
      <c r="FL31" s="275"/>
      <c r="FM31" s="275"/>
      <c r="FN31" s="275"/>
      <c r="FO31" s="275"/>
      <c r="FP31" s="275"/>
      <c r="FQ31" s="275"/>
      <c r="FR31" s="275"/>
      <c r="FS31" s="275"/>
      <c r="FT31" s="275"/>
      <c r="FU31" s="275"/>
      <c r="FV31" s="275"/>
      <c r="FW31" s="275"/>
      <c r="FX31" s="275"/>
      <c r="FY31" s="275"/>
      <c r="FZ31" s="275"/>
      <c r="GA31" s="275"/>
      <c r="GB31" s="275"/>
      <c r="GC31" s="275"/>
      <c r="GD31" s="275"/>
      <c r="GE31" s="275"/>
      <c r="GF31" s="275"/>
      <c r="GG31" s="275"/>
      <c r="GH31" s="275"/>
      <c r="GI31" s="275"/>
      <c r="GJ31" s="275"/>
      <c r="GK31" s="275"/>
      <c r="GL31" s="275"/>
      <c r="GM31" s="275"/>
      <c r="GN31" s="275"/>
      <c r="GO31" s="275"/>
      <c r="GP31" s="275"/>
      <c r="GQ31" s="275"/>
      <c r="GR31" s="275"/>
      <c r="GS31" s="275"/>
      <c r="GT31" s="275"/>
      <c r="GU31" s="275"/>
      <c r="GV31" s="275"/>
      <c r="GW31" s="275"/>
      <c r="GX31" s="275"/>
      <c r="GY31" s="275"/>
      <c r="GZ31" s="275"/>
      <c r="HA31" s="275"/>
      <c r="HB31" s="275"/>
      <c r="HC31" s="275"/>
      <c r="HD31" s="275"/>
      <c r="HE31" s="275"/>
      <c r="HF31" s="275"/>
      <c r="HG31" s="275"/>
      <c r="HH31" s="275"/>
      <c r="HI31" s="275"/>
      <c r="HJ31" s="275"/>
      <c r="HK31" s="275"/>
      <c r="HL31" s="275"/>
      <c r="HM31" s="275"/>
      <c r="HN31" s="275"/>
      <c r="HO31" s="275"/>
      <c r="HP31" s="275"/>
      <c r="HQ31" s="275"/>
      <c r="HR31" s="275"/>
      <c r="HS31" s="275"/>
      <c r="HT31" s="275"/>
      <c r="HU31" s="275"/>
      <c r="HV31" s="275"/>
      <c r="HW31" s="275"/>
      <c r="HX31" s="275"/>
      <c r="HY31" s="275"/>
      <c r="HZ31" s="275"/>
      <c r="IA31" s="275"/>
      <c r="IB31" s="275"/>
      <c r="IC31" s="275"/>
      <c r="ID31" s="275"/>
      <c r="IE31" s="275"/>
      <c r="IF31" s="275"/>
      <c r="IG31" s="275"/>
      <c r="IH31" s="275"/>
      <c r="II31" s="275"/>
      <c r="IJ31" s="275"/>
      <c r="IK31" s="275"/>
      <c r="IL31" s="275"/>
      <c r="IM31" s="275"/>
      <c r="IN31" s="275"/>
      <c r="IO31" s="275"/>
      <c r="IP31" s="275"/>
      <c r="IQ31" s="275"/>
      <c r="IR31" s="275"/>
      <c r="IS31" s="275"/>
      <c r="IT31" s="275"/>
      <c r="IU31" s="275"/>
      <c r="IV31" s="275"/>
      <c r="IW31" s="275"/>
      <c r="IX31" s="275"/>
      <c r="IY31" s="275"/>
    </row>
    <row r="32" s="252" customFormat="1" ht="24" customHeight="1" spans="1:259">
      <c r="A32" s="276" t="s">
        <v>1333</v>
      </c>
      <c r="B32" s="79"/>
      <c r="C32" s="279"/>
      <c r="D32" s="271">
        <v>0</v>
      </c>
      <c r="E32" s="280"/>
      <c r="F32" s="281"/>
      <c r="G32" s="284"/>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c r="BN32" s="275"/>
      <c r="BO32" s="275"/>
      <c r="BP32" s="275"/>
      <c r="BQ32" s="275"/>
      <c r="BR32" s="275"/>
      <c r="BS32" s="275"/>
      <c r="BT32" s="275"/>
      <c r="BU32" s="275"/>
      <c r="BV32" s="275"/>
      <c r="BW32" s="275"/>
      <c r="BX32" s="275"/>
      <c r="BY32" s="275"/>
      <c r="BZ32" s="275"/>
      <c r="CA32" s="275"/>
      <c r="CB32" s="275"/>
      <c r="CC32" s="275"/>
      <c r="CD32" s="275"/>
      <c r="CE32" s="275"/>
      <c r="CF32" s="275"/>
      <c r="CG32" s="275"/>
      <c r="CH32" s="275"/>
      <c r="CI32" s="275"/>
      <c r="CJ32" s="275"/>
      <c r="CK32" s="275"/>
      <c r="CL32" s="275"/>
      <c r="CM32" s="275"/>
      <c r="CN32" s="275"/>
      <c r="CO32" s="275"/>
      <c r="CP32" s="275"/>
      <c r="CQ32" s="275"/>
      <c r="CR32" s="275"/>
      <c r="CS32" s="275"/>
      <c r="CT32" s="275"/>
      <c r="CU32" s="275"/>
      <c r="CV32" s="275"/>
      <c r="CW32" s="275"/>
      <c r="CX32" s="275"/>
      <c r="CY32" s="275"/>
      <c r="CZ32" s="275"/>
      <c r="DA32" s="275"/>
      <c r="DB32" s="275"/>
      <c r="DC32" s="275"/>
      <c r="DD32" s="275"/>
      <c r="DE32" s="275"/>
      <c r="DF32" s="275"/>
      <c r="DG32" s="275"/>
      <c r="DH32" s="275"/>
      <c r="DI32" s="275"/>
      <c r="DJ32" s="275"/>
      <c r="DK32" s="275"/>
      <c r="DL32" s="275"/>
      <c r="DM32" s="275"/>
      <c r="DN32" s="275"/>
      <c r="DO32" s="275"/>
      <c r="DP32" s="275"/>
      <c r="DQ32" s="275"/>
      <c r="DR32" s="275"/>
      <c r="DS32" s="275"/>
      <c r="DT32" s="275"/>
      <c r="DU32" s="275"/>
      <c r="DV32" s="275"/>
      <c r="DW32" s="275"/>
      <c r="DX32" s="275"/>
      <c r="DY32" s="275"/>
      <c r="DZ32" s="275"/>
      <c r="EA32" s="275"/>
      <c r="EB32" s="275"/>
      <c r="EC32" s="275"/>
      <c r="ED32" s="275"/>
      <c r="EE32" s="275"/>
      <c r="EF32" s="275"/>
      <c r="EG32" s="275"/>
      <c r="EH32" s="275"/>
      <c r="EI32" s="275"/>
      <c r="EJ32" s="275"/>
      <c r="EK32" s="275"/>
      <c r="EL32" s="275"/>
      <c r="EM32" s="275"/>
      <c r="EN32" s="275"/>
      <c r="EO32" s="275"/>
      <c r="EP32" s="275"/>
      <c r="EQ32" s="275"/>
      <c r="ER32" s="275"/>
      <c r="ES32" s="275"/>
      <c r="ET32" s="275"/>
      <c r="EU32" s="275"/>
      <c r="EV32" s="275"/>
      <c r="EW32" s="275"/>
      <c r="EX32" s="275"/>
      <c r="EY32" s="275"/>
      <c r="EZ32" s="275"/>
      <c r="FA32" s="275"/>
      <c r="FB32" s="275"/>
      <c r="FC32" s="275"/>
      <c r="FD32" s="275"/>
      <c r="FE32" s="275"/>
      <c r="FF32" s="275"/>
      <c r="FG32" s="275"/>
      <c r="FH32" s="275"/>
      <c r="FI32" s="275"/>
      <c r="FJ32" s="275"/>
      <c r="FK32" s="275"/>
      <c r="FL32" s="275"/>
      <c r="FM32" s="275"/>
      <c r="FN32" s="275"/>
      <c r="FO32" s="275"/>
      <c r="FP32" s="275"/>
      <c r="FQ32" s="275"/>
      <c r="FR32" s="275"/>
      <c r="FS32" s="275"/>
      <c r="FT32" s="275"/>
      <c r="FU32" s="275"/>
      <c r="FV32" s="275"/>
      <c r="FW32" s="275"/>
      <c r="FX32" s="275"/>
      <c r="FY32" s="275"/>
      <c r="FZ32" s="275"/>
      <c r="GA32" s="275"/>
      <c r="GB32" s="275"/>
      <c r="GC32" s="275"/>
      <c r="GD32" s="275"/>
      <c r="GE32" s="275"/>
      <c r="GF32" s="275"/>
      <c r="GG32" s="275"/>
      <c r="GH32" s="275"/>
      <c r="GI32" s="275"/>
      <c r="GJ32" s="275"/>
      <c r="GK32" s="275"/>
      <c r="GL32" s="275"/>
      <c r="GM32" s="275"/>
      <c r="GN32" s="275"/>
      <c r="GO32" s="275"/>
      <c r="GP32" s="275"/>
      <c r="GQ32" s="275"/>
      <c r="GR32" s="275"/>
      <c r="GS32" s="275"/>
      <c r="GT32" s="275"/>
      <c r="GU32" s="275"/>
      <c r="GV32" s="275"/>
      <c r="GW32" s="275"/>
      <c r="GX32" s="275"/>
      <c r="GY32" s="275"/>
      <c r="GZ32" s="275"/>
      <c r="HA32" s="275"/>
      <c r="HB32" s="275"/>
      <c r="HC32" s="275"/>
      <c r="HD32" s="275"/>
      <c r="HE32" s="275"/>
      <c r="HF32" s="275"/>
      <c r="HG32" s="275"/>
      <c r="HH32" s="275"/>
      <c r="HI32" s="275"/>
      <c r="HJ32" s="275"/>
      <c r="HK32" s="275"/>
      <c r="HL32" s="275"/>
      <c r="HM32" s="275"/>
      <c r="HN32" s="275"/>
      <c r="HO32" s="275"/>
      <c r="HP32" s="275"/>
      <c r="HQ32" s="275"/>
      <c r="HR32" s="275"/>
      <c r="HS32" s="275"/>
      <c r="HT32" s="275"/>
      <c r="HU32" s="275"/>
      <c r="HV32" s="275"/>
      <c r="HW32" s="275"/>
      <c r="HX32" s="275"/>
      <c r="HY32" s="275"/>
      <c r="HZ32" s="275"/>
      <c r="IA32" s="275"/>
      <c r="IB32" s="275"/>
      <c r="IC32" s="275"/>
      <c r="ID32" s="275"/>
      <c r="IE32" s="275"/>
      <c r="IF32" s="275"/>
      <c r="IG32" s="275"/>
      <c r="IH32" s="275"/>
      <c r="II32" s="275"/>
      <c r="IJ32" s="275"/>
      <c r="IK32" s="275"/>
      <c r="IL32" s="275"/>
      <c r="IM32" s="275"/>
      <c r="IN32" s="275"/>
      <c r="IO32" s="275"/>
      <c r="IP32" s="275"/>
      <c r="IQ32" s="275"/>
      <c r="IR32" s="275"/>
      <c r="IS32" s="275"/>
      <c r="IT32" s="275"/>
      <c r="IU32" s="275"/>
      <c r="IV32" s="275"/>
      <c r="IW32" s="275"/>
      <c r="IX32" s="275"/>
      <c r="IY32" s="275"/>
    </row>
    <row r="33" s="252" customFormat="1" ht="24" customHeight="1" spans="1:259">
      <c r="A33" s="276" t="s">
        <v>1334</v>
      </c>
      <c r="B33" s="79">
        <v>40</v>
      </c>
      <c r="C33" s="279">
        <v>102</v>
      </c>
      <c r="D33" s="271">
        <v>40</v>
      </c>
      <c r="E33" s="280">
        <f>D33/C33</f>
        <v>0.392156862745098</v>
      </c>
      <c r="F33" s="281">
        <v>0</v>
      </c>
      <c r="G33" s="284"/>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5"/>
      <c r="BY33" s="275"/>
      <c r="BZ33" s="275"/>
      <c r="CA33" s="275"/>
      <c r="CB33" s="275"/>
      <c r="CC33" s="275"/>
      <c r="CD33" s="275"/>
      <c r="CE33" s="275"/>
      <c r="CF33" s="275"/>
      <c r="CG33" s="275"/>
      <c r="CH33" s="275"/>
      <c r="CI33" s="275"/>
      <c r="CJ33" s="275"/>
      <c r="CK33" s="275"/>
      <c r="CL33" s="275"/>
      <c r="CM33" s="275"/>
      <c r="CN33" s="275"/>
      <c r="CO33" s="275"/>
      <c r="CP33" s="275"/>
      <c r="CQ33" s="275"/>
      <c r="CR33" s="275"/>
      <c r="CS33" s="275"/>
      <c r="CT33" s="275"/>
      <c r="CU33" s="275"/>
      <c r="CV33" s="275"/>
      <c r="CW33" s="275"/>
      <c r="CX33" s="275"/>
      <c r="CY33" s="275"/>
      <c r="CZ33" s="275"/>
      <c r="DA33" s="275"/>
      <c r="DB33" s="275"/>
      <c r="DC33" s="275"/>
      <c r="DD33" s="275"/>
      <c r="DE33" s="275"/>
      <c r="DF33" s="275"/>
      <c r="DG33" s="275"/>
      <c r="DH33" s="275"/>
      <c r="DI33" s="275"/>
      <c r="DJ33" s="275"/>
      <c r="DK33" s="275"/>
      <c r="DL33" s="275"/>
      <c r="DM33" s="275"/>
      <c r="DN33" s="275"/>
      <c r="DO33" s="275"/>
      <c r="DP33" s="275"/>
      <c r="DQ33" s="275"/>
      <c r="DR33" s="275"/>
      <c r="DS33" s="275"/>
      <c r="DT33" s="275"/>
      <c r="DU33" s="275"/>
      <c r="DV33" s="275"/>
      <c r="DW33" s="275"/>
      <c r="DX33" s="275"/>
      <c r="DY33" s="275"/>
      <c r="DZ33" s="275"/>
      <c r="EA33" s="275"/>
      <c r="EB33" s="275"/>
      <c r="EC33" s="275"/>
      <c r="ED33" s="275"/>
      <c r="EE33" s="275"/>
      <c r="EF33" s="275"/>
      <c r="EG33" s="275"/>
      <c r="EH33" s="275"/>
      <c r="EI33" s="275"/>
      <c r="EJ33" s="275"/>
      <c r="EK33" s="275"/>
      <c r="EL33" s="275"/>
      <c r="EM33" s="275"/>
      <c r="EN33" s="275"/>
      <c r="EO33" s="275"/>
      <c r="EP33" s="275"/>
      <c r="EQ33" s="275"/>
      <c r="ER33" s="275"/>
      <c r="ES33" s="275"/>
      <c r="ET33" s="275"/>
      <c r="EU33" s="275"/>
      <c r="EV33" s="275"/>
      <c r="EW33" s="275"/>
      <c r="EX33" s="275"/>
      <c r="EY33" s="275"/>
      <c r="EZ33" s="275"/>
      <c r="FA33" s="275"/>
      <c r="FB33" s="275"/>
      <c r="FC33" s="275"/>
      <c r="FD33" s="275"/>
      <c r="FE33" s="275"/>
      <c r="FF33" s="275"/>
      <c r="FG33" s="275"/>
      <c r="FH33" s="275"/>
      <c r="FI33" s="275"/>
      <c r="FJ33" s="275"/>
      <c r="FK33" s="275"/>
      <c r="FL33" s="275"/>
      <c r="FM33" s="275"/>
      <c r="FN33" s="275"/>
      <c r="FO33" s="275"/>
      <c r="FP33" s="275"/>
      <c r="FQ33" s="275"/>
      <c r="FR33" s="275"/>
      <c r="FS33" s="275"/>
      <c r="FT33" s="275"/>
      <c r="FU33" s="275"/>
      <c r="FV33" s="275"/>
      <c r="FW33" s="275"/>
      <c r="FX33" s="275"/>
      <c r="FY33" s="275"/>
      <c r="FZ33" s="275"/>
      <c r="GA33" s="275"/>
      <c r="GB33" s="275"/>
      <c r="GC33" s="275"/>
      <c r="GD33" s="275"/>
      <c r="GE33" s="275"/>
      <c r="GF33" s="275"/>
      <c r="GG33" s="275"/>
      <c r="GH33" s="275"/>
      <c r="GI33" s="275"/>
      <c r="GJ33" s="275"/>
      <c r="GK33" s="275"/>
      <c r="GL33" s="275"/>
      <c r="GM33" s="275"/>
      <c r="GN33" s="275"/>
      <c r="GO33" s="275"/>
      <c r="GP33" s="275"/>
      <c r="GQ33" s="275"/>
      <c r="GR33" s="275"/>
      <c r="GS33" s="275"/>
      <c r="GT33" s="275"/>
      <c r="GU33" s="275"/>
      <c r="GV33" s="275"/>
      <c r="GW33" s="275"/>
      <c r="GX33" s="275"/>
      <c r="GY33" s="275"/>
      <c r="GZ33" s="275"/>
      <c r="HA33" s="275"/>
      <c r="HB33" s="275"/>
      <c r="HC33" s="275"/>
      <c r="HD33" s="275"/>
      <c r="HE33" s="275"/>
      <c r="HF33" s="275"/>
      <c r="HG33" s="275"/>
      <c r="HH33" s="275"/>
      <c r="HI33" s="275"/>
      <c r="HJ33" s="275"/>
      <c r="HK33" s="275"/>
      <c r="HL33" s="275"/>
      <c r="HM33" s="275"/>
      <c r="HN33" s="275"/>
      <c r="HO33" s="275"/>
      <c r="HP33" s="275"/>
      <c r="HQ33" s="275"/>
      <c r="HR33" s="275"/>
      <c r="HS33" s="275"/>
      <c r="HT33" s="275"/>
      <c r="HU33" s="275"/>
      <c r="HV33" s="275"/>
      <c r="HW33" s="275"/>
      <c r="HX33" s="275"/>
      <c r="HY33" s="275"/>
      <c r="HZ33" s="275"/>
      <c r="IA33" s="275"/>
      <c r="IB33" s="275"/>
      <c r="IC33" s="275"/>
      <c r="ID33" s="275"/>
      <c r="IE33" s="275"/>
      <c r="IF33" s="275"/>
      <c r="IG33" s="275"/>
      <c r="IH33" s="275"/>
      <c r="II33" s="275"/>
      <c r="IJ33" s="275"/>
      <c r="IK33" s="275"/>
      <c r="IL33" s="275"/>
      <c r="IM33" s="275"/>
      <c r="IN33" s="275"/>
      <c r="IO33" s="275"/>
      <c r="IP33" s="275"/>
      <c r="IQ33" s="275"/>
      <c r="IR33" s="275"/>
      <c r="IS33" s="275"/>
      <c r="IT33" s="275"/>
      <c r="IU33" s="275"/>
      <c r="IV33" s="275"/>
      <c r="IW33" s="275"/>
      <c r="IX33" s="275"/>
      <c r="IY33" s="275"/>
    </row>
    <row r="34" s="252" customFormat="1" ht="24" customHeight="1" spans="1:259">
      <c r="A34" s="276" t="s">
        <v>1335</v>
      </c>
      <c r="B34" s="79">
        <v>304</v>
      </c>
      <c r="C34" s="279">
        <v>511</v>
      </c>
      <c r="D34" s="271">
        <v>510</v>
      </c>
      <c r="E34" s="280">
        <f>D34/C34</f>
        <v>0.998043052837573</v>
      </c>
      <c r="F34" s="281"/>
      <c r="G34" s="284"/>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5"/>
      <c r="BI34" s="275"/>
      <c r="BJ34" s="275"/>
      <c r="BK34" s="275"/>
      <c r="BL34" s="275"/>
      <c r="BM34" s="275"/>
      <c r="BN34" s="275"/>
      <c r="BO34" s="275"/>
      <c r="BP34" s="275"/>
      <c r="BQ34" s="275"/>
      <c r="BR34" s="275"/>
      <c r="BS34" s="275"/>
      <c r="BT34" s="275"/>
      <c r="BU34" s="275"/>
      <c r="BV34" s="275"/>
      <c r="BW34" s="275"/>
      <c r="BX34" s="275"/>
      <c r="BY34" s="275"/>
      <c r="BZ34" s="275"/>
      <c r="CA34" s="275"/>
      <c r="CB34" s="275"/>
      <c r="CC34" s="275"/>
      <c r="CD34" s="275"/>
      <c r="CE34" s="275"/>
      <c r="CF34" s="275"/>
      <c r="CG34" s="275"/>
      <c r="CH34" s="275"/>
      <c r="CI34" s="275"/>
      <c r="CJ34" s="275"/>
      <c r="CK34" s="275"/>
      <c r="CL34" s="275"/>
      <c r="CM34" s="275"/>
      <c r="CN34" s="275"/>
      <c r="CO34" s="275"/>
      <c r="CP34" s="275"/>
      <c r="CQ34" s="275"/>
      <c r="CR34" s="275"/>
      <c r="CS34" s="275"/>
      <c r="CT34" s="275"/>
      <c r="CU34" s="275"/>
      <c r="CV34" s="275"/>
      <c r="CW34" s="275"/>
      <c r="CX34" s="275"/>
      <c r="CY34" s="275"/>
      <c r="CZ34" s="275"/>
      <c r="DA34" s="275"/>
      <c r="DB34" s="275"/>
      <c r="DC34" s="275"/>
      <c r="DD34" s="275"/>
      <c r="DE34" s="275"/>
      <c r="DF34" s="275"/>
      <c r="DG34" s="275"/>
      <c r="DH34" s="275"/>
      <c r="DI34" s="275"/>
      <c r="DJ34" s="275"/>
      <c r="DK34" s="275"/>
      <c r="DL34" s="275"/>
      <c r="DM34" s="275"/>
      <c r="DN34" s="275"/>
      <c r="DO34" s="275"/>
      <c r="DP34" s="275"/>
      <c r="DQ34" s="275"/>
      <c r="DR34" s="275"/>
      <c r="DS34" s="275"/>
      <c r="DT34" s="275"/>
      <c r="DU34" s="275"/>
      <c r="DV34" s="275"/>
      <c r="DW34" s="275"/>
      <c r="DX34" s="275"/>
      <c r="DY34" s="275"/>
      <c r="DZ34" s="275"/>
      <c r="EA34" s="275"/>
      <c r="EB34" s="275"/>
      <c r="EC34" s="275"/>
      <c r="ED34" s="275"/>
      <c r="EE34" s="275"/>
      <c r="EF34" s="275"/>
      <c r="EG34" s="275"/>
      <c r="EH34" s="275"/>
      <c r="EI34" s="275"/>
      <c r="EJ34" s="275"/>
      <c r="EK34" s="275"/>
      <c r="EL34" s="275"/>
      <c r="EM34" s="275"/>
      <c r="EN34" s="275"/>
      <c r="EO34" s="275"/>
      <c r="EP34" s="275"/>
      <c r="EQ34" s="275"/>
      <c r="ER34" s="275"/>
      <c r="ES34" s="275"/>
      <c r="ET34" s="275"/>
      <c r="EU34" s="275"/>
      <c r="EV34" s="275"/>
      <c r="EW34" s="275"/>
      <c r="EX34" s="275"/>
      <c r="EY34" s="275"/>
      <c r="EZ34" s="275"/>
      <c r="FA34" s="275"/>
      <c r="FB34" s="275"/>
      <c r="FC34" s="275"/>
      <c r="FD34" s="275"/>
      <c r="FE34" s="275"/>
      <c r="FF34" s="275"/>
      <c r="FG34" s="275"/>
      <c r="FH34" s="275"/>
      <c r="FI34" s="275"/>
      <c r="FJ34" s="275"/>
      <c r="FK34" s="275"/>
      <c r="FL34" s="275"/>
      <c r="FM34" s="275"/>
      <c r="FN34" s="275"/>
      <c r="FO34" s="275"/>
      <c r="FP34" s="275"/>
      <c r="FQ34" s="275"/>
      <c r="FR34" s="275"/>
      <c r="FS34" s="275"/>
      <c r="FT34" s="275"/>
      <c r="FU34" s="275"/>
      <c r="FV34" s="275"/>
      <c r="FW34" s="275"/>
      <c r="FX34" s="275"/>
      <c r="FY34" s="275"/>
      <c r="FZ34" s="275"/>
      <c r="GA34" s="275"/>
      <c r="GB34" s="275"/>
      <c r="GC34" s="275"/>
      <c r="GD34" s="275"/>
      <c r="GE34" s="275"/>
      <c r="GF34" s="275"/>
      <c r="GG34" s="275"/>
      <c r="GH34" s="275"/>
      <c r="GI34" s="275"/>
      <c r="GJ34" s="275"/>
      <c r="GK34" s="275"/>
      <c r="GL34" s="275"/>
      <c r="GM34" s="275"/>
      <c r="GN34" s="275"/>
      <c r="GO34" s="275"/>
      <c r="GP34" s="275"/>
      <c r="GQ34" s="275"/>
      <c r="GR34" s="275"/>
      <c r="GS34" s="275"/>
      <c r="GT34" s="275"/>
      <c r="GU34" s="275"/>
      <c r="GV34" s="275"/>
      <c r="GW34" s="275"/>
      <c r="GX34" s="275"/>
      <c r="GY34" s="275"/>
      <c r="GZ34" s="275"/>
      <c r="HA34" s="275"/>
      <c r="HB34" s="275"/>
      <c r="HC34" s="275"/>
      <c r="HD34" s="275"/>
      <c r="HE34" s="275"/>
      <c r="HF34" s="275"/>
      <c r="HG34" s="275"/>
      <c r="HH34" s="275"/>
      <c r="HI34" s="275"/>
      <c r="HJ34" s="275"/>
      <c r="HK34" s="275"/>
      <c r="HL34" s="275"/>
      <c r="HM34" s="275"/>
      <c r="HN34" s="275"/>
      <c r="HO34" s="275"/>
      <c r="HP34" s="275"/>
      <c r="HQ34" s="275"/>
      <c r="HR34" s="275"/>
      <c r="HS34" s="275"/>
      <c r="HT34" s="275"/>
      <c r="HU34" s="275"/>
      <c r="HV34" s="275"/>
      <c r="HW34" s="275"/>
      <c r="HX34" s="275"/>
      <c r="HY34" s="275"/>
      <c r="HZ34" s="275"/>
      <c r="IA34" s="275"/>
      <c r="IB34" s="275"/>
      <c r="IC34" s="275"/>
      <c r="ID34" s="275"/>
      <c r="IE34" s="275"/>
      <c r="IF34" s="275"/>
      <c r="IG34" s="275"/>
      <c r="IH34" s="275"/>
      <c r="II34" s="275"/>
      <c r="IJ34" s="275"/>
      <c r="IK34" s="275"/>
      <c r="IL34" s="275"/>
      <c r="IM34" s="275"/>
      <c r="IN34" s="275"/>
      <c r="IO34" s="275"/>
      <c r="IP34" s="275"/>
      <c r="IQ34" s="275"/>
      <c r="IR34" s="275"/>
      <c r="IS34" s="275"/>
      <c r="IT34" s="275"/>
      <c r="IU34" s="275"/>
      <c r="IV34" s="275"/>
      <c r="IW34" s="275"/>
      <c r="IX34" s="275"/>
      <c r="IY34" s="275"/>
    </row>
    <row r="35" s="252" customFormat="1" ht="24" customHeight="1" spans="1:259">
      <c r="A35" s="276" t="s">
        <v>1336</v>
      </c>
      <c r="B35" s="79"/>
      <c r="C35" s="79"/>
      <c r="D35" s="271">
        <v>0</v>
      </c>
      <c r="E35" s="280"/>
      <c r="F35" s="281"/>
      <c r="G35" s="284"/>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5"/>
      <c r="BR35" s="275"/>
      <c r="BS35" s="275"/>
      <c r="BT35" s="275"/>
      <c r="BU35" s="275"/>
      <c r="BV35" s="275"/>
      <c r="BW35" s="275"/>
      <c r="BX35" s="275"/>
      <c r="BY35" s="275"/>
      <c r="BZ35" s="275"/>
      <c r="CA35" s="275"/>
      <c r="CB35" s="275"/>
      <c r="CC35" s="275"/>
      <c r="CD35" s="275"/>
      <c r="CE35" s="275"/>
      <c r="CF35" s="275"/>
      <c r="CG35" s="275"/>
      <c r="CH35" s="275"/>
      <c r="CI35" s="275"/>
      <c r="CJ35" s="275"/>
      <c r="CK35" s="275"/>
      <c r="CL35" s="275"/>
      <c r="CM35" s="275"/>
      <c r="CN35" s="275"/>
      <c r="CO35" s="275"/>
      <c r="CP35" s="275"/>
      <c r="CQ35" s="275"/>
      <c r="CR35" s="275"/>
      <c r="CS35" s="275"/>
      <c r="CT35" s="275"/>
      <c r="CU35" s="275"/>
      <c r="CV35" s="275"/>
      <c r="CW35" s="275"/>
      <c r="CX35" s="275"/>
      <c r="CY35" s="275"/>
      <c r="CZ35" s="275"/>
      <c r="DA35" s="275"/>
      <c r="DB35" s="275"/>
      <c r="DC35" s="275"/>
      <c r="DD35" s="275"/>
      <c r="DE35" s="275"/>
      <c r="DF35" s="275"/>
      <c r="DG35" s="275"/>
      <c r="DH35" s="275"/>
      <c r="DI35" s="275"/>
      <c r="DJ35" s="275"/>
      <c r="DK35" s="275"/>
      <c r="DL35" s="275"/>
      <c r="DM35" s="275"/>
      <c r="DN35" s="275"/>
      <c r="DO35" s="275"/>
      <c r="DP35" s="275"/>
      <c r="DQ35" s="275"/>
      <c r="DR35" s="275"/>
      <c r="DS35" s="275"/>
      <c r="DT35" s="275"/>
      <c r="DU35" s="275"/>
      <c r="DV35" s="275"/>
      <c r="DW35" s="275"/>
      <c r="DX35" s="275"/>
      <c r="DY35" s="275"/>
      <c r="DZ35" s="275"/>
      <c r="EA35" s="275"/>
      <c r="EB35" s="275"/>
      <c r="EC35" s="275"/>
      <c r="ED35" s="275"/>
      <c r="EE35" s="275"/>
      <c r="EF35" s="275"/>
      <c r="EG35" s="275"/>
      <c r="EH35" s="275"/>
      <c r="EI35" s="275"/>
      <c r="EJ35" s="275"/>
      <c r="EK35" s="275"/>
      <c r="EL35" s="275"/>
      <c r="EM35" s="275"/>
      <c r="EN35" s="275"/>
      <c r="EO35" s="275"/>
      <c r="EP35" s="275"/>
      <c r="EQ35" s="275"/>
      <c r="ER35" s="275"/>
      <c r="ES35" s="275"/>
      <c r="ET35" s="275"/>
      <c r="EU35" s="275"/>
      <c r="EV35" s="275"/>
      <c r="EW35" s="275"/>
      <c r="EX35" s="275"/>
      <c r="EY35" s="275"/>
      <c r="EZ35" s="275"/>
      <c r="FA35" s="275"/>
      <c r="FB35" s="275"/>
      <c r="FC35" s="275"/>
      <c r="FD35" s="275"/>
      <c r="FE35" s="275"/>
      <c r="FF35" s="275"/>
      <c r="FG35" s="275"/>
      <c r="FH35" s="275"/>
      <c r="FI35" s="275"/>
      <c r="FJ35" s="275"/>
      <c r="FK35" s="275"/>
      <c r="FL35" s="275"/>
      <c r="FM35" s="275"/>
      <c r="FN35" s="275"/>
      <c r="FO35" s="275"/>
      <c r="FP35" s="275"/>
      <c r="FQ35" s="275"/>
      <c r="FR35" s="275"/>
      <c r="FS35" s="275"/>
      <c r="FT35" s="275"/>
      <c r="FU35" s="275"/>
      <c r="FV35" s="275"/>
      <c r="FW35" s="275"/>
      <c r="FX35" s="275"/>
      <c r="FY35" s="275"/>
      <c r="FZ35" s="275"/>
      <c r="GA35" s="275"/>
      <c r="GB35" s="275"/>
      <c r="GC35" s="275"/>
      <c r="GD35" s="275"/>
      <c r="GE35" s="275"/>
      <c r="GF35" s="275"/>
      <c r="GG35" s="275"/>
      <c r="GH35" s="275"/>
      <c r="GI35" s="275"/>
      <c r="GJ35" s="275"/>
      <c r="GK35" s="275"/>
      <c r="GL35" s="275"/>
      <c r="GM35" s="275"/>
      <c r="GN35" s="275"/>
      <c r="GO35" s="275"/>
      <c r="GP35" s="275"/>
      <c r="GQ35" s="275"/>
      <c r="GR35" s="275"/>
      <c r="GS35" s="275"/>
      <c r="GT35" s="275"/>
      <c r="GU35" s="275"/>
      <c r="GV35" s="275"/>
      <c r="GW35" s="275"/>
      <c r="GX35" s="275"/>
      <c r="GY35" s="275"/>
      <c r="GZ35" s="275"/>
      <c r="HA35" s="275"/>
      <c r="HB35" s="275"/>
      <c r="HC35" s="275"/>
      <c r="HD35" s="275"/>
      <c r="HE35" s="275"/>
      <c r="HF35" s="275"/>
      <c r="HG35" s="275"/>
      <c r="HH35" s="275"/>
      <c r="HI35" s="275"/>
      <c r="HJ35" s="275"/>
      <c r="HK35" s="275"/>
      <c r="HL35" s="275"/>
      <c r="HM35" s="275"/>
      <c r="HN35" s="275"/>
      <c r="HO35" s="275"/>
      <c r="HP35" s="275"/>
      <c r="HQ35" s="275"/>
      <c r="HR35" s="275"/>
      <c r="HS35" s="275"/>
      <c r="HT35" s="275"/>
      <c r="HU35" s="275"/>
      <c r="HV35" s="275"/>
      <c r="HW35" s="275"/>
      <c r="HX35" s="275"/>
      <c r="HY35" s="275"/>
      <c r="HZ35" s="275"/>
      <c r="IA35" s="275"/>
      <c r="IB35" s="275"/>
      <c r="IC35" s="275"/>
      <c r="ID35" s="275"/>
      <c r="IE35" s="275"/>
      <c r="IF35" s="275"/>
      <c r="IG35" s="275"/>
      <c r="IH35" s="275"/>
      <c r="II35" s="275"/>
      <c r="IJ35" s="275"/>
      <c r="IK35" s="275"/>
      <c r="IL35" s="275"/>
      <c r="IM35" s="275"/>
      <c r="IN35" s="275"/>
      <c r="IO35" s="275"/>
      <c r="IP35" s="275"/>
      <c r="IQ35" s="275"/>
      <c r="IR35" s="275"/>
      <c r="IS35" s="275"/>
      <c r="IT35" s="275"/>
      <c r="IU35" s="275"/>
      <c r="IV35" s="275"/>
      <c r="IW35" s="275"/>
      <c r="IX35" s="275"/>
      <c r="IY35" s="275"/>
    </row>
    <row r="36" s="252" customFormat="1" ht="24" customHeight="1" spans="1:259">
      <c r="A36" s="270" t="s">
        <v>855</v>
      </c>
      <c r="B36" s="79"/>
      <c r="C36" s="79">
        <f>SUM(C37:C44)</f>
        <v>4350</v>
      </c>
      <c r="D36" s="79">
        <f>SUM(D37:D44)</f>
        <v>4350</v>
      </c>
      <c r="E36" s="280">
        <f t="shared" ref="E35:E60" si="0">D36/C36</f>
        <v>1</v>
      </c>
      <c r="F36" s="281">
        <v>1.09022556390977</v>
      </c>
      <c r="G36" s="284"/>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c r="BK36" s="275"/>
      <c r="BL36" s="275"/>
      <c r="BM36" s="275"/>
      <c r="BN36" s="275"/>
      <c r="BO36" s="275"/>
      <c r="BP36" s="275"/>
      <c r="BQ36" s="275"/>
      <c r="BR36" s="275"/>
      <c r="BS36" s="275"/>
      <c r="BT36" s="275"/>
      <c r="BU36" s="275"/>
      <c r="BV36" s="275"/>
      <c r="BW36" s="275"/>
      <c r="BX36" s="275"/>
      <c r="BY36" s="275"/>
      <c r="BZ36" s="275"/>
      <c r="CA36" s="275"/>
      <c r="CB36" s="275"/>
      <c r="CC36" s="275"/>
      <c r="CD36" s="275"/>
      <c r="CE36" s="275"/>
      <c r="CF36" s="275"/>
      <c r="CG36" s="275"/>
      <c r="CH36" s="275"/>
      <c r="CI36" s="275"/>
      <c r="CJ36" s="275"/>
      <c r="CK36" s="275"/>
      <c r="CL36" s="275"/>
      <c r="CM36" s="275"/>
      <c r="CN36" s="275"/>
      <c r="CO36" s="275"/>
      <c r="CP36" s="275"/>
      <c r="CQ36" s="275"/>
      <c r="CR36" s="275"/>
      <c r="CS36" s="275"/>
      <c r="CT36" s="275"/>
      <c r="CU36" s="275"/>
      <c r="CV36" s="275"/>
      <c r="CW36" s="275"/>
      <c r="CX36" s="275"/>
      <c r="CY36" s="275"/>
      <c r="CZ36" s="275"/>
      <c r="DA36" s="275"/>
      <c r="DB36" s="275"/>
      <c r="DC36" s="275"/>
      <c r="DD36" s="275"/>
      <c r="DE36" s="275"/>
      <c r="DF36" s="275"/>
      <c r="DG36" s="275"/>
      <c r="DH36" s="275"/>
      <c r="DI36" s="275"/>
      <c r="DJ36" s="275"/>
      <c r="DK36" s="275"/>
      <c r="DL36" s="275"/>
      <c r="DM36" s="275"/>
      <c r="DN36" s="275"/>
      <c r="DO36" s="275"/>
      <c r="DP36" s="275"/>
      <c r="DQ36" s="275"/>
      <c r="DR36" s="275"/>
      <c r="DS36" s="275"/>
      <c r="DT36" s="275"/>
      <c r="DU36" s="275"/>
      <c r="DV36" s="275"/>
      <c r="DW36" s="275"/>
      <c r="DX36" s="275"/>
      <c r="DY36" s="275"/>
      <c r="DZ36" s="275"/>
      <c r="EA36" s="275"/>
      <c r="EB36" s="275"/>
      <c r="EC36" s="275"/>
      <c r="ED36" s="275"/>
      <c r="EE36" s="275"/>
      <c r="EF36" s="275"/>
      <c r="EG36" s="275"/>
      <c r="EH36" s="275"/>
      <c r="EI36" s="275"/>
      <c r="EJ36" s="275"/>
      <c r="EK36" s="275"/>
      <c r="EL36" s="275"/>
      <c r="EM36" s="275"/>
      <c r="EN36" s="275"/>
      <c r="EO36" s="275"/>
      <c r="EP36" s="275"/>
      <c r="EQ36" s="275"/>
      <c r="ER36" s="275"/>
      <c r="ES36" s="275"/>
      <c r="ET36" s="275"/>
      <c r="EU36" s="275"/>
      <c r="EV36" s="275"/>
      <c r="EW36" s="275"/>
      <c r="EX36" s="275"/>
      <c r="EY36" s="275"/>
      <c r="EZ36" s="275"/>
      <c r="FA36" s="275"/>
      <c r="FB36" s="275"/>
      <c r="FC36" s="275"/>
      <c r="FD36" s="275"/>
      <c r="FE36" s="275"/>
      <c r="FF36" s="275"/>
      <c r="FG36" s="275"/>
      <c r="FH36" s="275"/>
      <c r="FI36" s="275"/>
      <c r="FJ36" s="275"/>
      <c r="FK36" s="275"/>
      <c r="FL36" s="275"/>
      <c r="FM36" s="275"/>
      <c r="FN36" s="275"/>
      <c r="FO36" s="275"/>
      <c r="FP36" s="275"/>
      <c r="FQ36" s="275"/>
      <c r="FR36" s="275"/>
      <c r="FS36" s="275"/>
      <c r="FT36" s="275"/>
      <c r="FU36" s="275"/>
      <c r="FV36" s="275"/>
      <c r="FW36" s="275"/>
      <c r="FX36" s="275"/>
      <c r="FY36" s="275"/>
      <c r="FZ36" s="275"/>
      <c r="GA36" s="275"/>
      <c r="GB36" s="275"/>
      <c r="GC36" s="275"/>
      <c r="GD36" s="275"/>
      <c r="GE36" s="275"/>
      <c r="GF36" s="275"/>
      <c r="GG36" s="275"/>
      <c r="GH36" s="275"/>
      <c r="GI36" s="275"/>
      <c r="GJ36" s="275"/>
      <c r="GK36" s="275"/>
      <c r="GL36" s="275"/>
      <c r="GM36" s="275"/>
      <c r="GN36" s="275"/>
      <c r="GO36" s="275"/>
      <c r="GP36" s="275"/>
      <c r="GQ36" s="275"/>
      <c r="GR36" s="275"/>
      <c r="GS36" s="275"/>
      <c r="GT36" s="275"/>
      <c r="GU36" s="275"/>
      <c r="GV36" s="275"/>
      <c r="GW36" s="275"/>
      <c r="GX36" s="275"/>
      <c r="GY36" s="275"/>
      <c r="GZ36" s="275"/>
      <c r="HA36" s="275"/>
      <c r="HB36" s="275"/>
      <c r="HC36" s="275"/>
      <c r="HD36" s="275"/>
      <c r="HE36" s="275"/>
      <c r="HF36" s="275"/>
      <c r="HG36" s="275"/>
      <c r="HH36" s="275"/>
      <c r="HI36" s="275"/>
      <c r="HJ36" s="275"/>
      <c r="HK36" s="275"/>
      <c r="HL36" s="275"/>
      <c r="HM36" s="275"/>
      <c r="HN36" s="275"/>
      <c r="HO36" s="275"/>
      <c r="HP36" s="275"/>
      <c r="HQ36" s="275"/>
      <c r="HR36" s="275"/>
      <c r="HS36" s="275"/>
      <c r="HT36" s="275"/>
      <c r="HU36" s="275"/>
      <c r="HV36" s="275"/>
      <c r="HW36" s="275"/>
      <c r="HX36" s="275"/>
      <c r="HY36" s="275"/>
      <c r="HZ36" s="275"/>
      <c r="IA36" s="275"/>
      <c r="IB36" s="275"/>
      <c r="IC36" s="275"/>
      <c r="ID36" s="275"/>
      <c r="IE36" s="275"/>
      <c r="IF36" s="275"/>
      <c r="IG36" s="275"/>
      <c r="IH36" s="275"/>
      <c r="II36" s="275"/>
      <c r="IJ36" s="275"/>
      <c r="IK36" s="275"/>
      <c r="IL36" s="275"/>
      <c r="IM36" s="275"/>
      <c r="IN36" s="275"/>
      <c r="IO36" s="275"/>
      <c r="IP36" s="275"/>
      <c r="IQ36" s="275"/>
      <c r="IR36" s="275"/>
      <c r="IS36" s="275"/>
      <c r="IT36" s="275"/>
      <c r="IU36" s="275"/>
      <c r="IV36" s="275"/>
      <c r="IW36" s="275"/>
      <c r="IX36" s="275"/>
      <c r="IY36" s="275"/>
    </row>
    <row r="37" s="252" customFormat="1" ht="24" customHeight="1" spans="1:259">
      <c r="A37" s="276" t="s">
        <v>1337</v>
      </c>
      <c r="B37" s="79"/>
      <c r="C37" s="79"/>
      <c r="D37" s="271">
        <v>0</v>
      </c>
      <c r="E37" s="280"/>
      <c r="F37" s="281"/>
      <c r="G37" s="284"/>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275"/>
      <c r="BK37" s="275"/>
      <c r="BL37" s="275"/>
      <c r="BM37" s="275"/>
      <c r="BN37" s="275"/>
      <c r="BO37" s="275"/>
      <c r="BP37" s="275"/>
      <c r="BQ37" s="275"/>
      <c r="BR37" s="275"/>
      <c r="BS37" s="275"/>
      <c r="BT37" s="275"/>
      <c r="BU37" s="275"/>
      <c r="BV37" s="275"/>
      <c r="BW37" s="275"/>
      <c r="BX37" s="275"/>
      <c r="BY37" s="275"/>
      <c r="BZ37" s="275"/>
      <c r="CA37" s="275"/>
      <c r="CB37" s="275"/>
      <c r="CC37" s="275"/>
      <c r="CD37" s="275"/>
      <c r="CE37" s="275"/>
      <c r="CF37" s="275"/>
      <c r="CG37" s="275"/>
      <c r="CH37" s="275"/>
      <c r="CI37" s="275"/>
      <c r="CJ37" s="275"/>
      <c r="CK37" s="275"/>
      <c r="CL37" s="275"/>
      <c r="CM37" s="275"/>
      <c r="CN37" s="275"/>
      <c r="CO37" s="275"/>
      <c r="CP37" s="275"/>
      <c r="CQ37" s="275"/>
      <c r="CR37" s="275"/>
      <c r="CS37" s="275"/>
      <c r="CT37" s="275"/>
      <c r="CU37" s="275"/>
      <c r="CV37" s="275"/>
      <c r="CW37" s="275"/>
      <c r="CX37" s="275"/>
      <c r="CY37" s="275"/>
      <c r="CZ37" s="275"/>
      <c r="DA37" s="275"/>
      <c r="DB37" s="275"/>
      <c r="DC37" s="275"/>
      <c r="DD37" s="275"/>
      <c r="DE37" s="275"/>
      <c r="DF37" s="275"/>
      <c r="DG37" s="275"/>
      <c r="DH37" s="275"/>
      <c r="DI37" s="275"/>
      <c r="DJ37" s="275"/>
      <c r="DK37" s="275"/>
      <c r="DL37" s="275"/>
      <c r="DM37" s="275"/>
      <c r="DN37" s="275"/>
      <c r="DO37" s="275"/>
      <c r="DP37" s="275"/>
      <c r="DQ37" s="275"/>
      <c r="DR37" s="275"/>
      <c r="DS37" s="275"/>
      <c r="DT37" s="275"/>
      <c r="DU37" s="275"/>
      <c r="DV37" s="275"/>
      <c r="DW37" s="275"/>
      <c r="DX37" s="275"/>
      <c r="DY37" s="275"/>
      <c r="DZ37" s="275"/>
      <c r="EA37" s="275"/>
      <c r="EB37" s="275"/>
      <c r="EC37" s="275"/>
      <c r="ED37" s="275"/>
      <c r="EE37" s="275"/>
      <c r="EF37" s="275"/>
      <c r="EG37" s="275"/>
      <c r="EH37" s="275"/>
      <c r="EI37" s="275"/>
      <c r="EJ37" s="275"/>
      <c r="EK37" s="275"/>
      <c r="EL37" s="275"/>
      <c r="EM37" s="275"/>
      <c r="EN37" s="275"/>
      <c r="EO37" s="275"/>
      <c r="EP37" s="275"/>
      <c r="EQ37" s="275"/>
      <c r="ER37" s="275"/>
      <c r="ES37" s="275"/>
      <c r="ET37" s="275"/>
      <c r="EU37" s="275"/>
      <c r="EV37" s="275"/>
      <c r="EW37" s="275"/>
      <c r="EX37" s="275"/>
      <c r="EY37" s="275"/>
      <c r="EZ37" s="275"/>
      <c r="FA37" s="275"/>
      <c r="FB37" s="275"/>
      <c r="FC37" s="275"/>
      <c r="FD37" s="275"/>
      <c r="FE37" s="275"/>
      <c r="FF37" s="275"/>
      <c r="FG37" s="275"/>
      <c r="FH37" s="275"/>
      <c r="FI37" s="275"/>
      <c r="FJ37" s="275"/>
      <c r="FK37" s="275"/>
      <c r="FL37" s="275"/>
      <c r="FM37" s="275"/>
      <c r="FN37" s="275"/>
      <c r="FO37" s="275"/>
      <c r="FP37" s="275"/>
      <c r="FQ37" s="275"/>
      <c r="FR37" s="275"/>
      <c r="FS37" s="275"/>
      <c r="FT37" s="275"/>
      <c r="FU37" s="275"/>
      <c r="FV37" s="275"/>
      <c r="FW37" s="275"/>
      <c r="FX37" s="275"/>
      <c r="FY37" s="275"/>
      <c r="FZ37" s="275"/>
      <c r="GA37" s="275"/>
      <c r="GB37" s="275"/>
      <c r="GC37" s="275"/>
      <c r="GD37" s="275"/>
      <c r="GE37" s="275"/>
      <c r="GF37" s="275"/>
      <c r="GG37" s="275"/>
      <c r="GH37" s="275"/>
      <c r="GI37" s="275"/>
      <c r="GJ37" s="275"/>
      <c r="GK37" s="275"/>
      <c r="GL37" s="275"/>
      <c r="GM37" s="275"/>
      <c r="GN37" s="275"/>
      <c r="GO37" s="275"/>
      <c r="GP37" s="275"/>
      <c r="GQ37" s="275"/>
      <c r="GR37" s="275"/>
      <c r="GS37" s="275"/>
      <c r="GT37" s="275"/>
      <c r="GU37" s="275"/>
      <c r="GV37" s="275"/>
      <c r="GW37" s="275"/>
      <c r="GX37" s="275"/>
      <c r="GY37" s="275"/>
      <c r="GZ37" s="275"/>
      <c r="HA37" s="275"/>
      <c r="HB37" s="275"/>
      <c r="HC37" s="275"/>
      <c r="HD37" s="275"/>
      <c r="HE37" s="275"/>
      <c r="HF37" s="275"/>
      <c r="HG37" s="275"/>
      <c r="HH37" s="275"/>
      <c r="HI37" s="275"/>
      <c r="HJ37" s="275"/>
      <c r="HK37" s="275"/>
      <c r="HL37" s="275"/>
      <c r="HM37" s="275"/>
      <c r="HN37" s="275"/>
      <c r="HO37" s="275"/>
      <c r="HP37" s="275"/>
      <c r="HQ37" s="275"/>
      <c r="HR37" s="275"/>
      <c r="HS37" s="275"/>
      <c r="HT37" s="275"/>
      <c r="HU37" s="275"/>
      <c r="HV37" s="275"/>
      <c r="HW37" s="275"/>
      <c r="HX37" s="275"/>
      <c r="HY37" s="275"/>
      <c r="HZ37" s="275"/>
      <c r="IA37" s="275"/>
      <c r="IB37" s="275"/>
      <c r="IC37" s="275"/>
      <c r="ID37" s="275"/>
      <c r="IE37" s="275"/>
      <c r="IF37" s="275"/>
      <c r="IG37" s="275"/>
      <c r="IH37" s="275"/>
      <c r="II37" s="275"/>
      <c r="IJ37" s="275"/>
      <c r="IK37" s="275"/>
      <c r="IL37" s="275"/>
      <c r="IM37" s="275"/>
      <c r="IN37" s="275"/>
      <c r="IO37" s="275"/>
      <c r="IP37" s="275"/>
      <c r="IQ37" s="275"/>
      <c r="IR37" s="275"/>
      <c r="IS37" s="275"/>
      <c r="IT37" s="275"/>
      <c r="IU37" s="275"/>
      <c r="IV37" s="275"/>
      <c r="IW37" s="275"/>
      <c r="IX37" s="275"/>
      <c r="IY37" s="275"/>
    </row>
    <row r="38" s="252" customFormat="1" ht="24" customHeight="1" spans="1:259">
      <c r="A38" s="276" t="s">
        <v>1338</v>
      </c>
      <c r="B38" s="79"/>
      <c r="C38" s="79"/>
      <c r="D38" s="271">
        <v>0</v>
      </c>
      <c r="E38" s="280"/>
      <c r="F38" s="281"/>
      <c r="G38" s="284"/>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c r="CF38" s="275"/>
      <c r="CG38" s="275"/>
      <c r="CH38" s="275"/>
      <c r="CI38" s="275"/>
      <c r="CJ38" s="275"/>
      <c r="CK38" s="275"/>
      <c r="CL38" s="275"/>
      <c r="CM38" s="275"/>
      <c r="CN38" s="275"/>
      <c r="CO38" s="275"/>
      <c r="CP38" s="275"/>
      <c r="CQ38" s="275"/>
      <c r="CR38" s="275"/>
      <c r="CS38" s="275"/>
      <c r="CT38" s="275"/>
      <c r="CU38" s="275"/>
      <c r="CV38" s="275"/>
      <c r="CW38" s="275"/>
      <c r="CX38" s="275"/>
      <c r="CY38" s="275"/>
      <c r="CZ38" s="275"/>
      <c r="DA38" s="275"/>
      <c r="DB38" s="275"/>
      <c r="DC38" s="275"/>
      <c r="DD38" s="275"/>
      <c r="DE38" s="275"/>
      <c r="DF38" s="275"/>
      <c r="DG38" s="275"/>
      <c r="DH38" s="275"/>
      <c r="DI38" s="275"/>
      <c r="DJ38" s="275"/>
      <c r="DK38" s="275"/>
      <c r="DL38" s="275"/>
      <c r="DM38" s="275"/>
      <c r="DN38" s="275"/>
      <c r="DO38" s="275"/>
      <c r="DP38" s="275"/>
      <c r="DQ38" s="275"/>
      <c r="DR38" s="275"/>
      <c r="DS38" s="275"/>
      <c r="DT38" s="275"/>
      <c r="DU38" s="275"/>
      <c r="DV38" s="275"/>
      <c r="DW38" s="275"/>
      <c r="DX38" s="275"/>
      <c r="DY38" s="275"/>
      <c r="DZ38" s="275"/>
      <c r="EA38" s="275"/>
      <c r="EB38" s="275"/>
      <c r="EC38" s="275"/>
      <c r="ED38" s="275"/>
      <c r="EE38" s="275"/>
      <c r="EF38" s="275"/>
      <c r="EG38" s="275"/>
      <c r="EH38" s="275"/>
      <c r="EI38" s="275"/>
      <c r="EJ38" s="275"/>
      <c r="EK38" s="275"/>
      <c r="EL38" s="275"/>
      <c r="EM38" s="275"/>
      <c r="EN38" s="275"/>
      <c r="EO38" s="275"/>
      <c r="EP38" s="275"/>
      <c r="EQ38" s="275"/>
      <c r="ER38" s="275"/>
      <c r="ES38" s="275"/>
      <c r="ET38" s="275"/>
      <c r="EU38" s="275"/>
      <c r="EV38" s="275"/>
      <c r="EW38" s="275"/>
      <c r="EX38" s="275"/>
      <c r="EY38" s="275"/>
      <c r="EZ38" s="275"/>
      <c r="FA38" s="275"/>
      <c r="FB38" s="275"/>
      <c r="FC38" s="275"/>
      <c r="FD38" s="275"/>
      <c r="FE38" s="275"/>
      <c r="FF38" s="275"/>
      <c r="FG38" s="275"/>
      <c r="FH38" s="275"/>
      <c r="FI38" s="275"/>
      <c r="FJ38" s="275"/>
      <c r="FK38" s="275"/>
      <c r="FL38" s="275"/>
      <c r="FM38" s="275"/>
      <c r="FN38" s="275"/>
      <c r="FO38" s="275"/>
      <c r="FP38" s="275"/>
      <c r="FQ38" s="275"/>
      <c r="FR38" s="275"/>
      <c r="FS38" s="275"/>
      <c r="FT38" s="275"/>
      <c r="FU38" s="275"/>
      <c r="FV38" s="275"/>
      <c r="FW38" s="275"/>
      <c r="FX38" s="275"/>
      <c r="FY38" s="275"/>
      <c r="FZ38" s="275"/>
      <c r="GA38" s="275"/>
      <c r="GB38" s="275"/>
      <c r="GC38" s="275"/>
      <c r="GD38" s="275"/>
      <c r="GE38" s="275"/>
      <c r="GF38" s="275"/>
      <c r="GG38" s="275"/>
      <c r="GH38" s="275"/>
      <c r="GI38" s="275"/>
      <c r="GJ38" s="275"/>
      <c r="GK38" s="275"/>
      <c r="GL38" s="275"/>
      <c r="GM38" s="275"/>
      <c r="GN38" s="275"/>
      <c r="GO38" s="275"/>
      <c r="GP38" s="275"/>
      <c r="GQ38" s="275"/>
      <c r="GR38" s="275"/>
      <c r="GS38" s="275"/>
      <c r="GT38" s="275"/>
      <c r="GU38" s="275"/>
      <c r="GV38" s="275"/>
      <c r="GW38" s="275"/>
      <c r="GX38" s="275"/>
      <c r="GY38" s="275"/>
      <c r="GZ38" s="275"/>
      <c r="HA38" s="275"/>
      <c r="HB38" s="275"/>
      <c r="HC38" s="275"/>
      <c r="HD38" s="275"/>
      <c r="HE38" s="275"/>
      <c r="HF38" s="275"/>
      <c r="HG38" s="275"/>
      <c r="HH38" s="275"/>
      <c r="HI38" s="275"/>
      <c r="HJ38" s="275"/>
      <c r="HK38" s="275"/>
      <c r="HL38" s="275"/>
      <c r="HM38" s="275"/>
      <c r="HN38" s="275"/>
      <c r="HO38" s="275"/>
      <c r="HP38" s="275"/>
      <c r="HQ38" s="275"/>
      <c r="HR38" s="275"/>
      <c r="HS38" s="275"/>
      <c r="HT38" s="275"/>
      <c r="HU38" s="275"/>
      <c r="HV38" s="275"/>
      <c r="HW38" s="275"/>
      <c r="HX38" s="275"/>
      <c r="HY38" s="275"/>
      <c r="HZ38" s="275"/>
      <c r="IA38" s="275"/>
      <c r="IB38" s="275"/>
      <c r="IC38" s="275"/>
      <c r="ID38" s="275"/>
      <c r="IE38" s="275"/>
      <c r="IF38" s="275"/>
      <c r="IG38" s="275"/>
      <c r="IH38" s="275"/>
      <c r="II38" s="275"/>
      <c r="IJ38" s="275"/>
      <c r="IK38" s="275"/>
      <c r="IL38" s="275"/>
      <c r="IM38" s="275"/>
      <c r="IN38" s="275"/>
      <c r="IO38" s="275"/>
      <c r="IP38" s="275"/>
      <c r="IQ38" s="275"/>
      <c r="IR38" s="275"/>
      <c r="IS38" s="275"/>
      <c r="IT38" s="275"/>
      <c r="IU38" s="275"/>
      <c r="IV38" s="275"/>
      <c r="IW38" s="275"/>
      <c r="IX38" s="275"/>
      <c r="IY38" s="275"/>
    </row>
    <row r="39" s="252" customFormat="1" ht="24" customHeight="1" spans="1:259">
      <c r="A39" s="276" t="s">
        <v>1339</v>
      </c>
      <c r="B39" s="79"/>
      <c r="C39" s="79"/>
      <c r="D39" s="271">
        <v>0</v>
      </c>
      <c r="E39" s="280"/>
      <c r="F39" s="281"/>
      <c r="G39" s="284"/>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c r="CF39" s="275"/>
      <c r="CG39" s="275"/>
      <c r="CH39" s="275"/>
      <c r="CI39" s="275"/>
      <c r="CJ39" s="275"/>
      <c r="CK39" s="275"/>
      <c r="CL39" s="275"/>
      <c r="CM39" s="275"/>
      <c r="CN39" s="275"/>
      <c r="CO39" s="275"/>
      <c r="CP39" s="275"/>
      <c r="CQ39" s="275"/>
      <c r="CR39" s="275"/>
      <c r="CS39" s="275"/>
      <c r="CT39" s="275"/>
      <c r="CU39" s="275"/>
      <c r="CV39" s="275"/>
      <c r="CW39" s="275"/>
      <c r="CX39" s="275"/>
      <c r="CY39" s="275"/>
      <c r="CZ39" s="275"/>
      <c r="DA39" s="275"/>
      <c r="DB39" s="275"/>
      <c r="DC39" s="275"/>
      <c r="DD39" s="275"/>
      <c r="DE39" s="275"/>
      <c r="DF39" s="275"/>
      <c r="DG39" s="275"/>
      <c r="DH39" s="275"/>
      <c r="DI39" s="275"/>
      <c r="DJ39" s="275"/>
      <c r="DK39" s="275"/>
      <c r="DL39" s="275"/>
      <c r="DM39" s="275"/>
      <c r="DN39" s="275"/>
      <c r="DO39" s="275"/>
      <c r="DP39" s="275"/>
      <c r="DQ39" s="275"/>
      <c r="DR39" s="275"/>
      <c r="DS39" s="275"/>
      <c r="DT39" s="275"/>
      <c r="DU39" s="275"/>
      <c r="DV39" s="275"/>
      <c r="DW39" s="275"/>
      <c r="DX39" s="275"/>
      <c r="DY39" s="275"/>
      <c r="DZ39" s="275"/>
      <c r="EA39" s="275"/>
      <c r="EB39" s="275"/>
      <c r="EC39" s="275"/>
      <c r="ED39" s="275"/>
      <c r="EE39" s="275"/>
      <c r="EF39" s="275"/>
      <c r="EG39" s="275"/>
      <c r="EH39" s="275"/>
      <c r="EI39" s="275"/>
      <c r="EJ39" s="275"/>
      <c r="EK39" s="275"/>
      <c r="EL39" s="275"/>
      <c r="EM39" s="275"/>
      <c r="EN39" s="275"/>
      <c r="EO39" s="275"/>
      <c r="EP39" s="275"/>
      <c r="EQ39" s="275"/>
      <c r="ER39" s="275"/>
      <c r="ES39" s="275"/>
      <c r="ET39" s="275"/>
      <c r="EU39" s="275"/>
      <c r="EV39" s="275"/>
      <c r="EW39" s="275"/>
      <c r="EX39" s="275"/>
      <c r="EY39" s="275"/>
      <c r="EZ39" s="275"/>
      <c r="FA39" s="275"/>
      <c r="FB39" s="275"/>
      <c r="FC39" s="275"/>
      <c r="FD39" s="275"/>
      <c r="FE39" s="275"/>
      <c r="FF39" s="275"/>
      <c r="FG39" s="275"/>
      <c r="FH39" s="275"/>
      <c r="FI39" s="275"/>
      <c r="FJ39" s="275"/>
      <c r="FK39" s="275"/>
      <c r="FL39" s="275"/>
      <c r="FM39" s="275"/>
      <c r="FN39" s="275"/>
      <c r="FO39" s="275"/>
      <c r="FP39" s="275"/>
      <c r="FQ39" s="275"/>
      <c r="FR39" s="275"/>
      <c r="FS39" s="275"/>
      <c r="FT39" s="275"/>
      <c r="FU39" s="275"/>
      <c r="FV39" s="275"/>
      <c r="FW39" s="275"/>
      <c r="FX39" s="275"/>
      <c r="FY39" s="275"/>
      <c r="FZ39" s="275"/>
      <c r="GA39" s="275"/>
      <c r="GB39" s="275"/>
      <c r="GC39" s="275"/>
      <c r="GD39" s="275"/>
      <c r="GE39" s="275"/>
      <c r="GF39" s="275"/>
      <c r="GG39" s="275"/>
      <c r="GH39" s="275"/>
      <c r="GI39" s="275"/>
      <c r="GJ39" s="275"/>
      <c r="GK39" s="275"/>
      <c r="GL39" s="275"/>
      <c r="GM39" s="275"/>
      <c r="GN39" s="275"/>
      <c r="GO39" s="275"/>
      <c r="GP39" s="275"/>
      <c r="GQ39" s="275"/>
      <c r="GR39" s="275"/>
      <c r="GS39" s="275"/>
      <c r="GT39" s="275"/>
      <c r="GU39" s="275"/>
      <c r="GV39" s="275"/>
      <c r="GW39" s="275"/>
      <c r="GX39" s="275"/>
      <c r="GY39" s="275"/>
      <c r="GZ39" s="275"/>
      <c r="HA39" s="275"/>
      <c r="HB39" s="275"/>
      <c r="HC39" s="275"/>
      <c r="HD39" s="275"/>
      <c r="HE39" s="275"/>
      <c r="HF39" s="275"/>
      <c r="HG39" s="275"/>
      <c r="HH39" s="275"/>
      <c r="HI39" s="275"/>
      <c r="HJ39" s="275"/>
      <c r="HK39" s="275"/>
      <c r="HL39" s="275"/>
      <c r="HM39" s="275"/>
      <c r="HN39" s="275"/>
      <c r="HO39" s="275"/>
      <c r="HP39" s="275"/>
      <c r="HQ39" s="275"/>
      <c r="HR39" s="275"/>
      <c r="HS39" s="275"/>
      <c r="HT39" s="275"/>
      <c r="HU39" s="275"/>
      <c r="HV39" s="275"/>
      <c r="HW39" s="275"/>
      <c r="HX39" s="275"/>
      <c r="HY39" s="275"/>
      <c r="HZ39" s="275"/>
      <c r="IA39" s="275"/>
      <c r="IB39" s="275"/>
      <c r="IC39" s="275"/>
      <c r="ID39" s="275"/>
      <c r="IE39" s="275"/>
      <c r="IF39" s="275"/>
      <c r="IG39" s="275"/>
      <c r="IH39" s="275"/>
      <c r="II39" s="275"/>
      <c r="IJ39" s="275"/>
      <c r="IK39" s="275"/>
      <c r="IL39" s="275"/>
      <c r="IM39" s="275"/>
      <c r="IN39" s="275"/>
      <c r="IO39" s="275"/>
      <c r="IP39" s="275"/>
      <c r="IQ39" s="275"/>
      <c r="IR39" s="275"/>
      <c r="IS39" s="275"/>
      <c r="IT39" s="275"/>
      <c r="IU39" s="275"/>
      <c r="IV39" s="275"/>
      <c r="IW39" s="275"/>
      <c r="IX39" s="275"/>
      <c r="IY39" s="275"/>
    </row>
    <row r="40" s="252" customFormat="1" ht="24" customHeight="1" spans="1:259">
      <c r="A40" s="276" t="s">
        <v>1340</v>
      </c>
      <c r="B40" s="79"/>
      <c r="C40" s="79"/>
      <c r="D40" s="271">
        <v>0</v>
      </c>
      <c r="E40" s="280"/>
      <c r="F40" s="281"/>
      <c r="G40" s="284"/>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275"/>
      <c r="BR40" s="275"/>
      <c r="BS40" s="275"/>
      <c r="BT40" s="275"/>
      <c r="BU40" s="275"/>
      <c r="BV40" s="275"/>
      <c r="BW40" s="275"/>
      <c r="BX40" s="275"/>
      <c r="BY40" s="275"/>
      <c r="BZ40" s="275"/>
      <c r="CA40" s="275"/>
      <c r="CB40" s="275"/>
      <c r="CC40" s="275"/>
      <c r="CD40" s="275"/>
      <c r="CE40" s="275"/>
      <c r="CF40" s="275"/>
      <c r="CG40" s="275"/>
      <c r="CH40" s="275"/>
      <c r="CI40" s="275"/>
      <c r="CJ40" s="275"/>
      <c r="CK40" s="275"/>
      <c r="CL40" s="275"/>
      <c r="CM40" s="275"/>
      <c r="CN40" s="275"/>
      <c r="CO40" s="275"/>
      <c r="CP40" s="275"/>
      <c r="CQ40" s="275"/>
      <c r="CR40" s="275"/>
      <c r="CS40" s="275"/>
      <c r="CT40" s="275"/>
      <c r="CU40" s="275"/>
      <c r="CV40" s="275"/>
      <c r="CW40" s="275"/>
      <c r="CX40" s="275"/>
      <c r="CY40" s="275"/>
      <c r="CZ40" s="275"/>
      <c r="DA40" s="275"/>
      <c r="DB40" s="275"/>
      <c r="DC40" s="275"/>
      <c r="DD40" s="275"/>
      <c r="DE40" s="275"/>
      <c r="DF40" s="275"/>
      <c r="DG40" s="275"/>
      <c r="DH40" s="275"/>
      <c r="DI40" s="275"/>
      <c r="DJ40" s="275"/>
      <c r="DK40" s="275"/>
      <c r="DL40" s="275"/>
      <c r="DM40" s="275"/>
      <c r="DN40" s="275"/>
      <c r="DO40" s="275"/>
      <c r="DP40" s="275"/>
      <c r="DQ40" s="275"/>
      <c r="DR40" s="275"/>
      <c r="DS40" s="275"/>
      <c r="DT40" s="275"/>
      <c r="DU40" s="275"/>
      <c r="DV40" s="275"/>
      <c r="DW40" s="275"/>
      <c r="DX40" s="275"/>
      <c r="DY40" s="275"/>
      <c r="DZ40" s="275"/>
      <c r="EA40" s="275"/>
      <c r="EB40" s="275"/>
      <c r="EC40" s="275"/>
      <c r="ED40" s="275"/>
      <c r="EE40" s="275"/>
      <c r="EF40" s="275"/>
      <c r="EG40" s="275"/>
      <c r="EH40" s="275"/>
      <c r="EI40" s="275"/>
      <c r="EJ40" s="275"/>
      <c r="EK40" s="275"/>
      <c r="EL40" s="275"/>
      <c r="EM40" s="275"/>
      <c r="EN40" s="275"/>
      <c r="EO40" s="275"/>
      <c r="EP40" s="275"/>
      <c r="EQ40" s="275"/>
      <c r="ER40" s="275"/>
      <c r="ES40" s="275"/>
      <c r="ET40" s="275"/>
      <c r="EU40" s="275"/>
      <c r="EV40" s="275"/>
      <c r="EW40" s="275"/>
      <c r="EX40" s="275"/>
      <c r="EY40" s="275"/>
      <c r="EZ40" s="275"/>
      <c r="FA40" s="275"/>
      <c r="FB40" s="275"/>
      <c r="FC40" s="275"/>
      <c r="FD40" s="275"/>
      <c r="FE40" s="275"/>
      <c r="FF40" s="275"/>
      <c r="FG40" s="275"/>
      <c r="FH40" s="275"/>
      <c r="FI40" s="275"/>
      <c r="FJ40" s="275"/>
      <c r="FK40" s="275"/>
      <c r="FL40" s="275"/>
      <c r="FM40" s="275"/>
      <c r="FN40" s="275"/>
      <c r="FO40" s="275"/>
      <c r="FP40" s="275"/>
      <c r="FQ40" s="275"/>
      <c r="FR40" s="275"/>
      <c r="FS40" s="275"/>
      <c r="FT40" s="275"/>
      <c r="FU40" s="275"/>
      <c r="FV40" s="275"/>
      <c r="FW40" s="275"/>
      <c r="FX40" s="275"/>
      <c r="FY40" s="275"/>
      <c r="FZ40" s="275"/>
      <c r="GA40" s="275"/>
      <c r="GB40" s="275"/>
      <c r="GC40" s="275"/>
      <c r="GD40" s="275"/>
      <c r="GE40" s="275"/>
      <c r="GF40" s="275"/>
      <c r="GG40" s="275"/>
      <c r="GH40" s="275"/>
      <c r="GI40" s="275"/>
      <c r="GJ40" s="275"/>
      <c r="GK40" s="275"/>
      <c r="GL40" s="275"/>
      <c r="GM40" s="275"/>
      <c r="GN40" s="275"/>
      <c r="GO40" s="275"/>
      <c r="GP40" s="275"/>
      <c r="GQ40" s="275"/>
      <c r="GR40" s="275"/>
      <c r="GS40" s="275"/>
      <c r="GT40" s="275"/>
      <c r="GU40" s="275"/>
      <c r="GV40" s="275"/>
      <c r="GW40" s="275"/>
      <c r="GX40" s="275"/>
      <c r="GY40" s="275"/>
      <c r="GZ40" s="275"/>
      <c r="HA40" s="275"/>
      <c r="HB40" s="275"/>
      <c r="HC40" s="275"/>
      <c r="HD40" s="275"/>
      <c r="HE40" s="275"/>
      <c r="HF40" s="275"/>
      <c r="HG40" s="275"/>
      <c r="HH40" s="275"/>
      <c r="HI40" s="275"/>
      <c r="HJ40" s="275"/>
      <c r="HK40" s="275"/>
      <c r="HL40" s="275"/>
      <c r="HM40" s="275"/>
      <c r="HN40" s="275"/>
      <c r="HO40" s="275"/>
      <c r="HP40" s="275"/>
      <c r="HQ40" s="275"/>
      <c r="HR40" s="275"/>
      <c r="HS40" s="275"/>
      <c r="HT40" s="275"/>
      <c r="HU40" s="275"/>
      <c r="HV40" s="275"/>
      <c r="HW40" s="275"/>
      <c r="HX40" s="275"/>
      <c r="HY40" s="275"/>
      <c r="HZ40" s="275"/>
      <c r="IA40" s="275"/>
      <c r="IB40" s="275"/>
      <c r="IC40" s="275"/>
      <c r="ID40" s="275"/>
      <c r="IE40" s="275"/>
      <c r="IF40" s="275"/>
      <c r="IG40" s="275"/>
      <c r="IH40" s="275"/>
      <c r="II40" s="275"/>
      <c r="IJ40" s="275"/>
      <c r="IK40" s="275"/>
      <c r="IL40" s="275"/>
      <c r="IM40" s="275"/>
      <c r="IN40" s="275"/>
      <c r="IO40" s="275"/>
      <c r="IP40" s="275"/>
      <c r="IQ40" s="275"/>
      <c r="IR40" s="275"/>
      <c r="IS40" s="275"/>
      <c r="IT40" s="275"/>
      <c r="IU40" s="275"/>
      <c r="IV40" s="275"/>
      <c r="IW40" s="275"/>
      <c r="IX40" s="275"/>
      <c r="IY40" s="275"/>
    </row>
    <row r="41" s="252" customFormat="1" ht="24" customHeight="1" spans="1:259">
      <c r="A41" s="276" t="s">
        <v>1341</v>
      </c>
      <c r="B41" s="79"/>
      <c r="C41" s="79"/>
      <c r="D41" s="271">
        <v>0</v>
      </c>
      <c r="E41" s="280"/>
      <c r="F41" s="281"/>
      <c r="G41" s="284"/>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c r="CF41" s="275"/>
      <c r="CG41" s="275"/>
      <c r="CH41" s="275"/>
      <c r="CI41" s="275"/>
      <c r="CJ41" s="275"/>
      <c r="CK41" s="275"/>
      <c r="CL41" s="275"/>
      <c r="CM41" s="275"/>
      <c r="CN41" s="275"/>
      <c r="CO41" s="275"/>
      <c r="CP41" s="275"/>
      <c r="CQ41" s="275"/>
      <c r="CR41" s="275"/>
      <c r="CS41" s="275"/>
      <c r="CT41" s="275"/>
      <c r="CU41" s="275"/>
      <c r="CV41" s="275"/>
      <c r="CW41" s="275"/>
      <c r="CX41" s="275"/>
      <c r="CY41" s="275"/>
      <c r="CZ41" s="275"/>
      <c r="DA41" s="275"/>
      <c r="DB41" s="275"/>
      <c r="DC41" s="275"/>
      <c r="DD41" s="275"/>
      <c r="DE41" s="275"/>
      <c r="DF41" s="275"/>
      <c r="DG41" s="275"/>
      <c r="DH41" s="275"/>
      <c r="DI41" s="275"/>
      <c r="DJ41" s="275"/>
      <c r="DK41" s="275"/>
      <c r="DL41" s="275"/>
      <c r="DM41" s="275"/>
      <c r="DN41" s="275"/>
      <c r="DO41" s="275"/>
      <c r="DP41" s="275"/>
      <c r="DQ41" s="275"/>
      <c r="DR41" s="275"/>
      <c r="DS41" s="275"/>
      <c r="DT41" s="275"/>
      <c r="DU41" s="275"/>
      <c r="DV41" s="275"/>
      <c r="DW41" s="275"/>
      <c r="DX41" s="275"/>
      <c r="DY41" s="275"/>
      <c r="DZ41" s="275"/>
      <c r="EA41" s="275"/>
      <c r="EB41" s="275"/>
      <c r="EC41" s="275"/>
      <c r="ED41" s="275"/>
      <c r="EE41" s="275"/>
      <c r="EF41" s="275"/>
      <c r="EG41" s="275"/>
      <c r="EH41" s="275"/>
      <c r="EI41" s="275"/>
      <c r="EJ41" s="275"/>
      <c r="EK41" s="275"/>
      <c r="EL41" s="275"/>
      <c r="EM41" s="275"/>
      <c r="EN41" s="275"/>
      <c r="EO41" s="275"/>
      <c r="EP41" s="275"/>
      <c r="EQ41" s="275"/>
      <c r="ER41" s="275"/>
      <c r="ES41" s="275"/>
      <c r="ET41" s="275"/>
      <c r="EU41" s="275"/>
      <c r="EV41" s="275"/>
      <c r="EW41" s="275"/>
      <c r="EX41" s="275"/>
      <c r="EY41" s="275"/>
      <c r="EZ41" s="275"/>
      <c r="FA41" s="275"/>
      <c r="FB41" s="275"/>
      <c r="FC41" s="275"/>
      <c r="FD41" s="275"/>
      <c r="FE41" s="275"/>
      <c r="FF41" s="275"/>
      <c r="FG41" s="275"/>
      <c r="FH41" s="275"/>
      <c r="FI41" s="275"/>
      <c r="FJ41" s="275"/>
      <c r="FK41" s="275"/>
      <c r="FL41" s="275"/>
      <c r="FM41" s="275"/>
      <c r="FN41" s="275"/>
      <c r="FO41" s="275"/>
      <c r="FP41" s="275"/>
      <c r="FQ41" s="275"/>
      <c r="FR41" s="275"/>
      <c r="FS41" s="275"/>
      <c r="FT41" s="275"/>
      <c r="FU41" s="275"/>
      <c r="FV41" s="275"/>
      <c r="FW41" s="275"/>
      <c r="FX41" s="275"/>
      <c r="FY41" s="275"/>
      <c r="FZ41" s="275"/>
      <c r="GA41" s="275"/>
      <c r="GB41" s="275"/>
      <c r="GC41" s="275"/>
      <c r="GD41" s="275"/>
      <c r="GE41" s="275"/>
      <c r="GF41" s="275"/>
      <c r="GG41" s="275"/>
      <c r="GH41" s="275"/>
      <c r="GI41" s="275"/>
      <c r="GJ41" s="275"/>
      <c r="GK41" s="275"/>
      <c r="GL41" s="275"/>
      <c r="GM41" s="275"/>
      <c r="GN41" s="275"/>
      <c r="GO41" s="275"/>
      <c r="GP41" s="275"/>
      <c r="GQ41" s="275"/>
      <c r="GR41" s="275"/>
      <c r="GS41" s="275"/>
      <c r="GT41" s="275"/>
      <c r="GU41" s="275"/>
      <c r="GV41" s="275"/>
      <c r="GW41" s="275"/>
      <c r="GX41" s="275"/>
      <c r="GY41" s="275"/>
      <c r="GZ41" s="275"/>
      <c r="HA41" s="275"/>
      <c r="HB41" s="275"/>
      <c r="HC41" s="275"/>
      <c r="HD41" s="275"/>
      <c r="HE41" s="275"/>
      <c r="HF41" s="275"/>
      <c r="HG41" s="275"/>
      <c r="HH41" s="275"/>
      <c r="HI41" s="275"/>
      <c r="HJ41" s="275"/>
      <c r="HK41" s="275"/>
      <c r="HL41" s="275"/>
      <c r="HM41" s="275"/>
      <c r="HN41" s="275"/>
      <c r="HO41" s="275"/>
      <c r="HP41" s="275"/>
      <c r="HQ41" s="275"/>
      <c r="HR41" s="275"/>
      <c r="HS41" s="275"/>
      <c r="HT41" s="275"/>
      <c r="HU41" s="275"/>
      <c r="HV41" s="275"/>
      <c r="HW41" s="275"/>
      <c r="HX41" s="275"/>
      <c r="HY41" s="275"/>
      <c r="HZ41" s="275"/>
      <c r="IA41" s="275"/>
      <c r="IB41" s="275"/>
      <c r="IC41" s="275"/>
      <c r="ID41" s="275"/>
      <c r="IE41" s="275"/>
      <c r="IF41" s="275"/>
      <c r="IG41" s="275"/>
      <c r="IH41" s="275"/>
      <c r="II41" s="275"/>
      <c r="IJ41" s="275"/>
      <c r="IK41" s="275"/>
      <c r="IL41" s="275"/>
      <c r="IM41" s="275"/>
      <c r="IN41" s="275"/>
      <c r="IO41" s="275"/>
      <c r="IP41" s="275"/>
      <c r="IQ41" s="275"/>
      <c r="IR41" s="275"/>
      <c r="IS41" s="275"/>
      <c r="IT41" s="275"/>
      <c r="IU41" s="275"/>
      <c r="IV41" s="275"/>
      <c r="IW41" s="275"/>
      <c r="IX41" s="275"/>
      <c r="IY41" s="275"/>
    </row>
    <row r="42" s="252" customFormat="1" ht="24" customHeight="1" spans="1:259">
      <c r="A42" s="276" t="s">
        <v>1342</v>
      </c>
      <c r="B42" s="79"/>
      <c r="C42" s="79"/>
      <c r="D42" s="271">
        <v>0</v>
      </c>
      <c r="E42" s="280"/>
      <c r="F42" s="281"/>
      <c r="G42" s="284"/>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5"/>
      <c r="BO42" s="275"/>
      <c r="BP42" s="275"/>
      <c r="BQ42" s="275"/>
      <c r="BR42" s="275"/>
      <c r="BS42" s="275"/>
      <c r="BT42" s="275"/>
      <c r="BU42" s="275"/>
      <c r="BV42" s="275"/>
      <c r="BW42" s="275"/>
      <c r="BX42" s="275"/>
      <c r="BY42" s="275"/>
      <c r="BZ42" s="275"/>
      <c r="CA42" s="275"/>
      <c r="CB42" s="275"/>
      <c r="CC42" s="275"/>
      <c r="CD42" s="275"/>
      <c r="CE42" s="275"/>
      <c r="CF42" s="275"/>
      <c r="CG42" s="275"/>
      <c r="CH42" s="275"/>
      <c r="CI42" s="275"/>
      <c r="CJ42" s="275"/>
      <c r="CK42" s="275"/>
      <c r="CL42" s="275"/>
      <c r="CM42" s="275"/>
      <c r="CN42" s="275"/>
      <c r="CO42" s="275"/>
      <c r="CP42" s="275"/>
      <c r="CQ42" s="275"/>
      <c r="CR42" s="275"/>
      <c r="CS42" s="275"/>
      <c r="CT42" s="275"/>
      <c r="CU42" s="275"/>
      <c r="CV42" s="275"/>
      <c r="CW42" s="275"/>
      <c r="CX42" s="275"/>
      <c r="CY42" s="275"/>
      <c r="CZ42" s="275"/>
      <c r="DA42" s="275"/>
      <c r="DB42" s="275"/>
      <c r="DC42" s="275"/>
      <c r="DD42" s="275"/>
      <c r="DE42" s="275"/>
      <c r="DF42" s="275"/>
      <c r="DG42" s="275"/>
      <c r="DH42" s="275"/>
      <c r="DI42" s="275"/>
      <c r="DJ42" s="275"/>
      <c r="DK42" s="275"/>
      <c r="DL42" s="275"/>
      <c r="DM42" s="275"/>
      <c r="DN42" s="275"/>
      <c r="DO42" s="275"/>
      <c r="DP42" s="275"/>
      <c r="DQ42" s="275"/>
      <c r="DR42" s="275"/>
      <c r="DS42" s="275"/>
      <c r="DT42" s="275"/>
      <c r="DU42" s="275"/>
      <c r="DV42" s="275"/>
      <c r="DW42" s="275"/>
      <c r="DX42" s="275"/>
      <c r="DY42" s="275"/>
      <c r="DZ42" s="275"/>
      <c r="EA42" s="275"/>
      <c r="EB42" s="275"/>
      <c r="EC42" s="275"/>
      <c r="ED42" s="275"/>
      <c r="EE42" s="275"/>
      <c r="EF42" s="275"/>
      <c r="EG42" s="275"/>
      <c r="EH42" s="275"/>
      <c r="EI42" s="275"/>
      <c r="EJ42" s="275"/>
      <c r="EK42" s="275"/>
      <c r="EL42" s="275"/>
      <c r="EM42" s="275"/>
      <c r="EN42" s="275"/>
      <c r="EO42" s="275"/>
      <c r="EP42" s="275"/>
      <c r="EQ42" s="275"/>
      <c r="ER42" s="275"/>
      <c r="ES42" s="275"/>
      <c r="ET42" s="275"/>
      <c r="EU42" s="275"/>
      <c r="EV42" s="275"/>
      <c r="EW42" s="275"/>
      <c r="EX42" s="275"/>
      <c r="EY42" s="275"/>
      <c r="EZ42" s="275"/>
      <c r="FA42" s="275"/>
      <c r="FB42" s="275"/>
      <c r="FC42" s="275"/>
      <c r="FD42" s="275"/>
      <c r="FE42" s="275"/>
      <c r="FF42" s="275"/>
      <c r="FG42" s="275"/>
      <c r="FH42" s="275"/>
      <c r="FI42" s="275"/>
      <c r="FJ42" s="275"/>
      <c r="FK42" s="275"/>
      <c r="FL42" s="275"/>
      <c r="FM42" s="275"/>
      <c r="FN42" s="275"/>
      <c r="FO42" s="275"/>
      <c r="FP42" s="275"/>
      <c r="FQ42" s="275"/>
      <c r="FR42" s="275"/>
      <c r="FS42" s="275"/>
      <c r="FT42" s="275"/>
      <c r="FU42" s="275"/>
      <c r="FV42" s="275"/>
      <c r="FW42" s="275"/>
      <c r="FX42" s="275"/>
      <c r="FY42" s="275"/>
      <c r="FZ42" s="275"/>
      <c r="GA42" s="275"/>
      <c r="GB42" s="275"/>
      <c r="GC42" s="275"/>
      <c r="GD42" s="275"/>
      <c r="GE42" s="275"/>
      <c r="GF42" s="275"/>
      <c r="GG42" s="275"/>
      <c r="GH42" s="275"/>
      <c r="GI42" s="275"/>
      <c r="GJ42" s="275"/>
      <c r="GK42" s="275"/>
      <c r="GL42" s="275"/>
      <c r="GM42" s="275"/>
      <c r="GN42" s="275"/>
      <c r="GO42" s="275"/>
      <c r="GP42" s="275"/>
      <c r="GQ42" s="275"/>
      <c r="GR42" s="275"/>
      <c r="GS42" s="275"/>
      <c r="GT42" s="275"/>
      <c r="GU42" s="275"/>
      <c r="GV42" s="275"/>
      <c r="GW42" s="275"/>
      <c r="GX42" s="275"/>
      <c r="GY42" s="275"/>
      <c r="GZ42" s="275"/>
      <c r="HA42" s="275"/>
      <c r="HB42" s="275"/>
      <c r="HC42" s="275"/>
      <c r="HD42" s="275"/>
      <c r="HE42" s="275"/>
      <c r="HF42" s="275"/>
      <c r="HG42" s="275"/>
      <c r="HH42" s="275"/>
      <c r="HI42" s="275"/>
      <c r="HJ42" s="275"/>
      <c r="HK42" s="275"/>
      <c r="HL42" s="275"/>
      <c r="HM42" s="275"/>
      <c r="HN42" s="275"/>
      <c r="HO42" s="275"/>
      <c r="HP42" s="275"/>
      <c r="HQ42" s="275"/>
      <c r="HR42" s="275"/>
      <c r="HS42" s="275"/>
      <c r="HT42" s="275"/>
      <c r="HU42" s="275"/>
      <c r="HV42" s="275"/>
      <c r="HW42" s="275"/>
      <c r="HX42" s="275"/>
      <c r="HY42" s="275"/>
      <c r="HZ42" s="275"/>
      <c r="IA42" s="275"/>
      <c r="IB42" s="275"/>
      <c r="IC42" s="275"/>
      <c r="ID42" s="275"/>
      <c r="IE42" s="275"/>
      <c r="IF42" s="275"/>
      <c r="IG42" s="275"/>
      <c r="IH42" s="275"/>
      <c r="II42" s="275"/>
      <c r="IJ42" s="275"/>
      <c r="IK42" s="275"/>
      <c r="IL42" s="275"/>
      <c r="IM42" s="275"/>
      <c r="IN42" s="275"/>
      <c r="IO42" s="275"/>
      <c r="IP42" s="275"/>
      <c r="IQ42" s="275"/>
      <c r="IR42" s="275"/>
      <c r="IS42" s="275"/>
      <c r="IT42" s="275"/>
      <c r="IU42" s="275"/>
      <c r="IV42" s="275"/>
      <c r="IW42" s="275"/>
      <c r="IX42" s="275"/>
      <c r="IY42" s="275"/>
    </row>
    <row r="43" s="252" customFormat="1" ht="24" customHeight="1" spans="1:259">
      <c r="A43" s="276" t="s">
        <v>1343</v>
      </c>
      <c r="B43" s="79"/>
      <c r="C43" s="79">
        <v>4350</v>
      </c>
      <c r="D43" s="271">
        <v>4350</v>
      </c>
      <c r="E43" s="280">
        <f t="shared" si="0"/>
        <v>1</v>
      </c>
      <c r="F43" s="281">
        <v>1.09022556390977</v>
      </c>
      <c r="G43" s="284"/>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75"/>
      <c r="BM43" s="275"/>
      <c r="BN43" s="275"/>
      <c r="BO43" s="275"/>
      <c r="BP43" s="275"/>
      <c r="BQ43" s="275"/>
      <c r="BR43" s="275"/>
      <c r="BS43" s="275"/>
      <c r="BT43" s="275"/>
      <c r="BU43" s="275"/>
      <c r="BV43" s="275"/>
      <c r="BW43" s="275"/>
      <c r="BX43" s="275"/>
      <c r="BY43" s="275"/>
      <c r="BZ43" s="275"/>
      <c r="CA43" s="275"/>
      <c r="CB43" s="275"/>
      <c r="CC43" s="275"/>
      <c r="CD43" s="275"/>
      <c r="CE43" s="275"/>
      <c r="CF43" s="275"/>
      <c r="CG43" s="275"/>
      <c r="CH43" s="275"/>
      <c r="CI43" s="275"/>
      <c r="CJ43" s="275"/>
      <c r="CK43" s="275"/>
      <c r="CL43" s="275"/>
      <c r="CM43" s="275"/>
      <c r="CN43" s="275"/>
      <c r="CO43" s="275"/>
      <c r="CP43" s="275"/>
      <c r="CQ43" s="275"/>
      <c r="CR43" s="275"/>
      <c r="CS43" s="275"/>
      <c r="CT43" s="275"/>
      <c r="CU43" s="275"/>
      <c r="CV43" s="275"/>
      <c r="CW43" s="275"/>
      <c r="CX43" s="275"/>
      <c r="CY43" s="275"/>
      <c r="CZ43" s="275"/>
      <c r="DA43" s="275"/>
      <c r="DB43" s="275"/>
      <c r="DC43" s="275"/>
      <c r="DD43" s="275"/>
      <c r="DE43" s="275"/>
      <c r="DF43" s="275"/>
      <c r="DG43" s="275"/>
      <c r="DH43" s="275"/>
      <c r="DI43" s="275"/>
      <c r="DJ43" s="275"/>
      <c r="DK43" s="275"/>
      <c r="DL43" s="275"/>
      <c r="DM43" s="275"/>
      <c r="DN43" s="275"/>
      <c r="DO43" s="275"/>
      <c r="DP43" s="275"/>
      <c r="DQ43" s="275"/>
      <c r="DR43" s="275"/>
      <c r="DS43" s="275"/>
      <c r="DT43" s="275"/>
      <c r="DU43" s="275"/>
      <c r="DV43" s="275"/>
      <c r="DW43" s="275"/>
      <c r="DX43" s="275"/>
      <c r="DY43" s="275"/>
      <c r="DZ43" s="275"/>
      <c r="EA43" s="275"/>
      <c r="EB43" s="275"/>
      <c r="EC43" s="275"/>
      <c r="ED43" s="275"/>
      <c r="EE43" s="275"/>
      <c r="EF43" s="275"/>
      <c r="EG43" s="275"/>
      <c r="EH43" s="275"/>
      <c r="EI43" s="275"/>
      <c r="EJ43" s="275"/>
      <c r="EK43" s="275"/>
      <c r="EL43" s="275"/>
      <c r="EM43" s="275"/>
      <c r="EN43" s="275"/>
      <c r="EO43" s="275"/>
      <c r="EP43" s="275"/>
      <c r="EQ43" s="275"/>
      <c r="ER43" s="275"/>
      <c r="ES43" s="275"/>
      <c r="ET43" s="275"/>
      <c r="EU43" s="275"/>
      <c r="EV43" s="275"/>
      <c r="EW43" s="275"/>
      <c r="EX43" s="275"/>
      <c r="EY43" s="275"/>
      <c r="EZ43" s="275"/>
      <c r="FA43" s="275"/>
      <c r="FB43" s="275"/>
      <c r="FC43" s="275"/>
      <c r="FD43" s="275"/>
      <c r="FE43" s="275"/>
      <c r="FF43" s="275"/>
      <c r="FG43" s="275"/>
      <c r="FH43" s="275"/>
      <c r="FI43" s="275"/>
      <c r="FJ43" s="275"/>
      <c r="FK43" s="275"/>
      <c r="FL43" s="275"/>
      <c r="FM43" s="275"/>
      <c r="FN43" s="275"/>
      <c r="FO43" s="275"/>
      <c r="FP43" s="275"/>
      <c r="FQ43" s="275"/>
      <c r="FR43" s="275"/>
      <c r="FS43" s="275"/>
      <c r="FT43" s="275"/>
      <c r="FU43" s="275"/>
      <c r="FV43" s="275"/>
      <c r="FW43" s="275"/>
      <c r="FX43" s="275"/>
      <c r="FY43" s="275"/>
      <c r="FZ43" s="275"/>
      <c r="GA43" s="275"/>
      <c r="GB43" s="275"/>
      <c r="GC43" s="275"/>
      <c r="GD43" s="275"/>
      <c r="GE43" s="275"/>
      <c r="GF43" s="275"/>
      <c r="GG43" s="275"/>
      <c r="GH43" s="275"/>
      <c r="GI43" s="275"/>
      <c r="GJ43" s="275"/>
      <c r="GK43" s="275"/>
      <c r="GL43" s="275"/>
      <c r="GM43" s="275"/>
      <c r="GN43" s="275"/>
      <c r="GO43" s="275"/>
      <c r="GP43" s="275"/>
      <c r="GQ43" s="275"/>
      <c r="GR43" s="275"/>
      <c r="GS43" s="275"/>
      <c r="GT43" s="275"/>
      <c r="GU43" s="275"/>
      <c r="GV43" s="275"/>
      <c r="GW43" s="275"/>
      <c r="GX43" s="275"/>
      <c r="GY43" s="275"/>
      <c r="GZ43" s="275"/>
      <c r="HA43" s="275"/>
      <c r="HB43" s="275"/>
      <c r="HC43" s="275"/>
      <c r="HD43" s="275"/>
      <c r="HE43" s="275"/>
      <c r="HF43" s="275"/>
      <c r="HG43" s="275"/>
      <c r="HH43" s="275"/>
      <c r="HI43" s="275"/>
      <c r="HJ43" s="275"/>
      <c r="HK43" s="275"/>
      <c r="HL43" s="275"/>
      <c r="HM43" s="275"/>
      <c r="HN43" s="275"/>
      <c r="HO43" s="275"/>
      <c r="HP43" s="275"/>
      <c r="HQ43" s="275"/>
      <c r="HR43" s="275"/>
      <c r="HS43" s="275"/>
      <c r="HT43" s="275"/>
      <c r="HU43" s="275"/>
      <c r="HV43" s="275"/>
      <c r="HW43" s="275"/>
      <c r="HX43" s="275"/>
      <c r="HY43" s="275"/>
      <c r="HZ43" s="275"/>
      <c r="IA43" s="275"/>
      <c r="IB43" s="275"/>
      <c r="IC43" s="275"/>
      <c r="ID43" s="275"/>
      <c r="IE43" s="275"/>
      <c r="IF43" s="275"/>
      <c r="IG43" s="275"/>
      <c r="IH43" s="275"/>
      <c r="II43" s="275"/>
      <c r="IJ43" s="275"/>
      <c r="IK43" s="275"/>
      <c r="IL43" s="275"/>
      <c r="IM43" s="275"/>
      <c r="IN43" s="275"/>
      <c r="IO43" s="275"/>
      <c r="IP43" s="275"/>
      <c r="IQ43" s="275"/>
      <c r="IR43" s="275"/>
      <c r="IS43" s="275"/>
      <c r="IT43" s="275"/>
      <c r="IU43" s="275"/>
      <c r="IV43" s="275"/>
      <c r="IW43" s="275"/>
      <c r="IX43" s="275"/>
      <c r="IY43" s="275"/>
    </row>
    <row r="44" s="252" customFormat="1" ht="24" customHeight="1" spans="1:259">
      <c r="A44" s="276" t="s">
        <v>1344</v>
      </c>
      <c r="B44" s="79"/>
      <c r="C44" s="79"/>
      <c r="D44" s="271">
        <v>0</v>
      </c>
      <c r="E44" s="280"/>
      <c r="F44" s="281"/>
      <c r="G44" s="284"/>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75"/>
      <c r="BM44" s="275"/>
      <c r="BN44" s="275"/>
      <c r="BO44" s="275"/>
      <c r="BP44" s="275"/>
      <c r="BQ44" s="275"/>
      <c r="BR44" s="275"/>
      <c r="BS44" s="275"/>
      <c r="BT44" s="275"/>
      <c r="BU44" s="275"/>
      <c r="BV44" s="275"/>
      <c r="BW44" s="275"/>
      <c r="BX44" s="275"/>
      <c r="BY44" s="275"/>
      <c r="BZ44" s="275"/>
      <c r="CA44" s="275"/>
      <c r="CB44" s="275"/>
      <c r="CC44" s="275"/>
      <c r="CD44" s="275"/>
      <c r="CE44" s="275"/>
      <c r="CF44" s="275"/>
      <c r="CG44" s="275"/>
      <c r="CH44" s="275"/>
      <c r="CI44" s="275"/>
      <c r="CJ44" s="275"/>
      <c r="CK44" s="275"/>
      <c r="CL44" s="275"/>
      <c r="CM44" s="275"/>
      <c r="CN44" s="275"/>
      <c r="CO44" s="275"/>
      <c r="CP44" s="275"/>
      <c r="CQ44" s="275"/>
      <c r="CR44" s="275"/>
      <c r="CS44" s="275"/>
      <c r="CT44" s="275"/>
      <c r="CU44" s="275"/>
      <c r="CV44" s="275"/>
      <c r="CW44" s="275"/>
      <c r="CX44" s="275"/>
      <c r="CY44" s="275"/>
      <c r="CZ44" s="275"/>
      <c r="DA44" s="275"/>
      <c r="DB44" s="275"/>
      <c r="DC44" s="275"/>
      <c r="DD44" s="275"/>
      <c r="DE44" s="275"/>
      <c r="DF44" s="275"/>
      <c r="DG44" s="275"/>
      <c r="DH44" s="275"/>
      <c r="DI44" s="275"/>
      <c r="DJ44" s="275"/>
      <c r="DK44" s="275"/>
      <c r="DL44" s="275"/>
      <c r="DM44" s="275"/>
      <c r="DN44" s="275"/>
      <c r="DO44" s="275"/>
      <c r="DP44" s="275"/>
      <c r="DQ44" s="275"/>
      <c r="DR44" s="275"/>
      <c r="DS44" s="275"/>
      <c r="DT44" s="275"/>
      <c r="DU44" s="275"/>
      <c r="DV44" s="275"/>
      <c r="DW44" s="275"/>
      <c r="DX44" s="275"/>
      <c r="DY44" s="275"/>
      <c r="DZ44" s="275"/>
      <c r="EA44" s="275"/>
      <c r="EB44" s="275"/>
      <c r="EC44" s="275"/>
      <c r="ED44" s="275"/>
      <c r="EE44" s="275"/>
      <c r="EF44" s="275"/>
      <c r="EG44" s="275"/>
      <c r="EH44" s="275"/>
      <c r="EI44" s="275"/>
      <c r="EJ44" s="275"/>
      <c r="EK44" s="275"/>
      <c r="EL44" s="275"/>
      <c r="EM44" s="275"/>
      <c r="EN44" s="275"/>
      <c r="EO44" s="275"/>
      <c r="EP44" s="275"/>
      <c r="EQ44" s="275"/>
      <c r="ER44" s="275"/>
      <c r="ES44" s="275"/>
      <c r="ET44" s="275"/>
      <c r="EU44" s="275"/>
      <c r="EV44" s="275"/>
      <c r="EW44" s="275"/>
      <c r="EX44" s="275"/>
      <c r="EY44" s="275"/>
      <c r="EZ44" s="275"/>
      <c r="FA44" s="275"/>
      <c r="FB44" s="275"/>
      <c r="FC44" s="275"/>
      <c r="FD44" s="275"/>
      <c r="FE44" s="275"/>
      <c r="FF44" s="275"/>
      <c r="FG44" s="275"/>
      <c r="FH44" s="275"/>
      <c r="FI44" s="275"/>
      <c r="FJ44" s="275"/>
      <c r="FK44" s="275"/>
      <c r="FL44" s="275"/>
      <c r="FM44" s="275"/>
      <c r="FN44" s="275"/>
      <c r="FO44" s="275"/>
      <c r="FP44" s="275"/>
      <c r="FQ44" s="275"/>
      <c r="FR44" s="275"/>
      <c r="FS44" s="275"/>
      <c r="FT44" s="275"/>
      <c r="FU44" s="275"/>
      <c r="FV44" s="275"/>
      <c r="FW44" s="275"/>
      <c r="FX44" s="275"/>
      <c r="FY44" s="275"/>
      <c r="FZ44" s="275"/>
      <c r="GA44" s="275"/>
      <c r="GB44" s="275"/>
      <c r="GC44" s="275"/>
      <c r="GD44" s="275"/>
      <c r="GE44" s="275"/>
      <c r="GF44" s="275"/>
      <c r="GG44" s="275"/>
      <c r="GH44" s="275"/>
      <c r="GI44" s="275"/>
      <c r="GJ44" s="275"/>
      <c r="GK44" s="275"/>
      <c r="GL44" s="275"/>
      <c r="GM44" s="275"/>
      <c r="GN44" s="275"/>
      <c r="GO44" s="275"/>
      <c r="GP44" s="275"/>
      <c r="GQ44" s="275"/>
      <c r="GR44" s="275"/>
      <c r="GS44" s="275"/>
      <c r="GT44" s="275"/>
      <c r="GU44" s="275"/>
      <c r="GV44" s="275"/>
      <c r="GW44" s="275"/>
      <c r="GX44" s="275"/>
      <c r="GY44" s="275"/>
      <c r="GZ44" s="275"/>
      <c r="HA44" s="275"/>
      <c r="HB44" s="275"/>
      <c r="HC44" s="275"/>
      <c r="HD44" s="275"/>
      <c r="HE44" s="275"/>
      <c r="HF44" s="275"/>
      <c r="HG44" s="275"/>
      <c r="HH44" s="275"/>
      <c r="HI44" s="275"/>
      <c r="HJ44" s="275"/>
      <c r="HK44" s="275"/>
      <c r="HL44" s="275"/>
      <c r="HM44" s="275"/>
      <c r="HN44" s="275"/>
      <c r="HO44" s="275"/>
      <c r="HP44" s="275"/>
      <c r="HQ44" s="275"/>
      <c r="HR44" s="275"/>
      <c r="HS44" s="275"/>
      <c r="HT44" s="275"/>
      <c r="HU44" s="275"/>
      <c r="HV44" s="275"/>
      <c r="HW44" s="275"/>
      <c r="HX44" s="275"/>
      <c r="HY44" s="275"/>
      <c r="HZ44" s="275"/>
      <c r="IA44" s="275"/>
      <c r="IB44" s="275"/>
      <c r="IC44" s="275"/>
      <c r="ID44" s="275"/>
      <c r="IE44" s="275"/>
      <c r="IF44" s="275"/>
      <c r="IG44" s="275"/>
      <c r="IH44" s="275"/>
      <c r="II44" s="275"/>
      <c r="IJ44" s="275"/>
      <c r="IK44" s="275"/>
      <c r="IL44" s="275"/>
      <c r="IM44" s="275"/>
      <c r="IN44" s="275"/>
      <c r="IO44" s="275"/>
      <c r="IP44" s="275"/>
      <c r="IQ44" s="275"/>
      <c r="IR44" s="275"/>
      <c r="IS44" s="275"/>
      <c r="IT44" s="275"/>
      <c r="IU44" s="275"/>
      <c r="IV44" s="275"/>
      <c r="IW44" s="275"/>
      <c r="IX44" s="275"/>
      <c r="IY44" s="275"/>
    </row>
    <row r="45" s="252" customFormat="1" ht="24" customHeight="1" spans="1:259">
      <c r="A45" s="270" t="s">
        <v>900</v>
      </c>
      <c r="B45" s="79">
        <f>SUM(B46:B47)</f>
        <v>0</v>
      </c>
      <c r="C45" s="79">
        <f>SUM(C46:C47)</f>
        <v>5255</v>
      </c>
      <c r="D45" s="239">
        <f>SUM(D46:D47)</f>
        <v>4021</v>
      </c>
      <c r="E45" s="280">
        <f t="shared" si="0"/>
        <v>0.765176022835395</v>
      </c>
      <c r="F45" s="281"/>
      <c r="G45" s="284"/>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275"/>
      <c r="BR45" s="275"/>
      <c r="BS45" s="275"/>
      <c r="BT45" s="275"/>
      <c r="BU45" s="275"/>
      <c r="BV45" s="275"/>
      <c r="BW45" s="275"/>
      <c r="BX45" s="275"/>
      <c r="BY45" s="275"/>
      <c r="BZ45" s="275"/>
      <c r="CA45" s="275"/>
      <c r="CB45" s="275"/>
      <c r="CC45" s="275"/>
      <c r="CD45" s="275"/>
      <c r="CE45" s="275"/>
      <c r="CF45" s="275"/>
      <c r="CG45" s="275"/>
      <c r="CH45" s="275"/>
      <c r="CI45" s="275"/>
      <c r="CJ45" s="275"/>
      <c r="CK45" s="275"/>
      <c r="CL45" s="275"/>
      <c r="CM45" s="275"/>
      <c r="CN45" s="275"/>
      <c r="CO45" s="275"/>
      <c r="CP45" s="275"/>
      <c r="CQ45" s="275"/>
      <c r="CR45" s="275"/>
      <c r="CS45" s="275"/>
      <c r="CT45" s="275"/>
      <c r="CU45" s="275"/>
      <c r="CV45" s="275"/>
      <c r="CW45" s="275"/>
      <c r="CX45" s="275"/>
      <c r="CY45" s="275"/>
      <c r="CZ45" s="275"/>
      <c r="DA45" s="275"/>
      <c r="DB45" s="275"/>
      <c r="DC45" s="275"/>
      <c r="DD45" s="275"/>
      <c r="DE45" s="275"/>
      <c r="DF45" s="275"/>
      <c r="DG45" s="275"/>
      <c r="DH45" s="275"/>
      <c r="DI45" s="275"/>
      <c r="DJ45" s="275"/>
      <c r="DK45" s="275"/>
      <c r="DL45" s="275"/>
      <c r="DM45" s="275"/>
      <c r="DN45" s="275"/>
      <c r="DO45" s="275"/>
      <c r="DP45" s="275"/>
      <c r="DQ45" s="275"/>
      <c r="DR45" s="275"/>
      <c r="DS45" s="275"/>
      <c r="DT45" s="275"/>
      <c r="DU45" s="275"/>
      <c r="DV45" s="275"/>
      <c r="DW45" s="275"/>
      <c r="DX45" s="275"/>
      <c r="DY45" s="275"/>
      <c r="DZ45" s="275"/>
      <c r="EA45" s="275"/>
      <c r="EB45" s="275"/>
      <c r="EC45" s="275"/>
      <c r="ED45" s="275"/>
      <c r="EE45" s="275"/>
      <c r="EF45" s="275"/>
      <c r="EG45" s="275"/>
      <c r="EH45" s="275"/>
      <c r="EI45" s="275"/>
      <c r="EJ45" s="275"/>
      <c r="EK45" s="275"/>
      <c r="EL45" s="275"/>
      <c r="EM45" s="275"/>
      <c r="EN45" s="275"/>
      <c r="EO45" s="275"/>
      <c r="EP45" s="275"/>
      <c r="EQ45" s="275"/>
      <c r="ER45" s="275"/>
      <c r="ES45" s="275"/>
      <c r="ET45" s="275"/>
      <c r="EU45" s="275"/>
      <c r="EV45" s="275"/>
      <c r="EW45" s="275"/>
      <c r="EX45" s="275"/>
      <c r="EY45" s="275"/>
      <c r="EZ45" s="275"/>
      <c r="FA45" s="275"/>
      <c r="FB45" s="275"/>
      <c r="FC45" s="275"/>
      <c r="FD45" s="275"/>
      <c r="FE45" s="275"/>
      <c r="FF45" s="275"/>
      <c r="FG45" s="275"/>
      <c r="FH45" s="275"/>
      <c r="FI45" s="275"/>
      <c r="FJ45" s="275"/>
      <c r="FK45" s="275"/>
      <c r="FL45" s="275"/>
      <c r="FM45" s="275"/>
      <c r="FN45" s="275"/>
      <c r="FO45" s="275"/>
      <c r="FP45" s="275"/>
      <c r="FQ45" s="275"/>
      <c r="FR45" s="275"/>
      <c r="FS45" s="275"/>
      <c r="FT45" s="275"/>
      <c r="FU45" s="275"/>
      <c r="FV45" s="275"/>
      <c r="FW45" s="275"/>
      <c r="FX45" s="275"/>
      <c r="FY45" s="275"/>
      <c r="FZ45" s="275"/>
      <c r="GA45" s="275"/>
      <c r="GB45" s="275"/>
      <c r="GC45" s="275"/>
      <c r="GD45" s="275"/>
      <c r="GE45" s="275"/>
      <c r="GF45" s="275"/>
      <c r="GG45" s="275"/>
      <c r="GH45" s="275"/>
      <c r="GI45" s="275"/>
      <c r="GJ45" s="275"/>
      <c r="GK45" s="275"/>
      <c r="GL45" s="275"/>
      <c r="GM45" s="275"/>
      <c r="GN45" s="275"/>
      <c r="GO45" s="275"/>
      <c r="GP45" s="275"/>
      <c r="GQ45" s="275"/>
      <c r="GR45" s="275"/>
      <c r="GS45" s="275"/>
      <c r="GT45" s="275"/>
      <c r="GU45" s="275"/>
      <c r="GV45" s="275"/>
      <c r="GW45" s="275"/>
      <c r="GX45" s="275"/>
      <c r="GY45" s="275"/>
      <c r="GZ45" s="275"/>
      <c r="HA45" s="275"/>
      <c r="HB45" s="275"/>
      <c r="HC45" s="275"/>
      <c r="HD45" s="275"/>
      <c r="HE45" s="275"/>
      <c r="HF45" s="275"/>
      <c r="HG45" s="275"/>
      <c r="HH45" s="275"/>
      <c r="HI45" s="275"/>
      <c r="HJ45" s="275"/>
      <c r="HK45" s="275"/>
      <c r="HL45" s="275"/>
      <c r="HM45" s="275"/>
      <c r="HN45" s="275"/>
      <c r="HO45" s="275"/>
      <c r="HP45" s="275"/>
      <c r="HQ45" s="275"/>
      <c r="HR45" s="275"/>
      <c r="HS45" s="275"/>
      <c r="HT45" s="275"/>
      <c r="HU45" s="275"/>
      <c r="HV45" s="275"/>
      <c r="HW45" s="275"/>
      <c r="HX45" s="275"/>
      <c r="HY45" s="275"/>
      <c r="HZ45" s="275"/>
      <c r="IA45" s="275"/>
      <c r="IB45" s="275"/>
      <c r="IC45" s="275"/>
      <c r="ID45" s="275"/>
      <c r="IE45" s="275"/>
      <c r="IF45" s="275"/>
      <c r="IG45" s="275"/>
      <c r="IH45" s="275"/>
      <c r="II45" s="275"/>
      <c r="IJ45" s="275"/>
      <c r="IK45" s="275"/>
      <c r="IL45" s="275"/>
      <c r="IM45" s="275"/>
      <c r="IN45" s="275"/>
      <c r="IO45" s="275"/>
      <c r="IP45" s="275"/>
      <c r="IQ45" s="275"/>
      <c r="IR45" s="275"/>
      <c r="IS45" s="275"/>
      <c r="IT45" s="275"/>
      <c r="IU45" s="275"/>
      <c r="IV45" s="275"/>
      <c r="IW45" s="275"/>
      <c r="IX45" s="275"/>
      <c r="IY45" s="275"/>
    </row>
    <row r="46" s="252" customFormat="1" ht="24" customHeight="1" spans="1:259">
      <c r="A46" s="276" t="s">
        <v>1345</v>
      </c>
      <c r="B46" s="79"/>
      <c r="C46" s="79"/>
      <c r="D46" s="271">
        <v>0</v>
      </c>
      <c r="E46" s="280"/>
      <c r="F46" s="281"/>
      <c r="G46" s="284"/>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275"/>
      <c r="BK46" s="275"/>
      <c r="BL46" s="275"/>
      <c r="BM46" s="275"/>
      <c r="BN46" s="275"/>
      <c r="BO46" s="275"/>
      <c r="BP46" s="275"/>
      <c r="BQ46" s="275"/>
      <c r="BR46" s="275"/>
      <c r="BS46" s="275"/>
      <c r="BT46" s="275"/>
      <c r="BU46" s="275"/>
      <c r="BV46" s="275"/>
      <c r="BW46" s="275"/>
      <c r="BX46" s="275"/>
      <c r="BY46" s="275"/>
      <c r="BZ46" s="275"/>
      <c r="CA46" s="275"/>
      <c r="CB46" s="275"/>
      <c r="CC46" s="275"/>
      <c r="CD46" s="275"/>
      <c r="CE46" s="275"/>
      <c r="CF46" s="275"/>
      <c r="CG46" s="275"/>
      <c r="CH46" s="275"/>
      <c r="CI46" s="275"/>
      <c r="CJ46" s="275"/>
      <c r="CK46" s="275"/>
      <c r="CL46" s="275"/>
      <c r="CM46" s="275"/>
      <c r="CN46" s="275"/>
      <c r="CO46" s="275"/>
      <c r="CP46" s="275"/>
      <c r="CQ46" s="275"/>
      <c r="CR46" s="275"/>
      <c r="CS46" s="275"/>
      <c r="CT46" s="275"/>
      <c r="CU46" s="275"/>
      <c r="CV46" s="275"/>
      <c r="CW46" s="275"/>
      <c r="CX46" s="275"/>
      <c r="CY46" s="275"/>
      <c r="CZ46" s="275"/>
      <c r="DA46" s="275"/>
      <c r="DB46" s="275"/>
      <c r="DC46" s="275"/>
      <c r="DD46" s="275"/>
      <c r="DE46" s="275"/>
      <c r="DF46" s="275"/>
      <c r="DG46" s="275"/>
      <c r="DH46" s="275"/>
      <c r="DI46" s="275"/>
      <c r="DJ46" s="275"/>
      <c r="DK46" s="275"/>
      <c r="DL46" s="275"/>
      <c r="DM46" s="275"/>
      <c r="DN46" s="275"/>
      <c r="DO46" s="275"/>
      <c r="DP46" s="275"/>
      <c r="DQ46" s="275"/>
      <c r="DR46" s="275"/>
      <c r="DS46" s="275"/>
      <c r="DT46" s="275"/>
      <c r="DU46" s="275"/>
      <c r="DV46" s="275"/>
      <c r="DW46" s="275"/>
      <c r="DX46" s="275"/>
      <c r="DY46" s="275"/>
      <c r="DZ46" s="275"/>
      <c r="EA46" s="275"/>
      <c r="EB46" s="275"/>
      <c r="EC46" s="275"/>
      <c r="ED46" s="275"/>
      <c r="EE46" s="275"/>
      <c r="EF46" s="275"/>
      <c r="EG46" s="275"/>
      <c r="EH46" s="275"/>
      <c r="EI46" s="275"/>
      <c r="EJ46" s="275"/>
      <c r="EK46" s="275"/>
      <c r="EL46" s="275"/>
      <c r="EM46" s="275"/>
      <c r="EN46" s="275"/>
      <c r="EO46" s="275"/>
      <c r="EP46" s="275"/>
      <c r="EQ46" s="275"/>
      <c r="ER46" s="275"/>
      <c r="ES46" s="275"/>
      <c r="ET46" s="275"/>
      <c r="EU46" s="275"/>
      <c r="EV46" s="275"/>
      <c r="EW46" s="275"/>
      <c r="EX46" s="275"/>
      <c r="EY46" s="275"/>
      <c r="EZ46" s="275"/>
      <c r="FA46" s="275"/>
      <c r="FB46" s="275"/>
      <c r="FC46" s="275"/>
      <c r="FD46" s="275"/>
      <c r="FE46" s="275"/>
      <c r="FF46" s="275"/>
      <c r="FG46" s="275"/>
      <c r="FH46" s="275"/>
      <c r="FI46" s="275"/>
      <c r="FJ46" s="275"/>
      <c r="FK46" s="275"/>
      <c r="FL46" s="275"/>
      <c r="FM46" s="275"/>
      <c r="FN46" s="275"/>
      <c r="FO46" s="275"/>
      <c r="FP46" s="275"/>
      <c r="FQ46" s="275"/>
      <c r="FR46" s="275"/>
      <c r="FS46" s="275"/>
      <c r="FT46" s="275"/>
      <c r="FU46" s="275"/>
      <c r="FV46" s="275"/>
      <c r="FW46" s="275"/>
      <c r="FX46" s="275"/>
      <c r="FY46" s="275"/>
      <c r="FZ46" s="275"/>
      <c r="GA46" s="275"/>
      <c r="GB46" s="275"/>
      <c r="GC46" s="275"/>
      <c r="GD46" s="275"/>
      <c r="GE46" s="275"/>
      <c r="GF46" s="275"/>
      <c r="GG46" s="275"/>
      <c r="GH46" s="275"/>
      <c r="GI46" s="275"/>
      <c r="GJ46" s="275"/>
      <c r="GK46" s="275"/>
      <c r="GL46" s="275"/>
      <c r="GM46" s="275"/>
      <c r="GN46" s="275"/>
      <c r="GO46" s="275"/>
      <c r="GP46" s="275"/>
      <c r="GQ46" s="275"/>
      <c r="GR46" s="275"/>
      <c r="GS46" s="275"/>
      <c r="GT46" s="275"/>
      <c r="GU46" s="275"/>
      <c r="GV46" s="275"/>
      <c r="GW46" s="275"/>
      <c r="GX46" s="275"/>
      <c r="GY46" s="275"/>
      <c r="GZ46" s="275"/>
      <c r="HA46" s="275"/>
      <c r="HB46" s="275"/>
      <c r="HC46" s="275"/>
      <c r="HD46" s="275"/>
      <c r="HE46" s="275"/>
      <c r="HF46" s="275"/>
      <c r="HG46" s="275"/>
      <c r="HH46" s="275"/>
      <c r="HI46" s="275"/>
      <c r="HJ46" s="275"/>
      <c r="HK46" s="275"/>
      <c r="HL46" s="275"/>
      <c r="HM46" s="275"/>
      <c r="HN46" s="275"/>
      <c r="HO46" s="275"/>
      <c r="HP46" s="275"/>
      <c r="HQ46" s="275"/>
      <c r="HR46" s="275"/>
      <c r="HS46" s="275"/>
      <c r="HT46" s="275"/>
      <c r="HU46" s="275"/>
      <c r="HV46" s="275"/>
      <c r="HW46" s="275"/>
      <c r="HX46" s="275"/>
      <c r="HY46" s="275"/>
      <c r="HZ46" s="275"/>
      <c r="IA46" s="275"/>
      <c r="IB46" s="275"/>
      <c r="IC46" s="275"/>
      <c r="ID46" s="275"/>
      <c r="IE46" s="275"/>
      <c r="IF46" s="275"/>
      <c r="IG46" s="275"/>
      <c r="IH46" s="275"/>
      <c r="II46" s="275"/>
      <c r="IJ46" s="275"/>
      <c r="IK46" s="275"/>
      <c r="IL46" s="275"/>
      <c r="IM46" s="275"/>
      <c r="IN46" s="275"/>
      <c r="IO46" s="275"/>
      <c r="IP46" s="275"/>
      <c r="IQ46" s="275"/>
      <c r="IR46" s="275"/>
      <c r="IS46" s="275"/>
      <c r="IT46" s="275"/>
      <c r="IU46" s="275"/>
      <c r="IV46" s="275"/>
      <c r="IW46" s="275"/>
      <c r="IX46" s="275"/>
      <c r="IY46" s="275"/>
    </row>
    <row r="47" s="252" customFormat="1" ht="24" customHeight="1" spans="1:259">
      <c r="A47" s="285" t="s">
        <v>1331</v>
      </c>
      <c r="B47" s="79"/>
      <c r="C47" s="79">
        <v>5255</v>
      </c>
      <c r="D47" s="271">
        <v>4021</v>
      </c>
      <c r="E47" s="280">
        <f t="shared" si="0"/>
        <v>0.765176022835395</v>
      </c>
      <c r="F47" s="281"/>
      <c r="G47" s="284"/>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5"/>
      <c r="BO47" s="275"/>
      <c r="BP47" s="275"/>
      <c r="BQ47" s="275"/>
      <c r="BR47" s="275"/>
      <c r="BS47" s="275"/>
      <c r="BT47" s="275"/>
      <c r="BU47" s="275"/>
      <c r="BV47" s="275"/>
      <c r="BW47" s="275"/>
      <c r="BX47" s="275"/>
      <c r="BY47" s="275"/>
      <c r="BZ47" s="275"/>
      <c r="CA47" s="275"/>
      <c r="CB47" s="275"/>
      <c r="CC47" s="275"/>
      <c r="CD47" s="275"/>
      <c r="CE47" s="275"/>
      <c r="CF47" s="275"/>
      <c r="CG47" s="275"/>
      <c r="CH47" s="275"/>
      <c r="CI47" s="275"/>
      <c r="CJ47" s="275"/>
      <c r="CK47" s="275"/>
      <c r="CL47" s="275"/>
      <c r="CM47" s="275"/>
      <c r="CN47" s="275"/>
      <c r="CO47" s="275"/>
      <c r="CP47" s="275"/>
      <c r="CQ47" s="275"/>
      <c r="CR47" s="275"/>
      <c r="CS47" s="275"/>
      <c r="CT47" s="275"/>
      <c r="CU47" s="275"/>
      <c r="CV47" s="275"/>
      <c r="CW47" s="275"/>
      <c r="CX47" s="275"/>
      <c r="CY47" s="275"/>
      <c r="CZ47" s="275"/>
      <c r="DA47" s="275"/>
      <c r="DB47" s="275"/>
      <c r="DC47" s="275"/>
      <c r="DD47" s="275"/>
      <c r="DE47" s="275"/>
      <c r="DF47" s="275"/>
      <c r="DG47" s="275"/>
      <c r="DH47" s="275"/>
      <c r="DI47" s="275"/>
      <c r="DJ47" s="275"/>
      <c r="DK47" s="275"/>
      <c r="DL47" s="275"/>
      <c r="DM47" s="275"/>
      <c r="DN47" s="275"/>
      <c r="DO47" s="275"/>
      <c r="DP47" s="275"/>
      <c r="DQ47" s="275"/>
      <c r="DR47" s="275"/>
      <c r="DS47" s="275"/>
      <c r="DT47" s="275"/>
      <c r="DU47" s="275"/>
      <c r="DV47" s="275"/>
      <c r="DW47" s="275"/>
      <c r="DX47" s="275"/>
      <c r="DY47" s="275"/>
      <c r="DZ47" s="275"/>
      <c r="EA47" s="275"/>
      <c r="EB47" s="275"/>
      <c r="EC47" s="275"/>
      <c r="ED47" s="275"/>
      <c r="EE47" s="275"/>
      <c r="EF47" s="275"/>
      <c r="EG47" s="275"/>
      <c r="EH47" s="275"/>
      <c r="EI47" s="275"/>
      <c r="EJ47" s="275"/>
      <c r="EK47" s="275"/>
      <c r="EL47" s="275"/>
      <c r="EM47" s="275"/>
      <c r="EN47" s="275"/>
      <c r="EO47" s="275"/>
      <c r="EP47" s="275"/>
      <c r="EQ47" s="275"/>
      <c r="ER47" s="275"/>
      <c r="ES47" s="275"/>
      <c r="ET47" s="275"/>
      <c r="EU47" s="275"/>
      <c r="EV47" s="275"/>
      <c r="EW47" s="275"/>
      <c r="EX47" s="275"/>
      <c r="EY47" s="275"/>
      <c r="EZ47" s="275"/>
      <c r="FA47" s="275"/>
      <c r="FB47" s="275"/>
      <c r="FC47" s="275"/>
      <c r="FD47" s="275"/>
      <c r="FE47" s="275"/>
      <c r="FF47" s="275"/>
      <c r="FG47" s="275"/>
      <c r="FH47" s="275"/>
      <c r="FI47" s="275"/>
      <c r="FJ47" s="275"/>
      <c r="FK47" s="275"/>
      <c r="FL47" s="275"/>
      <c r="FM47" s="275"/>
      <c r="FN47" s="275"/>
      <c r="FO47" s="275"/>
      <c r="FP47" s="275"/>
      <c r="FQ47" s="275"/>
      <c r="FR47" s="275"/>
      <c r="FS47" s="275"/>
      <c r="FT47" s="275"/>
      <c r="FU47" s="275"/>
      <c r="FV47" s="275"/>
      <c r="FW47" s="275"/>
      <c r="FX47" s="275"/>
      <c r="FY47" s="275"/>
      <c r="FZ47" s="275"/>
      <c r="GA47" s="275"/>
      <c r="GB47" s="275"/>
      <c r="GC47" s="275"/>
      <c r="GD47" s="275"/>
      <c r="GE47" s="275"/>
      <c r="GF47" s="275"/>
      <c r="GG47" s="275"/>
      <c r="GH47" s="275"/>
      <c r="GI47" s="275"/>
      <c r="GJ47" s="275"/>
      <c r="GK47" s="275"/>
      <c r="GL47" s="275"/>
      <c r="GM47" s="275"/>
      <c r="GN47" s="275"/>
      <c r="GO47" s="275"/>
      <c r="GP47" s="275"/>
      <c r="GQ47" s="275"/>
      <c r="GR47" s="275"/>
      <c r="GS47" s="275"/>
      <c r="GT47" s="275"/>
      <c r="GU47" s="275"/>
      <c r="GV47" s="275"/>
      <c r="GW47" s="275"/>
      <c r="GX47" s="275"/>
      <c r="GY47" s="275"/>
      <c r="GZ47" s="275"/>
      <c r="HA47" s="275"/>
      <c r="HB47" s="275"/>
      <c r="HC47" s="275"/>
      <c r="HD47" s="275"/>
      <c r="HE47" s="275"/>
      <c r="HF47" s="275"/>
      <c r="HG47" s="275"/>
      <c r="HH47" s="275"/>
      <c r="HI47" s="275"/>
      <c r="HJ47" s="275"/>
      <c r="HK47" s="275"/>
      <c r="HL47" s="275"/>
      <c r="HM47" s="275"/>
      <c r="HN47" s="275"/>
      <c r="HO47" s="275"/>
      <c r="HP47" s="275"/>
      <c r="HQ47" s="275"/>
      <c r="HR47" s="275"/>
      <c r="HS47" s="275"/>
      <c r="HT47" s="275"/>
      <c r="HU47" s="275"/>
      <c r="HV47" s="275"/>
      <c r="HW47" s="275"/>
      <c r="HX47" s="275"/>
      <c r="HY47" s="275"/>
      <c r="HZ47" s="275"/>
      <c r="IA47" s="275"/>
      <c r="IB47" s="275"/>
      <c r="IC47" s="275"/>
      <c r="ID47" s="275"/>
      <c r="IE47" s="275"/>
      <c r="IF47" s="275"/>
      <c r="IG47" s="275"/>
      <c r="IH47" s="275"/>
      <c r="II47" s="275"/>
      <c r="IJ47" s="275"/>
      <c r="IK47" s="275"/>
      <c r="IL47" s="275"/>
      <c r="IM47" s="275"/>
      <c r="IN47" s="275"/>
      <c r="IO47" s="275"/>
      <c r="IP47" s="275"/>
      <c r="IQ47" s="275"/>
      <c r="IR47" s="275"/>
      <c r="IS47" s="275"/>
      <c r="IT47" s="275"/>
      <c r="IU47" s="275"/>
      <c r="IV47" s="275"/>
      <c r="IW47" s="275"/>
      <c r="IX47" s="275"/>
      <c r="IY47" s="275"/>
    </row>
    <row r="48" s="252" customFormat="1" ht="24" customHeight="1" spans="1:259">
      <c r="A48" s="270" t="s">
        <v>958</v>
      </c>
      <c r="B48" s="79"/>
      <c r="C48" s="79"/>
      <c r="D48" s="271">
        <v>0</v>
      </c>
      <c r="E48" s="280"/>
      <c r="F48" s="281"/>
      <c r="G48" s="284"/>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5"/>
      <c r="BM48" s="275"/>
      <c r="BN48" s="275"/>
      <c r="BO48" s="275"/>
      <c r="BP48" s="275"/>
      <c r="BQ48" s="275"/>
      <c r="BR48" s="275"/>
      <c r="BS48" s="275"/>
      <c r="BT48" s="275"/>
      <c r="BU48" s="275"/>
      <c r="BV48" s="275"/>
      <c r="BW48" s="275"/>
      <c r="BX48" s="275"/>
      <c r="BY48" s="275"/>
      <c r="BZ48" s="275"/>
      <c r="CA48" s="275"/>
      <c r="CB48" s="275"/>
      <c r="CC48" s="275"/>
      <c r="CD48" s="275"/>
      <c r="CE48" s="275"/>
      <c r="CF48" s="275"/>
      <c r="CG48" s="275"/>
      <c r="CH48" s="275"/>
      <c r="CI48" s="275"/>
      <c r="CJ48" s="275"/>
      <c r="CK48" s="275"/>
      <c r="CL48" s="275"/>
      <c r="CM48" s="275"/>
      <c r="CN48" s="275"/>
      <c r="CO48" s="275"/>
      <c r="CP48" s="275"/>
      <c r="CQ48" s="275"/>
      <c r="CR48" s="275"/>
      <c r="CS48" s="275"/>
      <c r="CT48" s="275"/>
      <c r="CU48" s="275"/>
      <c r="CV48" s="275"/>
      <c r="CW48" s="275"/>
      <c r="CX48" s="275"/>
      <c r="CY48" s="275"/>
      <c r="CZ48" s="275"/>
      <c r="DA48" s="275"/>
      <c r="DB48" s="275"/>
      <c r="DC48" s="275"/>
      <c r="DD48" s="275"/>
      <c r="DE48" s="275"/>
      <c r="DF48" s="275"/>
      <c r="DG48" s="275"/>
      <c r="DH48" s="275"/>
      <c r="DI48" s="275"/>
      <c r="DJ48" s="275"/>
      <c r="DK48" s="275"/>
      <c r="DL48" s="275"/>
      <c r="DM48" s="275"/>
      <c r="DN48" s="275"/>
      <c r="DO48" s="275"/>
      <c r="DP48" s="275"/>
      <c r="DQ48" s="275"/>
      <c r="DR48" s="275"/>
      <c r="DS48" s="275"/>
      <c r="DT48" s="275"/>
      <c r="DU48" s="275"/>
      <c r="DV48" s="275"/>
      <c r="DW48" s="275"/>
      <c r="DX48" s="275"/>
      <c r="DY48" s="275"/>
      <c r="DZ48" s="275"/>
      <c r="EA48" s="275"/>
      <c r="EB48" s="275"/>
      <c r="EC48" s="275"/>
      <c r="ED48" s="275"/>
      <c r="EE48" s="275"/>
      <c r="EF48" s="275"/>
      <c r="EG48" s="275"/>
      <c r="EH48" s="275"/>
      <c r="EI48" s="275"/>
      <c r="EJ48" s="275"/>
      <c r="EK48" s="275"/>
      <c r="EL48" s="275"/>
      <c r="EM48" s="275"/>
      <c r="EN48" s="275"/>
      <c r="EO48" s="275"/>
      <c r="EP48" s="275"/>
      <c r="EQ48" s="275"/>
      <c r="ER48" s="275"/>
      <c r="ES48" s="275"/>
      <c r="ET48" s="275"/>
      <c r="EU48" s="275"/>
      <c r="EV48" s="275"/>
      <c r="EW48" s="275"/>
      <c r="EX48" s="275"/>
      <c r="EY48" s="275"/>
      <c r="EZ48" s="275"/>
      <c r="FA48" s="275"/>
      <c r="FB48" s="275"/>
      <c r="FC48" s="275"/>
      <c r="FD48" s="275"/>
      <c r="FE48" s="275"/>
      <c r="FF48" s="275"/>
      <c r="FG48" s="275"/>
      <c r="FH48" s="275"/>
      <c r="FI48" s="275"/>
      <c r="FJ48" s="275"/>
      <c r="FK48" s="275"/>
      <c r="FL48" s="275"/>
      <c r="FM48" s="275"/>
      <c r="FN48" s="275"/>
      <c r="FO48" s="275"/>
      <c r="FP48" s="275"/>
      <c r="FQ48" s="275"/>
      <c r="FR48" s="275"/>
      <c r="FS48" s="275"/>
      <c r="FT48" s="275"/>
      <c r="FU48" s="275"/>
      <c r="FV48" s="275"/>
      <c r="FW48" s="275"/>
      <c r="FX48" s="275"/>
      <c r="FY48" s="275"/>
      <c r="FZ48" s="275"/>
      <c r="GA48" s="275"/>
      <c r="GB48" s="275"/>
      <c r="GC48" s="275"/>
      <c r="GD48" s="275"/>
      <c r="GE48" s="275"/>
      <c r="GF48" s="275"/>
      <c r="GG48" s="275"/>
      <c r="GH48" s="275"/>
      <c r="GI48" s="275"/>
      <c r="GJ48" s="275"/>
      <c r="GK48" s="275"/>
      <c r="GL48" s="275"/>
      <c r="GM48" s="275"/>
      <c r="GN48" s="275"/>
      <c r="GO48" s="275"/>
      <c r="GP48" s="275"/>
      <c r="GQ48" s="275"/>
      <c r="GR48" s="275"/>
      <c r="GS48" s="275"/>
      <c r="GT48" s="275"/>
      <c r="GU48" s="275"/>
      <c r="GV48" s="275"/>
      <c r="GW48" s="275"/>
      <c r="GX48" s="275"/>
      <c r="GY48" s="275"/>
      <c r="GZ48" s="275"/>
      <c r="HA48" s="275"/>
      <c r="HB48" s="275"/>
      <c r="HC48" s="275"/>
      <c r="HD48" s="275"/>
      <c r="HE48" s="275"/>
      <c r="HF48" s="275"/>
      <c r="HG48" s="275"/>
      <c r="HH48" s="275"/>
      <c r="HI48" s="275"/>
      <c r="HJ48" s="275"/>
      <c r="HK48" s="275"/>
      <c r="HL48" s="275"/>
      <c r="HM48" s="275"/>
      <c r="HN48" s="275"/>
      <c r="HO48" s="275"/>
      <c r="HP48" s="275"/>
      <c r="HQ48" s="275"/>
      <c r="HR48" s="275"/>
      <c r="HS48" s="275"/>
      <c r="HT48" s="275"/>
      <c r="HU48" s="275"/>
      <c r="HV48" s="275"/>
      <c r="HW48" s="275"/>
      <c r="HX48" s="275"/>
      <c r="HY48" s="275"/>
      <c r="HZ48" s="275"/>
      <c r="IA48" s="275"/>
      <c r="IB48" s="275"/>
      <c r="IC48" s="275"/>
      <c r="ID48" s="275"/>
      <c r="IE48" s="275"/>
      <c r="IF48" s="275"/>
      <c r="IG48" s="275"/>
      <c r="IH48" s="275"/>
      <c r="II48" s="275"/>
      <c r="IJ48" s="275"/>
      <c r="IK48" s="275"/>
      <c r="IL48" s="275"/>
      <c r="IM48" s="275"/>
      <c r="IN48" s="275"/>
      <c r="IO48" s="275"/>
      <c r="IP48" s="275"/>
      <c r="IQ48" s="275"/>
      <c r="IR48" s="275"/>
      <c r="IS48" s="275"/>
      <c r="IT48" s="275"/>
      <c r="IU48" s="275"/>
      <c r="IV48" s="275"/>
      <c r="IW48" s="275"/>
      <c r="IX48" s="275"/>
      <c r="IY48" s="275"/>
    </row>
    <row r="49" s="252" customFormat="1" ht="24" customHeight="1" spans="1:259">
      <c r="A49" s="276" t="s">
        <v>978</v>
      </c>
      <c r="B49" s="79"/>
      <c r="C49" s="79"/>
      <c r="D49" s="271">
        <v>0</v>
      </c>
      <c r="E49" s="280"/>
      <c r="F49" s="281"/>
      <c r="G49" s="284"/>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5"/>
      <c r="BQ49" s="275"/>
      <c r="BR49" s="275"/>
      <c r="BS49" s="275"/>
      <c r="BT49" s="275"/>
      <c r="BU49" s="275"/>
      <c r="BV49" s="275"/>
      <c r="BW49" s="275"/>
      <c r="BX49" s="275"/>
      <c r="BY49" s="275"/>
      <c r="BZ49" s="275"/>
      <c r="CA49" s="275"/>
      <c r="CB49" s="275"/>
      <c r="CC49" s="275"/>
      <c r="CD49" s="275"/>
      <c r="CE49" s="275"/>
      <c r="CF49" s="275"/>
      <c r="CG49" s="275"/>
      <c r="CH49" s="275"/>
      <c r="CI49" s="275"/>
      <c r="CJ49" s="275"/>
      <c r="CK49" s="275"/>
      <c r="CL49" s="275"/>
      <c r="CM49" s="275"/>
      <c r="CN49" s="275"/>
      <c r="CO49" s="275"/>
      <c r="CP49" s="275"/>
      <c r="CQ49" s="275"/>
      <c r="CR49" s="275"/>
      <c r="CS49" s="275"/>
      <c r="CT49" s="275"/>
      <c r="CU49" s="275"/>
      <c r="CV49" s="275"/>
      <c r="CW49" s="275"/>
      <c r="CX49" s="275"/>
      <c r="CY49" s="275"/>
      <c r="CZ49" s="275"/>
      <c r="DA49" s="275"/>
      <c r="DB49" s="275"/>
      <c r="DC49" s="275"/>
      <c r="DD49" s="275"/>
      <c r="DE49" s="275"/>
      <c r="DF49" s="275"/>
      <c r="DG49" s="275"/>
      <c r="DH49" s="275"/>
      <c r="DI49" s="275"/>
      <c r="DJ49" s="275"/>
      <c r="DK49" s="275"/>
      <c r="DL49" s="275"/>
      <c r="DM49" s="275"/>
      <c r="DN49" s="275"/>
      <c r="DO49" s="275"/>
      <c r="DP49" s="275"/>
      <c r="DQ49" s="275"/>
      <c r="DR49" s="275"/>
      <c r="DS49" s="275"/>
      <c r="DT49" s="275"/>
      <c r="DU49" s="275"/>
      <c r="DV49" s="275"/>
      <c r="DW49" s="275"/>
      <c r="DX49" s="275"/>
      <c r="DY49" s="275"/>
      <c r="DZ49" s="275"/>
      <c r="EA49" s="275"/>
      <c r="EB49" s="275"/>
      <c r="EC49" s="275"/>
      <c r="ED49" s="275"/>
      <c r="EE49" s="275"/>
      <c r="EF49" s="275"/>
      <c r="EG49" s="275"/>
      <c r="EH49" s="275"/>
      <c r="EI49" s="275"/>
      <c r="EJ49" s="275"/>
      <c r="EK49" s="275"/>
      <c r="EL49" s="275"/>
      <c r="EM49" s="275"/>
      <c r="EN49" s="275"/>
      <c r="EO49" s="275"/>
      <c r="EP49" s="275"/>
      <c r="EQ49" s="275"/>
      <c r="ER49" s="275"/>
      <c r="ES49" s="275"/>
      <c r="ET49" s="275"/>
      <c r="EU49" s="275"/>
      <c r="EV49" s="275"/>
      <c r="EW49" s="275"/>
      <c r="EX49" s="275"/>
      <c r="EY49" s="275"/>
      <c r="EZ49" s="275"/>
      <c r="FA49" s="275"/>
      <c r="FB49" s="275"/>
      <c r="FC49" s="275"/>
      <c r="FD49" s="275"/>
      <c r="FE49" s="275"/>
      <c r="FF49" s="275"/>
      <c r="FG49" s="275"/>
      <c r="FH49" s="275"/>
      <c r="FI49" s="275"/>
      <c r="FJ49" s="275"/>
      <c r="FK49" s="275"/>
      <c r="FL49" s="275"/>
      <c r="FM49" s="275"/>
      <c r="FN49" s="275"/>
      <c r="FO49" s="275"/>
      <c r="FP49" s="275"/>
      <c r="FQ49" s="275"/>
      <c r="FR49" s="275"/>
      <c r="FS49" s="275"/>
      <c r="FT49" s="275"/>
      <c r="FU49" s="275"/>
      <c r="FV49" s="275"/>
      <c r="FW49" s="275"/>
      <c r="FX49" s="275"/>
      <c r="FY49" s="275"/>
      <c r="FZ49" s="275"/>
      <c r="GA49" s="275"/>
      <c r="GB49" s="275"/>
      <c r="GC49" s="275"/>
      <c r="GD49" s="275"/>
      <c r="GE49" s="275"/>
      <c r="GF49" s="275"/>
      <c r="GG49" s="275"/>
      <c r="GH49" s="275"/>
      <c r="GI49" s="275"/>
      <c r="GJ49" s="275"/>
      <c r="GK49" s="275"/>
      <c r="GL49" s="275"/>
      <c r="GM49" s="275"/>
      <c r="GN49" s="275"/>
      <c r="GO49" s="275"/>
      <c r="GP49" s="275"/>
      <c r="GQ49" s="275"/>
      <c r="GR49" s="275"/>
      <c r="GS49" s="275"/>
      <c r="GT49" s="275"/>
      <c r="GU49" s="275"/>
      <c r="GV49" s="275"/>
      <c r="GW49" s="275"/>
      <c r="GX49" s="275"/>
      <c r="GY49" s="275"/>
      <c r="GZ49" s="275"/>
      <c r="HA49" s="275"/>
      <c r="HB49" s="275"/>
      <c r="HC49" s="275"/>
      <c r="HD49" s="275"/>
      <c r="HE49" s="275"/>
      <c r="HF49" s="275"/>
      <c r="HG49" s="275"/>
      <c r="HH49" s="275"/>
      <c r="HI49" s="275"/>
      <c r="HJ49" s="275"/>
      <c r="HK49" s="275"/>
      <c r="HL49" s="275"/>
      <c r="HM49" s="275"/>
      <c r="HN49" s="275"/>
      <c r="HO49" s="275"/>
      <c r="HP49" s="275"/>
      <c r="HQ49" s="275"/>
      <c r="HR49" s="275"/>
      <c r="HS49" s="275"/>
      <c r="HT49" s="275"/>
      <c r="HU49" s="275"/>
      <c r="HV49" s="275"/>
      <c r="HW49" s="275"/>
      <c r="HX49" s="275"/>
      <c r="HY49" s="275"/>
      <c r="HZ49" s="275"/>
      <c r="IA49" s="275"/>
      <c r="IB49" s="275"/>
      <c r="IC49" s="275"/>
      <c r="ID49" s="275"/>
      <c r="IE49" s="275"/>
      <c r="IF49" s="275"/>
      <c r="IG49" s="275"/>
      <c r="IH49" s="275"/>
      <c r="II49" s="275"/>
      <c r="IJ49" s="275"/>
      <c r="IK49" s="275"/>
      <c r="IL49" s="275"/>
      <c r="IM49" s="275"/>
      <c r="IN49" s="275"/>
      <c r="IO49" s="275"/>
      <c r="IP49" s="275"/>
      <c r="IQ49" s="275"/>
      <c r="IR49" s="275"/>
      <c r="IS49" s="275"/>
      <c r="IT49" s="275"/>
      <c r="IU49" s="275"/>
      <c r="IV49" s="275"/>
      <c r="IW49" s="275"/>
      <c r="IX49" s="275"/>
      <c r="IY49" s="275"/>
    </row>
    <row r="50" s="252" customFormat="1" ht="24" customHeight="1" spans="1:259">
      <c r="A50" s="270" t="s">
        <v>1030</v>
      </c>
      <c r="B50" s="79"/>
      <c r="C50" s="79">
        <f>SUM(C51)</f>
        <v>2415</v>
      </c>
      <c r="D50" s="271"/>
      <c r="E50" s="280">
        <f t="shared" si="0"/>
        <v>0</v>
      </c>
      <c r="F50" s="281"/>
      <c r="G50" s="284"/>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5"/>
      <c r="BR50" s="275"/>
      <c r="BS50" s="275"/>
      <c r="BT50" s="275"/>
      <c r="BU50" s="275"/>
      <c r="BV50" s="275"/>
      <c r="BW50" s="275"/>
      <c r="BX50" s="275"/>
      <c r="BY50" s="275"/>
      <c r="BZ50" s="275"/>
      <c r="CA50" s="275"/>
      <c r="CB50" s="275"/>
      <c r="CC50" s="275"/>
      <c r="CD50" s="275"/>
      <c r="CE50" s="275"/>
      <c r="CF50" s="275"/>
      <c r="CG50" s="275"/>
      <c r="CH50" s="275"/>
      <c r="CI50" s="275"/>
      <c r="CJ50" s="275"/>
      <c r="CK50" s="275"/>
      <c r="CL50" s="275"/>
      <c r="CM50" s="275"/>
      <c r="CN50" s="275"/>
      <c r="CO50" s="275"/>
      <c r="CP50" s="275"/>
      <c r="CQ50" s="275"/>
      <c r="CR50" s="275"/>
      <c r="CS50" s="275"/>
      <c r="CT50" s="275"/>
      <c r="CU50" s="275"/>
      <c r="CV50" s="275"/>
      <c r="CW50" s="275"/>
      <c r="CX50" s="275"/>
      <c r="CY50" s="275"/>
      <c r="CZ50" s="275"/>
      <c r="DA50" s="275"/>
      <c r="DB50" s="275"/>
      <c r="DC50" s="275"/>
      <c r="DD50" s="275"/>
      <c r="DE50" s="275"/>
      <c r="DF50" s="275"/>
      <c r="DG50" s="275"/>
      <c r="DH50" s="275"/>
      <c r="DI50" s="275"/>
      <c r="DJ50" s="275"/>
      <c r="DK50" s="275"/>
      <c r="DL50" s="275"/>
      <c r="DM50" s="275"/>
      <c r="DN50" s="275"/>
      <c r="DO50" s="275"/>
      <c r="DP50" s="275"/>
      <c r="DQ50" s="275"/>
      <c r="DR50" s="275"/>
      <c r="DS50" s="275"/>
      <c r="DT50" s="275"/>
      <c r="DU50" s="275"/>
      <c r="DV50" s="275"/>
      <c r="DW50" s="275"/>
      <c r="DX50" s="275"/>
      <c r="DY50" s="275"/>
      <c r="DZ50" s="275"/>
      <c r="EA50" s="275"/>
      <c r="EB50" s="275"/>
      <c r="EC50" s="275"/>
      <c r="ED50" s="275"/>
      <c r="EE50" s="275"/>
      <c r="EF50" s="275"/>
      <c r="EG50" s="275"/>
      <c r="EH50" s="275"/>
      <c r="EI50" s="275"/>
      <c r="EJ50" s="275"/>
      <c r="EK50" s="275"/>
      <c r="EL50" s="275"/>
      <c r="EM50" s="275"/>
      <c r="EN50" s="275"/>
      <c r="EO50" s="275"/>
      <c r="EP50" s="275"/>
      <c r="EQ50" s="275"/>
      <c r="ER50" s="275"/>
      <c r="ES50" s="275"/>
      <c r="ET50" s="275"/>
      <c r="EU50" s="275"/>
      <c r="EV50" s="275"/>
      <c r="EW50" s="275"/>
      <c r="EX50" s="275"/>
      <c r="EY50" s="275"/>
      <c r="EZ50" s="275"/>
      <c r="FA50" s="275"/>
      <c r="FB50" s="275"/>
      <c r="FC50" s="275"/>
      <c r="FD50" s="275"/>
      <c r="FE50" s="275"/>
      <c r="FF50" s="275"/>
      <c r="FG50" s="275"/>
      <c r="FH50" s="275"/>
      <c r="FI50" s="275"/>
      <c r="FJ50" s="275"/>
      <c r="FK50" s="275"/>
      <c r="FL50" s="275"/>
      <c r="FM50" s="275"/>
      <c r="FN50" s="275"/>
      <c r="FO50" s="275"/>
      <c r="FP50" s="275"/>
      <c r="FQ50" s="275"/>
      <c r="FR50" s="275"/>
      <c r="FS50" s="275"/>
      <c r="FT50" s="275"/>
      <c r="FU50" s="275"/>
      <c r="FV50" s="275"/>
      <c r="FW50" s="275"/>
      <c r="FX50" s="275"/>
      <c r="FY50" s="275"/>
      <c r="FZ50" s="275"/>
      <c r="GA50" s="275"/>
      <c r="GB50" s="275"/>
      <c r="GC50" s="275"/>
      <c r="GD50" s="275"/>
      <c r="GE50" s="275"/>
      <c r="GF50" s="275"/>
      <c r="GG50" s="275"/>
      <c r="GH50" s="275"/>
      <c r="GI50" s="275"/>
      <c r="GJ50" s="275"/>
      <c r="GK50" s="275"/>
      <c r="GL50" s="275"/>
      <c r="GM50" s="275"/>
      <c r="GN50" s="275"/>
      <c r="GO50" s="275"/>
      <c r="GP50" s="275"/>
      <c r="GQ50" s="275"/>
      <c r="GR50" s="275"/>
      <c r="GS50" s="275"/>
      <c r="GT50" s="275"/>
      <c r="GU50" s="275"/>
      <c r="GV50" s="275"/>
      <c r="GW50" s="275"/>
      <c r="GX50" s="275"/>
      <c r="GY50" s="275"/>
      <c r="GZ50" s="275"/>
      <c r="HA50" s="275"/>
      <c r="HB50" s="275"/>
      <c r="HC50" s="275"/>
      <c r="HD50" s="275"/>
      <c r="HE50" s="275"/>
      <c r="HF50" s="275"/>
      <c r="HG50" s="275"/>
      <c r="HH50" s="275"/>
      <c r="HI50" s="275"/>
      <c r="HJ50" s="275"/>
      <c r="HK50" s="275"/>
      <c r="HL50" s="275"/>
      <c r="HM50" s="275"/>
      <c r="HN50" s="275"/>
      <c r="HO50" s="275"/>
      <c r="HP50" s="275"/>
      <c r="HQ50" s="275"/>
      <c r="HR50" s="275"/>
      <c r="HS50" s="275"/>
      <c r="HT50" s="275"/>
      <c r="HU50" s="275"/>
      <c r="HV50" s="275"/>
      <c r="HW50" s="275"/>
      <c r="HX50" s="275"/>
      <c r="HY50" s="275"/>
      <c r="HZ50" s="275"/>
      <c r="IA50" s="275"/>
      <c r="IB50" s="275"/>
      <c r="IC50" s="275"/>
      <c r="ID50" s="275"/>
      <c r="IE50" s="275"/>
      <c r="IF50" s="275"/>
      <c r="IG50" s="275"/>
      <c r="IH50" s="275"/>
      <c r="II50" s="275"/>
      <c r="IJ50" s="275"/>
      <c r="IK50" s="275"/>
      <c r="IL50" s="275"/>
      <c r="IM50" s="275"/>
      <c r="IN50" s="275"/>
      <c r="IO50" s="275"/>
      <c r="IP50" s="275"/>
      <c r="IQ50" s="275"/>
      <c r="IR50" s="275"/>
      <c r="IS50" s="275"/>
      <c r="IT50" s="275"/>
      <c r="IU50" s="275"/>
      <c r="IV50" s="275"/>
      <c r="IW50" s="275"/>
      <c r="IX50" s="275"/>
      <c r="IY50" s="275"/>
    </row>
    <row r="51" s="252" customFormat="1" ht="24" customHeight="1" spans="1:259">
      <c r="A51" s="286" t="s">
        <v>1346</v>
      </c>
      <c r="B51" s="79"/>
      <c r="C51" s="79">
        <v>2415</v>
      </c>
      <c r="D51" s="271"/>
      <c r="E51" s="280">
        <f t="shared" si="0"/>
        <v>0</v>
      </c>
      <c r="F51" s="281"/>
      <c r="G51" s="284"/>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5"/>
      <c r="BR51" s="275"/>
      <c r="BS51" s="275"/>
      <c r="BT51" s="275"/>
      <c r="BU51" s="275"/>
      <c r="BV51" s="275"/>
      <c r="BW51" s="275"/>
      <c r="BX51" s="275"/>
      <c r="BY51" s="275"/>
      <c r="BZ51" s="275"/>
      <c r="CA51" s="275"/>
      <c r="CB51" s="275"/>
      <c r="CC51" s="275"/>
      <c r="CD51" s="275"/>
      <c r="CE51" s="275"/>
      <c r="CF51" s="275"/>
      <c r="CG51" s="275"/>
      <c r="CH51" s="275"/>
      <c r="CI51" s="275"/>
      <c r="CJ51" s="275"/>
      <c r="CK51" s="275"/>
      <c r="CL51" s="275"/>
      <c r="CM51" s="275"/>
      <c r="CN51" s="275"/>
      <c r="CO51" s="275"/>
      <c r="CP51" s="275"/>
      <c r="CQ51" s="275"/>
      <c r="CR51" s="275"/>
      <c r="CS51" s="275"/>
      <c r="CT51" s="275"/>
      <c r="CU51" s="275"/>
      <c r="CV51" s="275"/>
      <c r="CW51" s="275"/>
      <c r="CX51" s="275"/>
      <c r="CY51" s="275"/>
      <c r="CZ51" s="275"/>
      <c r="DA51" s="275"/>
      <c r="DB51" s="275"/>
      <c r="DC51" s="275"/>
      <c r="DD51" s="275"/>
      <c r="DE51" s="275"/>
      <c r="DF51" s="275"/>
      <c r="DG51" s="275"/>
      <c r="DH51" s="275"/>
      <c r="DI51" s="275"/>
      <c r="DJ51" s="275"/>
      <c r="DK51" s="275"/>
      <c r="DL51" s="275"/>
      <c r="DM51" s="275"/>
      <c r="DN51" s="275"/>
      <c r="DO51" s="275"/>
      <c r="DP51" s="275"/>
      <c r="DQ51" s="275"/>
      <c r="DR51" s="275"/>
      <c r="DS51" s="275"/>
      <c r="DT51" s="275"/>
      <c r="DU51" s="275"/>
      <c r="DV51" s="275"/>
      <c r="DW51" s="275"/>
      <c r="DX51" s="275"/>
      <c r="DY51" s="275"/>
      <c r="DZ51" s="275"/>
      <c r="EA51" s="275"/>
      <c r="EB51" s="275"/>
      <c r="EC51" s="275"/>
      <c r="ED51" s="275"/>
      <c r="EE51" s="275"/>
      <c r="EF51" s="275"/>
      <c r="EG51" s="275"/>
      <c r="EH51" s="275"/>
      <c r="EI51" s="275"/>
      <c r="EJ51" s="275"/>
      <c r="EK51" s="275"/>
      <c r="EL51" s="275"/>
      <c r="EM51" s="275"/>
      <c r="EN51" s="275"/>
      <c r="EO51" s="275"/>
      <c r="EP51" s="275"/>
      <c r="EQ51" s="275"/>
      <c r="ER51" s="275"/>
      <c r="ES51" s="275"/>
      <c r="ET51" s="275"/>
      <c r="EU51" s="275"/>
      <c r="EV51" s="275"/>
      <c r="EW51" s="275"/>
      <c r="EX51" s="275"/>
      <c r="EY51" s="275"/>
      <c r="EZ51" s="275"/>
      <c r="FA51" s="275"/>
      <c r="FB51" s="275"/>
      <c r="FC51" s="275"/>
      <c r="FD51" s="275"/>
      <c r="FE51" s="275"/>
      <c r="FF51" s="275"/>
      <c r="FG51" s="275"/>
      <c r="FH51" s="275"/>
      <c r="FI51" s="275"/>
      <c r="FJ51" s="275"/>
      <c r="FK51" s="275"/>
      <c r="FL51" s="275"/>
      <c r="FM51" s="275"/>
      <c r="FN51" s="275"/>
      <c r="FO51" s="275"/>
      <c r="FP51" s="275"/>
      <c r="FQ51" s="275"/>
      <c r="FR51" s="275"/>
      <c r="FS51" s="275"/>
      <c r="FT51" s="275"/>
      <c r="FU51" s="275"/>
      <c r="FV51" s="275"/>
      <c r="FW51" s="275"/>
      <c r="FX51" s="275"/>
      <c r="FY51" s="275"/>
      <c r="FZ51" s="275"/>
      <c r="GA51" s="275"/>
      <c r="GB51" s="275"/>
      <c r="GC51" s="275"/>
      <c r="GD51" s="275"/>
      <c r="GE51" s="275"/>
      <c r="GF51" s="275"/>
      <c r="GG51" s="275"/>
      <c r="GH51" s="275"/>
      <c r="GI51" s="275"/>
      <c r="GJ51" s="275"/>
      <c r="GK51" s="275"/>
      <c r="GL51" s="275"/>
      <c r="GM51" s="275"/>
      <c r="GN51" s="275"/>
      <c r="GO51" s="275"/>
      <c r="GP51" s="275"/>
      <c r="GQ51" s="275"/>
      <c r="GR51" s="275"/>
      <c r="GS51" s="275"/>
      <c r="GT51" s="275"/>
      <c r="GU51" s="275"/>
      <c r="GV51" s="275"/>
      <c r="GW51" s="275"/>
      <c r="GX51" s="275"/>
      <c r="GY51" s="275"/>
      <c r="GZ51" s="275"/>
      <c r="HA51" s="275"/>
      <c r="HB51" s="275"/>
      <c r="HC51" s="275"/>
      <c r="HD51" s="275"/>
      <c r="HE51" s="275"/>
      <c r="HF51" s="275"/>
      <c r="HG51" s="275"/>
      <c r="HH51" s="275"/>
      <c r="HI51" s="275"/>
      <c r="HJ51" s="275"/>
      <c r="HK51" s="275"/>
      <c r="HL51" s="275"/>
      <c r="HM51" s="275"/>
      <c r="HN51" s="275"/>
      <c r="HO51" s="275"/>
      <c r="HP51" s="275"/>
      <c r="HQ51" s="275"/>
      <c r="HR51" s="275"/>
      <c r="HS51" s="275"/>
      <c r="HT51" s="275"/>
      <c r="HU51" s="275"/>
      <c r="HV51" s="275"/>
      <c r="HW51" s="275"/>
      <c r="HX51" s="275"/>
      <c r="HY51" s="275"/>
      <c r="HZ51" s="275"/>
      <c r="IA51" s="275"/>
      <c r="IB51" s="275"/>
      <c r="IC51" s="275"/>
      <c r="ID51" s="275"/>
      <c r="IE51" s="275"/>
      <c r="IF51" s="275"/>
      <c r="IG51" s="275"/>
      <c r="IH51" s="275"/>
      <c r="II51" s="275"/>
      <c r="IJ51" s="275"/>
      <c r="IK51" s="275"/>
      <c r="IL51" s="275"/>
      <c r="IM51" s="275"/>
      <c r="IN51" s="275"/>
      <c r="IO51" s="275"/>
      <c r="IP51" s="275"/>
      <c r="IQ51" s="275"/>
      <c r="IR51" s="275"/>
      <c r="IS51" s="275"/>
      <c r="IT51" s="275"/>
      <c r="IU51" s="275"/>
      <c r="IV51" s="275"/>
      <c r="IW51" s="275"/>
      <c r="IX51" s="275"/>
      <c r="IY51" s="275"/>
    </row>
    <row r="52" s="252" customFormat="1" ht="24" customHeight="1" spans="1:259">
      <c r="A52" s="270" t="s">
        <v>1221</v>
      </c>
      <c r="B52" s="282">
        <f>SUM(B53:B56)</f>
        <v>1987</v>
      </c>
      <c r="C52" s="282">
        <f>SUM(C53:C56)</f>
        <v>151610</v>
      </c>
      <c r="D52" s="282">
        <f>SUM(D53:D56)</f>
        <v>149053</v>
      </c>
      <c r="E52" s="280">
        <f t="shared" si="0"/>
        <v>0.98313435789196</v>
      </c>
      <c r="F52" s="281">
        <v>0.968813982359556</v>
      </c>
      <c r="G52" s="284"/>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5"/>
      <c r="BR52" s="275"/>
      <c r="BS52" s="275"/>
      <c r="BT52" s="275"/>
      <c r="BU52" s="275"/>
      <c r="BV52" s="275"/>
      <c r="BW52" s="275"/>
      <c r="BX52" s="275"/>
      <c r="BY52" s="275"/>
      <c r="BZ52" s="275"/>
      <c r="CA52" s="275"/>
      <c r="CB52" s="275"/>
      <c r="CC52" s="275"/>
      <c r="CD52" s="275"/>
      <c r="CE52" s="275"/>
      <c r="CF52" s="275"/>
      <c r="CG52" s="275"/>
      <c r="CH52" s="275"/>
      <c r="CI52" s="275"/>
      <c r="CJ52" s="275"/>
      <c r="CK52" s="275"/>
      <c r="CL52" s="275"/>
      <c r="CM52" s="275"/>
      <c r="CN52" s="275"/>
      <c r="CO52" s="275"/>
      <c r="CP52" s="275"/>
      <c r="CQ52" s="275"/>
      <c r="CR52" s="275"/>
      <c r="CS52" s="275"/>
      <c r="CT52" s="275"/>
      <c r="CU52" s="275"/>
      <c r="CV52" s="275"/>
      <c r="CW52" s="275"/>
      <c r="CX52" s="275"/>
      <c r="CY52" s="275"/>
      <c r="CZ52" s="275"/>
      <c r="DA52" s="275"/>
      <c r="DB52" s="275"/>
      <c r="DC52" s="275"/>
      <c r="DD52" s="275"/>
      <c r="DE52" s="275"/>
      <c r="DF52" s="275"/>
      <c r="DG52" s="275"/>
      <c r="DH52" s="275"/>
      <c r="DI52" s="275"/>
      <c r="DJ52" s="275"/>
      <c r="DK52" s="275"/>
      <c r="DL52" s="275"/>
      <c r="DM52" s="275"/>
      <c r="DN52" s="275"/>
      <c r="DO52" s="275"/>
      <c r="DP52" s="275"/>
      <c r="DQ52" s="275"/>
      <c r="DR52" s="275"/>
      <c r="DS52" s="275"/>
      <c r="DT52" s="275"/>
      <c r="DU52" s="275"/>
      <c r="DV52" s="275"/>
      <c r="DW52" s="275"/>
      <c r="DX52" s="275"/>
      <c r="DY52" s="275"/>
      <c r="DZ52" s="275"/>
      <c r="EA52" s="275"/>
      <c r="EB52" s="275"/>
      <c r="EC52" s="275"/>
      <c r="ED52" s="275"/>
      <c r="EE52" s="275"/>
      <c r="EF52" s="275"/>
      <c r="EG52" s="275"/>
      <c r="EH52" s="275"/>
      <c r="EI52" s="275"/>
      <c r="EJ52" s="275"/>
      <c r="EK52" s="275"/>
      <c r="EL52" s="275"/>
      <c r="EM52" s="275"/>
      <c r="EN52" s="275"/>
      <c r="EO52" s="275"/>
      <c r="EP52" s="275"/>
      <c r="EQ52" s="275"/>
      <c r="ER52" s="275"/>
      <c r="ES52" s="275"/>
      <c r="ET52" s="275"/>
      <c r="EU52" s="275"/>
      <c r="EV52" s="275"/>
      <c r="EW52" s="275"/>
      <c r="EX52" s="275"/>
      <c r="EY52" s="275"/>
      <c r="EZ52" s="275"/>
      <c r="FA52" s="275"/>
      <c r="FB52" s="275"/>
      <c r="FC52" s="275"/>
      <c r="FD52" s="275"/>
      <c r="FE52" s="275"/>
      <c r="FF52" s="275"/>
      <c r="FG52" s="275"/>
      <c r="FH52" s="275"/>
      <c r="FI52" s="275"/>
      <c r="FJ52" s="275"/>
      <c r="FK52" s="275"/>
      <c r="FL52" s="275"/>
      <c r="FM52" s="275"/>
      <c r="FN52" s="275"/>
      <c r="FO52" s="275"/>
      <c r="FP52" s="275"/>
      <c r="FQ52" s="275"/>
      <c r="FR52" s="275"/>
      <c r="FS52" s="275"/>
      <c r="FT52" s="275"/>
      <c r="FU52" s="275"/>
      <c r="FV52" s="275"/>
      <c r="FW52" s="275"/>
      <c r="FX52" s="275"/>
      <c r="FY52" s="275"/>
      <c r="FZ52" s="275"/>
      <c r="GA52" s="275"/>
      <c r="GB52" s="275"/>
      <c r="GC52" s="275"/>
      <c r="GD52" s="275"/>
      <c r="GE52" s="275"/>
      <c r="GF52" s="275"/>
      <c r="GG52" s="275"/>
      <c r="GH52" s="275"/>
      <c r="GI52" s="275"/>
      <c r="GJ52" s="275"/>
      <c r="GK52" s="275"/>
      <c r="GL52" s="275"/>
      <c r="GM52" s="275"/>
      <c r="GN52" s="275"/>
      <c r="GO52" s="275"/>
      <c r="GP52" s="275"/>
      <c r="GQ52" s="275"/>
      <c r="GR52" s="275"/>
      <c r="GS52" s="275"/>
      <c r="GT52" s="275"/>
      <c r="GU52" s="275"/>
      <c r="GV52" s="275"/>
      <c r="GW52" s="275"/>
      <c r="GX52" s="275"/>
      <c r="GY52" s="275"/>
      <c r="GZ52" s="275"/>
      <c r="HA52" s="275"/>
      <c r="HB52" s="275"/>
      <c r="HC52" s="275"/>
      <c r="HD52" s="275"/>
      <c r="HE52" s="275"/>
      <c r="HF52" s="275"/>
      <c r="HG52" s="275"/>
      <c r="HH52" s="275"/>
      <c r="HI52" s="275"/>
      <c r="HJ52" s="275"/>
      <c r="HK52" s="275"/>
      <c r="HL52" s="275"/>
      <c r="HM52" s="275"/>
      <c r="HN52" s="275"/>
      <c r="HO52" s="275"/>
      <c r="HP52" s="275"/>
      <c r="HQ52" s="275"/>
      <c r="HR52" s="275"/>
      <c r="HS52" s="275"/>
      <c r="HT52" s="275"/>
      <c r="HU52" s="275"/>
      <c r="HV52" s="275"/>
      <c r="HW52" s="275"/>
      <c r="HX52" s="275"/>
      <c r="HY52" s="275"/>
      <c r="HZ52" s="275"/>
      <c r="IA52" s="275"/>
      <c r="IB52" s="275"/>
      <c r="IC52" s="275"/>
      <c r="ID52" s="275"/>
      <c r="IE52" s="275"/>
      <c r="IF52" s="275"/>
      <c r="IG52" s="275"/>
      <c r="IH52" s="275"/>
      <c r="II52" s="275"/>
      <c r="IJ52" s="275"/>
      <c r="IK52" s="275"/>
      <c r="IL52" s="275"/>
      <c r="IM52" s="275"/>
      <c r="IN52" s="275"/>
      <c r="IO52" s="275"/>
      <c r="IP52" s="275"/>
      <c r="IQ52" s="275"/>
      <c r="IR52" s="275"/>
      <c r="IS52" s="275"/>
      <c r="IT52" s="275"/>
      <c r="IU52" s="275"/>
      <c r="IV52" s="275"/>
      <c r="IW52" s="275"/>
      <c r="IX52" s="275"/>
      <c r="IY52" s="275"/>
    </row>
    <row r="53" s="252" customFormat="1" ht="24" customHeight="1" spans="1:259">
      <c r="A53" s="276" t="s">
        <v>1347</v>
      </c>
      <c r="B53" s="282"/>
      <c r="C53" s="279">
        <v>147450</v>
      </c>
      <c r="D53" s="271">
        <v>147450</v>
      </c>
      <c r="E53" s="280">
        <f t="shared" si="0"/>
        <v>1</v>
      </c>
      <c r="F53" s="281">
        <v>0.962624449159458</v>
      </c>
      <c r="G53" s="284"/>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275"/>
      <c r="BU53" s="275"/>
      <c r="BV53" s="275"/>
      <c r="BW53" s="275"/>
      <c r="BX53" s="275"/>
      <c r="BY53" s="275"/>
      <c r="BZ53" s="275"/>
      <c r="CA53" s="275"/>
      <c r="CB53" s="275"/>
      <c r="CC53" s="275"/>
      <c r="CD53" s="275"/>
      <c r="CE53" s="275"/>
      <c r="CF53" s="275"/>
      <c r="CG53" s="275"/>
      <c r="CH53" s="275"/>
      <c r="CI53" s="275"/>
      <c r="CJ53" s="275"/>
      <c r="CK53" s="275"/>
      <c r="CL53" s="275"/>
      <c r="CM53" s="275"/>
      <c r="CN53" s="275"/>
      <c r="CO53" s="275"/>
      <c r="CP53" s="275"/>
      <c r="CQ53" s="275"/>
      <c r="CR53" s="275"/>
      <c r="CS53" s="275"/>
      <c r="CT53" s="275"/>
      <c r="CU53" s="275"/>
      <c r="CV53" s="275"/>
      <c r="CW53" s="275"/>
      <c r="CX53" s="275"/>
      <c r="CY53" s="275"/>
      <c r="CZ53" s="275"/>
      <c r="DA53" s="275"/>
      <c r="DB53" s="275"/>
      <c r="DC53" s="275"/>
      <c r="DD53" s="275"/>
      <c r="DE53" s="275"/>
      <c r="DF53" s="275"/>
      <c r="DG53" s="275"/>
      <c r="DH53" s="275"/>
      <c r="DI53" s="275"/>
      <c r="DJ53" s="275"/>
      <c r="DK53" s="275"/>
      <c r="DL53" s="275"/>
      <c r="DM53" s="275"/>
      <c r="DN53" s="275"/>
      <c r="DO53" s="275"/>
      <c r="DP53" s="275"/>
      <c r="DQ53" s="275"/>
      <c r="DR53" s="275"/>
      <c r="DS53" s="275"/>
      <c r="DT53" s="275"/>
      <c r="DU53" s="275"/>
      <c r="DV53" s="275"/>
      <c r="DW53" s="275"/>
      <c r="DX53" s="275"/>
      <c r="DY53" s="275"/>
      <c r="DZ53" s="275"/>
      <c r="EA53" s="275"/>
      <c r="EB53" s="275"/>
      <c r="EC53" s="275"/>
      <c r="ED53" s="275"/>
      <c r="EE53" s="275"/>
      <c r="EF53" s="275"/>
      <c r="EG53" s="275"/>
      <c r="EH53" s="275"/>
      <c r="EI53" s="275"/>
      <c r="EJ53" s="275"/>
      <c r="EK53" s="275"/>
      <c r="EL53" s="275"/>
      <c r="EM53" s="275"/>
      <c r="EN53" s="275"/>
      <c r="EO53" s="275"/>
      <c r="EP53" s="275"/>
      <c r="EQ53" s="275"/>
      <c r="ER53" s="275"/>
      <c r="ES53" s="275"/>
      <c r="ET53" s="275"/>
      <c r="EU53" s="275"/>
      <c r="EV53" s="275"/>
      <c r="EW53" s="275"/>
      <c r="EX53" s="275"/>
      <c r="EY53" s="275"/>
      <c r="EZ53" s="275"/>
      <c r="FA53" s="275"/>
      <c r="FB53" s="275"/>
      <c r="FC53" s="275"/>
      <c r="FD53" s="275"/>
      <c r="FE53" s="275"/>
      <c r="FF53" s="275"/>
      <c r="FG53" s="275"/>
      <c r="FH53" s="275"/>
      <c r="FI53" s="275"/>
      <c r="FJ53" s="275"/>
      <c r="FK53" s="275"/>
      <c r="FL53" s="275"/>
      <c r="FM53" s="275"/>
      <c r="FN53" s="275"/>
      <c r="FO53" s="275"/>
      <c r="FP53" s="275"/>
      <c r="FQ53" s="275"/>
      <c r="FR53" s="275"/>
      <c r="FS53" s="275"/>
      <c r="FT53" s="275"/>
      <c r="FU53" s="275"/>
      <c r="FV53" s="275"/>
      <c r="FW53" s="275"/>
      <c r="FX53" s="275"/>
      <c r="FY53" s="275"/>
      <c r="FZ53" s="275"/>
      <c r="GA53" s="275"/>
      <c r="GB53" s="275"/>
      <c r="GC53" s="275"/>
      <c r="GD53" s="275"/>
      <c r="GE53" s="275"/>
      <c r="GF53" s="275"/>
      <c r="GG53" s="275"/>
      <c r="GH53" s="275"/>
      <c r="GI53" s="275"/>
      <c r="GJ53" s="275"/>
      <c r="GK53" s="275"/>
      <c r="GL53" s="275"/>
      <c r="GM53" s="275"/>
      <c r="GN53" s="275"/>
      <c r="GO53" s="275"/>
      <c r="GP53" s="275"/>
      <c r="GQ53" s="275"/>
      <c r="GR53" s="275"/>
      <c r="GS53" s="275"/>
      <c r="GT53" s="275"/>
      <c r="GU53" s="275"/>
      <c r="GV53" s="275"/>
      <c r="GW53" s="275"/>
      <c r="GX53" s="275"/>
      <c r="GY53" s="275"/>
      <c r="GZ53" s="275"/>
      <c r="HA53" s="275"/>
      <c r="HB53" s="275"/>
      <c r="HC53" s="275"/>
      <c r="HD53" s="275"/>
      <c r="HE53" s="275"/>
      <c r="HF53" s="275"/>
      <c r="HG53" s="275"/>
      <c r="HH53" s="275"/>
      <c r="HI53" s="275"/>
      <c r="HJ53" s="275"/>
      <c r="HK53" s="275"/>
      <c r="HL53" s="275"/>
      <c r="HM53" s="275"/>
      <c r="HN53" s="275"/>
      <c r="HO53" s="275"/>
      <c r="HP53" s="275"/>
      <c r="HQ53" s="275"/>
      <c r="HR53" s="275"/>
      <c r="HS53" s="275"/>
      <c r="HT53" s="275"/>
      <c r="HU53" s="275"/>
      <c r="HV53" s="275"/>
      <c r="HW53" s="275"/>
      <c r="HX53" s="275"/>
      <c r="HY53" s="275"/>
      <c r="HZ53" s="275"/>
      <c r="IA53" s="275"/>
      <c r="IB53" s="275"/>
      <c r="IC53" s="275"/>
      <c r="ID53" s="275"/>
      <c r="IE53" s="275"/>
      <c r="IF53" s="275"/>
      <c r="IG53" s="275"/>
      <c r="IH53" s="275"/>
      <c r="II53" s="275"/>
      <c r="IJ53" s="275"/>
      <c r="IK53" s="275"/>
      <c r="IL53" s="275"/>
      <c r="IM53" s="275"/>
      <c r="IN53" s="275"/>
      <c r="IO53" s="275"/>
      <c r="IP53" s="275"/>
      <c r="IQ53" s="275"/>
      <c r="IR53" s="275"/>
      <c r="IS53" s="275"/>
      <c r="IT53" s="275"/>
      <c r="IU53" s="275"/>
      <c r="IV53" s="275"/>
      <c r="IW53" s="275"/>
      <c r="IX53" s="275"/>
      <c r="IY53" s="275"/>
    </row>
    <row r="54" s="252" customFormat="1" ht="24" customHeight="1" spans="1:259">
      <c r="A54" s="276" t="s">
        <v>1348</v>
      </c>
      <c r="B54" s="79"/>
      <c r="C54" s="79"/>
      <c r="D54" s="271">
        <v>0</v>
      </c>
      <c r="E54" s="280"/>
      <c r="F54" s="281"/>
      <c r="G54" s="284"/>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5"/>
      <c r="BR54" s="275"/>
      <c r="BS54" s="275"/>
      <c r="BT54" s="275"/>
      <c r="BU54" s="275"/>
      <c r="BV54" s="275"/>
      <c r="BW54" s="275"/>
      <c r="BX54" s="275"/>
      <c r="BY54" s="275"/>
      <c r="BZ54" s="275"/>
      <c r="CA54" s="275"/>
      <c r="CB54" s="275"/>
      <c r="CC54" s="275"/>
      <c r="CD54" s="275"/>
      <c r="CE54" s="275"/>
      <c r="CF54" s="275"/>
      <c r="CG54" s="275"/>
      <c r="CH54" s="275"/>
      <c r="CI54" s="275"/>
      <c r="CJ54" s="275"/>
      <c r="CK54" s="275"/>
      <c r="CL54" s="275"/>
      <c r="CM54" s="275"/>
      <c r="CN54" s="275"/>
      <c r="CO54" s="275"/>
      <c r="CP54" s="275"/>
      <c r="CQ54" s="275"/>
      <c r="CR54" s="275"/>
      <c r="CS54" s="275"/>
      <c r="CT54" s="275"/>
      <c r="CU54" s="275"/>
      <c r="CV54" s="275"/>
      <c r="CW54" s="275"/>
      <c r="CX54" s="275"/>
      <c r="CY54" s="275"/>
      <c r="CZ54" s="275"/>
      <c r="DA54" s="275"/>
      <c r="DB54" s="275"/>
      <c r="DC54" s="275"/>
      <c r="DD54" s="275"/>
      <c r="DE54" s="275"/>
      <c r="DF54" s="275"/>
      <c r="DG54" s="275"/>
      <c r="DH54" s="275"/>
      <c r="DI54" s="275"/>
      <c r="DJ54" s="275"/>
      <c r="DK54" s="275"/>
      <c r="DL54" s="275"/>
      <c r="DM54" s="275"/>
      <c r="DN54" s="275"/>
      <c r="DO54" s="275"/>
      <c r="DP54" s="275"/>
      <c r="DQ54" s="275"/>
      <c r="DR54" s="275"/>
      <c r="DS54" s="275"/>
      <c r="DT54" s="275"/>
      <c r="DU54" s="275"/>
      <c r="DV54" s="275"/>
      <c r="DW54" s="275"/>
      <c r="DX54" s="275"/>
      <c r="DY54" s="275"/>
      <c r="DZ54" s="275"/>
      <c r="EA54" s="275"/>
      <c r="EB54" s="275"/>
      <c r="EC54" s="275"/>
      <c r="ED54" s="275"/>
      <c r="EE54" s="275"/>
      <c r="EF54" s="275"/>
      <c r="EG54" s="275"/>
      <c r="EH54" s="275"/>
      <c r="EI54" s="275"/>
      <c r="EJ54" s="275"/>
      <c r="EK54" s="275"/>
      <c r="EL54" s="275"/>
      <c r="EM54" s="275"/>
      <c r="EN54" s="275"/>
      <c r="EO54" s="275"/>
      <c r="EP54" s="275"/>
      <c r="EQ54" s="275"/>
      <c r="ER54" s="275"/>
      <c r="ES54" s="275"/>
      <c r="ET54" s="275"/>
      <c r="EU54" s="275"/>
      <c r="EV54" s="275"/>
      <c r="EW54" s="275"/>
      <c r="EX54" s="275"/>
      <c r="EY54" s="275"/>
      <c r="EZ54" s="275"/>
      <c r="FA54" s="275"/>
      <c r="FB54" s="275"/>
      <c r="FC54" s="275"/>
      <c r="FD54" s="275"/>
      <c r="FE54" s="275"/>
      <c r="FF54" s="275"/>
      <c r="FG54" s="275"/>
      <c r="FH54" s="275"/>
      <c r="FI54" s="275"/>
      <c r="FJ54" s="275"/>
      <c r="FK54" s="275"/>
      <c r="FL54" s="275"/>
      <c r="FM54" s="275"/>
      <c r="FN54" s="275"/>
      <c r="FO54" s="275"/>
      <c r="FP54" s="275"/>
      <c r="FQ54" s="275"/>
      <c r="FR54" s="275"/>
      <c r="FS54" s="275"/>
      <c r="FT54" s="275"/>
      <c r="FU54" s="275"/>
      <c r="FV54" s="275"/>
      <c r="FW54" s="275"/>
      <c r="FX54" s="275"/>
      <c r="FY54" s="275"/>
      <c r="FZ54" s="275"/>
      <c r="GA54" s="275"/>
      <c r="GB54" s="275"/>
      <c r="GC54" s="275"/>
      <c r="GD54" s="275"/>
      <c r="GE54" s="275"/>
      <c r="GF54" s="275"/>
      <c r="GG54" s="275"/>
      <c r="GH54" s="275"/>
      <c r="GI54" s="275"/>
      <c r="GJ54" s="275"/>
      <c r="GK54" s="275"/>
      <c r="GL54" s="275"/>
      <c r="GM54" s="275"/>
      <c r="GN54" s="275"/>
      <c r="GO54" s="275"/>
      <c r="GP54" s="275"/>
      <c r="GQ54" s="275"/>
      <c r="GR54" s="275"/>
      <c r="GS54" s="275"/>
      <c r="GT54" s="275"/>
      <c r="GU54" s="275"/>
      <c r="GV54" s="275"/>
      <c r="GW54" s="275"/>
      <c r="GX54" s="275"/>
      <c r="GY54" s="275"/>
      <c r="GZ54" s="275"/>
      <c r="HA54" s="275"/>
      <c r="HB54" s="275"/>
      <c r="HC54" s="275"/>
      <c r="HD54" s="275"/>
      <c r="HE54" s="275"/>
      <c r="HF54" s="275"/>
      <c r="HG54" s="275"/>
      <c r="HH54" s="275"/>
      <c r="HI54" s="275"/>
      <c r="HJ54" s="275"/>
      <c r="HK54" s="275"/>
      <c r="HL54" s="275"/>
      <c r="HM54" s="275"/>
      <c r="HN54" s="275"/>
      <c r="HO54" s="275"/>
      <c r="HP54" s="275"/>
      <c r="HQ54" s="275"/>
      <c r="HR54" s="275"/>
      <c r="HS54" s="275"/>
      <c r="HT54" s="275"/>
      <c r="HU54" s="275"/>
      <c r="HV54" s="275"/>
      <c r="HW54" s="275"/>
      <c r="HX54" s="275"/>
      <c r="HY54" s="275"/>
      <c r="HZ54" s="275"/>
      <c r="IA54" s="275"/>
      <c r="IB54" s="275"/>
      <c r="IC54" s="275"/>
      <c r="ID54" s="275"/>
      <c r="IE54" s="275"/>
      <c r="IF54" s="275"/>
      <c r="IG54" s="275"/>
      <c r="IH54" s="275"/>
      <c r="II54" s="275"/>
      <c r="IJ54" s="275"/>
      <c r="IK54" s="275"/>
      <c r="IL54" s="275"/>
      <c r="IM54" s="275"/>
      <c r="IN54" s="275"/>
      <c r="IO54" s="275"/>
      <c r="IP54" s="275"/>
      <c r="IQ54" s="275"/>
      <c r="IR54" s="275"/>
      <c r="IS54" s="275"/>
      <c r="IT54" s="275"/>
      <c r="IU54" s="275"/>
      <c r="IV54" s="275"/>
      <c r="IW54" s="275"/>
      <c r="IX54" s="275"/>
      <c r="IY54" s="275"/>
    </row>
    <row r="55" s="252" customFormat="1" ht="24" customHeight="1" spans="1:259">
      <c r="A55" s="276" t="s">
        <v>1349</v>
      </c>
      <c r="B55" s="79"/>
      <c r="C55" s="79"/>
      <c r="D55" s="271">
        <v>0</v>
      </c>
      <c r="E55" s="280"/>
      <c r="F55" s="281"/>
      <c r="G55" s="284"/>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c r="BM55" s="275"/>
      <c r="BN55" s="275"/>
      <c r="BO55" s="275"/>
      <c r="BP55" s="275"/>
      <c r="BQ55" s="275"/>
      <c r="BR55" s="275"/>
      <c r="BS55" s="275"/>
      <c r="BT55" s="275"/>
      <c r="BU55" s="275"/>
      <c r="BV55" s="275"/>
      <c r="BW55" s="275"/>
      <c r="BX55" s="275"/>
      <c r="BY55" s="275"/>
      <c r="BZ55" s="275"/>
      <c r="CA55" s="275"/>
      <c r="CB55" s="275"/>
      <c r="CC55" s="275"/>
      <c r="CD55" s="275"/>
      <c r="CE55" s="275"/>
      <c r="CF55" s="275"/>
      <c r="CG55" s="275"/>
      <c r="CH55" s="275"/>
      <c r="CI55" s="275"/>
      <c r="CJ55" s="275"/>
      <c r="CK55" s="275"/>
      <c r="CL55" s="275"/>
      <c r="CM55" s="275"/>
      <c r="CN55" s="275"/>
      <c r="CO55" s="275"/>
      <c r="CP55" s="275"/>
      <c r="CQ55" s="275"/>
      <c r="CR55" s="275"/>
      <c r="CS55" s="275"/>
      <c r="CT55" s="275"/>
      <c r="CU55" s="275"/>
      <c r="CV55" s="275"/>
      <c r="CW55" s="275"/>
      <c r="CX55" s="275"/>
      <c r="CY55" s="275"/>
      <c r="CZ55" s="275"/>
      <c r="DA55" s="275"/>
      <c r="DB55" s="275"/>
      <c r="DC55" s="275"/>
      <c r="DD55" s="275"/>
      <c r="DE55" s="275"/>
      <c r="DF55" s="275"/>
      <c r="DG55" s="275"/>
      <c r="DH55" s="275"/>
      <c r="DI55" s="275"/>
      <c r="DJ55" s="275"/>
      <c r="DK55" s="275"/>
      <c r="DL55" s="275"/>
      <c r="DM55" s="275"/>
      <c r="DN55" s="275"/>
      <c r="DO55" s="275"/>
      <c r="DP55" s="275"/>
      <c r="DQ55" s="275"/>
      <c r="DR55" s="275"/>
      <c r="DS55" s="275"/>
      <c r="DT55" s="275"/>
      <c r="DU55" s="275"/>
      <c r="DV55" s="275"/>
      <c r="DW55" s="275"/>
      <c r="DX55" s="275"/>
      <c r="DY55" s="275"/>
      <c r="DZ55" s="275"/>
      <c r="EA55" s="275"/>
      <c r="EB55" s="275"/>
      <c r="EC55" s="275"/>
      <c r="ED55" s="275"/>
      <c r="EE55" s="275"/>
      <c r="EF55" s="275"/>
      <c r="EG55" s="275"/>
      <c r="EH55" s="275"/>
      <c r="EI55" s="275"/>
      <c r="EJ55" s="275"/>
      <c r="EK55" s="275"/>
      <c r="EL55" s="275"/>
      <c r="EM55" s="275"/>
      <c r="EN55" s="275"/>
      <c r="EO55" s="275"/>
      <c r="EP55" s="275"/>
      <c r="EQ55" s="275"/>
      <c r="ER55" s="275"/>
      <c r="ES55" s="275"/>
      <c r="ET55" s="275"/>
      <c r="EU55" s="275"/>
      <c r="EV55" s="275"/>
      <c r="EW55" s="275"/>
      <c r="EX55" s="275"/>
      <c r="EY55" s="275"/>
      <c r="EZ55" s="275"/>
      <c r="FA55" s="275"/>
      <c r="FB55" s="275"/>
      <c r="FC55" s="275"/>
      <c r="FD55" s="275"/>
      <c r="FE55" s="275"/>
      <c r="FF55" s="275"/>
      <c r="FG55" s="275"/>
      <c r="FH55" s="275"/>
      <c r="FI55" s="275"/>
      <c r="FJ55" s="275"/>
      <c r="FK55" s="275"/>
      <c r="FL55" s="275"/>
      <c r="FM55" s="275"/>
      <c r="FN55" s="275"/>
      <c r="FO55" s="275"/>
      <c r="FP55" s="275"/>
      <c r="FQ55" s="275"/>
      <c r="FR55" s="275"/>
      <c r="FS55" s="275"/>
      <c r="FT55" s="275"/>
      <c r="FU55" s="275"/>
      <c r="FV55" s="275"/>
      <c r="FW55" s="275"/>
      <c r="FX55" s="275"/>
      <c r="FY55" s="275"/>
      <c r="FZ55" s="275"/>
      <c r="GA55" s="275"/>
      <c r="GB55" s="275"/>
      <c r="GC55" s="275"/>
      <c r="GD55" s="275"/>
      <c r="GE55" s="275"/>
      <c r="GF55" s="275"/>
      <c r="GG55" s="275"/>
      <c r="GH55" s="275"/>
      <c r="GI55" s="275"/>
      <c r="GJ55" s="275"/>
      <c r="GK55" s="275"/>
      <c r="GL55" s="275"/>
      <c r="GM55" s="275"/>
      <c r="GN55" s="275"/>
      <c r="GO55" s="275"/>
      <c r="GP55" s="275"/>
      <c r="GQ55" s="275"/>
      <c r="GR55" s="275"/>
      <c r="GS55" s="275"/>
      <c r="GT55" s="275"/>
      <c r="GU55" s="275"/>
      <c r="GV55" s="275"/>
      <c r="GW55" s="275"/>
      <c r="GX55" s="275"/>
      <c r="GY55" s="275"/>
      <c r="GZ55" s="275"/>
      <c r="HA55" s="275"/>
      <c r="HB55" s="275"/>
      <c r="HC55" s="275"/>
      <c r="HD55" s="275"/>
      <c r="HE55" s="275"/>
      <c r="HF55" s="275"/>
      <c r="HG55" s="275"/>
      <c r="HH55" s="275"/>
      <c r="HI55" s="275"/>
      <c r="HJ55" s="275"/>
      <c r="HK55" s="275"/>
      <c r="HL55" s="275"/>
      <c r="HM55" s="275"/>
      <c r="HN55" s="275"/>
      <c r="HO55" s="275"/>
      <c r="HP55" s="275"/>
      <c r="HQ55" s="275"/>
      <c r="HR55" s="275"/>
      <c r="HS55" s="275"/>
      <c r="HT55" s="275"/>
      <c r="HU55" s="275"/>
      <c r="HV55" s="275"/>
      <c r="HW55" s="275"/>
      <c r="HX55" s="275"/>
      <c r="HY55" s="275"/>
      <c r="HZ55" s="275"/>
      <c r="IA55" s="275"/>
      <c r="IB55" s="275"/>
      <c r="IC55" s="275"/>
      <c r="ID55" s="275"/>
      <c r="IE55" s="275"/>
      <c r="IF55" s="275"/>
      <c r="IG55" s="275"/>
      <c r="IH55" s="275"/>
      <c r="II55" s="275"/>
      <c r="IJ55" s="275"/>
      <c r="IK55" s="275"/>
      <c r="IL55" s="275"/>
      <c r="IM55" s="275"/>
      <c r="IN55" s="275"/>
      <c r="IO55" s="275"/>
      <c r="IP55" s="275"/>
      <c r="IQ55" s="275"/>
      <c r="IR55" s="275"/>
      <c r="IS55" s="275"/>
      <c r="IT55" s="275"/>
      <c r="IU55" s="275"/>
      <c r="IV55" s="275"/>
      <c r="IW55" s="275"/>
      <c r="IX55" s="275"/>
      <c r="IY55" s="275"/>
    </row>
    <row r="56" s="252" customFormat="1" ht="24" customHeight="1" spans="1:259">
      <c r="A56" s="276" t="s">
        <v>1350</v>
      </c>
      <c r="B56" s="282">
        <v>1987</v>
      </c>
      <c r="C56" s="79">
        <v>4160</v>
      </c>
      <c r="D56" s="271">
        <v>1603</v>
      </c>
      <c r="E56" s="280">
        <f t="shared" si="0"/>
        <v>0.385336538461538</v>
      </c>
      <c r="F56" s="281">
        <v>2.37130177514793</v>
      </c>
      <c r="G56" s="284"/>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275"/>
      <c r="BA56" s="275"/>
      <c r="BB56" s="275"/>
      <c r="BC56" s="275"/>
      <c r="BD56" s="275"/>
      <c r="BE56" s="275"/>
      <c r="BF56" s="275"/>
      <c r="BG56" s="275"/>
      <c r="BH56" s="275"/>
      <c r="BI56" s="275"/>
      <c r="BJ56" s="275"/>
      <c r="BK56" s="275"/>
      <c r="BL56" s="275"/>
      <c r="BM56" s="275"/>
      <c r="BN56" s="275"/>
      <c r="BO56" s="275"/>
      <c r="BP56" s="275"/>
      <c r="BQ56" s="275"/>
      <c r="BR56" s="275"/>
      <c r="BS56" s="275"/>
      <c r="BT56" s="275"/>
      <c r="BU56" s="275"/>
      <c r="BV56" s="275"/>
      <c r="BW56" s="275"/>
      <c r="BX56" s="275"/>
      <c r="BY56" s="275"/>
      <c r="BZ56" s="275"/>
      <c r="CA56" s="275"/>
      <c r="CB56" s="275"/>
      <c r="CC56" s="275"/>
      <c r="CD56" s="275"/>
      <c r="CE56" s="275"/>
      <c r="CF56" s="275"/>
      <c r="CG56" s="275"/>
      <c r="CH56" s="275"/>
      <c r="CI56" s="275"/>
      <c r="CJ56" s="275"/>
      <c r="CK56" s="275"/>
      <c r="CL56" s="275"/>
      <c r="CM56" s="275"/>
      <c r="CN56" s="275"/>
      <c r="CO56" s="275"/>
      <c r="CP56" s="275"/>
      <c r="CQ56" s="275"/>
      <c r="CR56" s="275"/>
      <c r="CS56" s="275"/>
      <c r="CT56" s="275"/>
      <c r="CU56" s="275"/>
      <c r="CV56" s="275"/>
      <c r="CW56" s="275"/>
      <c r="CX56" s="275"/>
      <c r="CY56" s="275"/>
      <c r="CZ56" s="275"/>
      <c r="DA56" s="275"/>
      <c r="DB56" s="275"/>
      <c r="DC56" s="275"/>
      <c r="DD56" s="275"/>
      <c r="DE56" s="275"/>
      <c r="DF56" s="275"/>
      <c r="DG56" s="275"/>
      <c r="DH56" s="275"/>
      <c r="DI56" s="275"/>
      <c r="DJ56" s="275"/>
      <c r="DK56" s="275"/>
      <c r="DL56" s="275"/>
      <c r="DM56" s="275"/>
      <c r="DN56" s="275"/>
      <c r="DO56" s="275"/>
      <c r="DP56" s="275"/>
      <c r="DQ56" s="275"/>
      <c r="DR56" s="275"/>
      <c r="DS56" s="275"/>
      <c r="DT56" s="275"/>
      <c r="DU56" s="275"/>
      <c r="DV56" s="275"/>
      <c r="DW56" s="275"/>
      <c r="DX56" s="275"/>
      <c r="DY56" s="275"/>
      <c r="DZ56" s="275"/>
      <c r="EA56" s="275"/>
      <c r="EB56" s="275"/>
      <c r="EC56" s="275"/>
      <c r="ED56" s="275"/>
      <c r="EE56" s="275"/>
      <c r="EF56" s="275"/>
      <c r="EG56" s="275"/>
      <c r="EH56" s="275"/>
      <c r="EI56" s="275"/>
      <c r="EJ56" s="275"/>
      <c r="EK56" s="275"/>
      <c r="EL56" s="275"/>
      <c r="EM56" s="275"/>
      <c r="EN56" s="275"/>
      <c r="EO56" s="275"/>
      <c r="EP56" s="275"/>
      <c r="EQ56" s="275"/>
      <c r="ER56" s="275"/>
      <c r="ES56" s="275"/>
      <c r="ET56" s="275"/>
      <c r="EU56" s="275"/>
      <c r="EV56" s="275"/>
      <c r="EW56" s="275"/>
      <c r="EX56" s="275"/>
      <c r="EY56" s="275"/>
      <c r="EZ56" s="275"/>
      <c r="FA56" s="275"/>
      <c r="FB56" s="275"/>
      <c r="FC56" s="275"/>
      <c r="FD56" s="275"/>
      <c r="FE56" s="275"/>
      <c r="FF56" s="275"/>
      <c r="FG56" s="275"/>
      <c r="FH56" s="275"/>
      <c r="FI56" s="275"/>
      <c r="FJ56" s="275"/>
      <c r="FK56" s="275"/>
      <c r="FL56" s="275"/>
      <c r="FM56" s="275"/>
      <c r="FN56" s="275"/>
      <c r="FO56" s="275"/>
      <c r="FP56" s="275"/>
      <c r="FQ56" s="275"/>
      <c r="FR56" s="275"/>
      <c r="FS56" s="275"/>
      <c r="FT56" s="275"/>
      <c r="FU56" s="275"/>
      <c r="FV56" s="275"/>
      <c r="FW56" s="275"/>
      <c r="FX56" s="275"/>
      <c r="FY56" s="275"/>
      <c r="FZ56" s="275"/>
      <c r="GA56" s="275"/>
      <c r="GB56" s="275"/>
      <c r="GC56" s="275"/>
      <c r="GD56" s="275"/>
      <c r="GE56" s="275"/>
      <c r="GF56" s="275"/>
      <c r="GG56" s="275"/>
      <c r="GH56" s="275"/>
      <c r="GI56" s="275"/>
      <c r="GJ56" s="275"/>
      <c r="GK56" s="275"/>
      <c r="GL56" s="275"/>
      <c r="GM56" s="275"/>
      <c r="GN56" s="275"/>
      <c r="GO56" s="275"/>
      <c r="GP56" s="275"/>
      <c r="GQ56" s="275"/>
      <c r="GR56" s="275"/>
      <c r="GS56" s="275"/>
      <c r="GT56" s="275"/>
      <c r="GU56" s="275"/>
      <c r="GV56" s="275"/>
      <c r="GW56" s="275"/>
      <c r="GX56" s="275"/>
      <c r="GY56" s="275"/>
      <c r="GZ56" s="275"/>
      <c r="HA56" s="275"/>
      <c r="HB56" s="275"/>
      <c r="HC56" s="275"/>
      <c r="HD56" s="275"/>
      <c r="HE56" s="275"/>
      <c r="HF56" s="275"/>
      <c r="HG56" s="275"/>
      <c r="HH56" s="275"/>
      <c r="HI56" s="275"/>
      <c r="HJ56" s="275"/>
      <c r="HK56" s="275"/>
      <c r="HL56" s="275"/>
      <c r="HM56" s="275"/>
      <c r="HN56" s="275"/>
      <c r="HO56" s="275"/>
      <c r="HP56" s="275"/>
      <c r="HQ56" s="275"/>
      <c r="HR56" s="275"/>
      <c r="HS56" s="275"/>
      <c r="HT56" s="275"/>
      <c r="HU56" s="275"/>
      <c r="HV56" s="275"/>
      <c r="HW56" s="275"/>
      <c r="HX56" s="275"/>
      <c r="HY56" s="275"/>
      <c r="HZ56" s="275"/>
      <c r="IA56" s="275"/>
      <c r="IB56" s="275"/>
      <c r="IC56" s="275"/>
      <c r="ID56" s="275"/>
      <c r="IE56" s="275"/>
      <c r="IF56" s="275"/>
      <c r="IG56" s="275"/>
      <c r="IH56" s="275"/>
      <c r="II56" s="275"/>
      <c r="IJ56" s="275"/>
      <c r="IK56" s="275"/>
      <c r="IL56" s="275"/>
      <c r="IM56" s="275"/>
      <c r="IN56" s="275"/>
      <c r="IO56" s="275"/>
      <c r="IP56" s="275"/>
      <c r="IQ56" s="275"/>
      <c r="IR56" s="275"/>
      <c r="IS56" s="275"/>
      <c r="IT56" s="275"/>
      <c r="IU56" s="275"/>
      <c r="IV56" s="275"/>
      <c r="IW56" s="275"/>
      <c r="IX56" s="275"/>
      <c r="IY56" s="275"/>
    </row>
    <row r="57" s="252" customFormat="1" ht="24" customHeight="1" spans="1:259">
      <c r="A57" s="270" t="s">
        <v>1130</v>
      </c>
      <c r="B57" s="282">
        <f>SUM(B58)</f>
        <v>31337</v>
      </c>
      <c r="C57" s="282">
        <f>SUM(C58)</f>
        <v>24850</v>
      </c>
      <c r="D57" s="282">
        <f>SUM(D58)</f>
        <v>24850</v>
      </c>
      <c r="E57" s="280">
        <f t="shared" si="0"/>
        <v>1</v>
      </c>
      <c r="F57" s="281">
        <v>1.1852523132691</v>
      </c>
      <c r="G57" s="284"/>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5"/>
      <c r="BR57" s="275"/>
      <c r="BS57" s="275"/>
      <c r="BT57" s="275"/>
      <c r="BU57" s="275"/>
      <c r="BV57" s="275"/>
      <c r="BW57" s="275"/>
      <c r="BX57" s="275"/>
      <c r="BY57" s="275"/>
      <c r="BZ57" s="275"/>
      <c r="CA57" s="275"/>
      <c r="CB57" s="275"/>
      <c r="CC57" s="275"/>
      <c r="CD57" s="275"/>
      <c r="CE57" s="275"/>
      <c r="CF57" s="275"/>
      <c r="CG57" s="275"/>
      <c r="CH57" s="275"/>
      <c r="CI57" s="275"/>
      <c r="CJ57" s="275"/>
      <c r="CK57" s="275"/>
      <c r="CL57" s="275"/>
      <c r="CM57" s="275"/>
      <c r="CN57" s="275"/>
      <c r="CO57" s="275"/>
      <c r="CP57" s="275"/>
      <c r="CQ57" s="275"/>
      <c r="CR57" s="275"/>
      <c r="CS57" s="275"/>
      <c r="CT57" s="275"/>
      <c r="CU57" s="275"/>
      <c r="CV57" s="275"/>
      <c r="CW57" s="275"/>
      <c r="CX57" s="275"/>
      <c r="CY57" s="275"/>
      <c r="CZ57" s="275"/>
      <c r="DA57" s="275"/>
      <c r="DB57" s="275"/>
      <c r="DC57" s="275"/>
      <c r="DD57" s="275"/>
      <c r="DE57" s="275"/>
      <c r="DF57" s="275"/>
      <c r="DG57" s="275"/>
      <c r="DH57" s="275"/>
      <c r="DI57" s="275"/>
      <c r="DJ57" s="275"/>
      <c r="DK57" s="275"/>
      <c r="DL57" s="275"/>
      <c r="DM57" s="275"/>
      <c r="DN57" s="275"/>
      <c r="DO57" s="275"/>
      <c r="DP57" s="275"/>
      <c r="DQ57" s="275"/>
      <c r="DR57" s="275"/>
      <c r="DS57" s="275"/>
      <c r="DT57" s="275"/>
      <c r="DU57" s="275"/>
      <c r="DV57" s="275"/>
      <c r="DW57" s="275"/>
      <c r="DX57" s="275"/>
      <c r="DY57" s="275"/>
      <c r="DZ57" s="275"/>
      <c r="EA57" s="275"/>
      <c r="EB57" s="275"/>
      <c r="EC57" s="275"/>
      <c r="ED57" s="275"/>
      <c r="EE57" s="275"/>
      <c r="EF57" s="275"/>
      <c r="EG57" s="275"/>
      <c r="EH57" s="275"/>
      <c r="EI57" s="275"/>
      <c r="EJ57" s="275"/>
      <c r="EK57" s="275"/>
      <c r="EL57" s="275"/>
      <c r="EM57" s="275"/>
      <c r="EN57" s="275"/>
      <c r="EO57" s="275"/>
      <c r="EP57" s="275"/>
      <c r="EQ57" s="275"/>
      <c r="ER57" s="275"/>
      <c r="ES57" s="275"/>
      <c r="ET57" s="275"/>
      <c r="EU57" s="275"/>
      <c r="EV57" s="275"/>
      <c r="EW57" s="275"/>
      <c r="EX57" s="275"/>
      <c r="EY57" s="275"/>
      <c r="EZ57" s="275"/>
      <c r="FA57" s="275"/>
      <c r="FB57" s="275"/>
      <c r="FC57" s="275"/>
      <c r="FD57" s="275"/>
      <c r="FE57" s="275"/>
      <c r="FF57" s="275"/>
      <c r="FG57" s="275"/>
      <c r="FH57" s="275"/>
      <c r="FI57" s="275"/>
      <c r="FJ57" s="275"/>
      <c r="FK57" s="275"/>
      <c r="FL57" s="275"/>
      <c r="FM57" s="275"/>
      <c r="FN57" s="275"/>
      <c r="FO57" s="275"/>
      <c r="FP57" s="275"/>
      <c r="FQ57" s="275"/>
      <c r="FR57" s="275"/>
      <c r="FS57" s="275"/>
      <c r="FT57" s="275"/>
      <c r="FU57" s="275"/>
      <c r="FV57" s="275"/>
      <c r="FW57" s="275"/>
      <c r="FX57" s="275"/>
      <c r="FY57" s="275"/>
      <c r="FZ57" s="275"/>
      <c r="GA57" s="275"/>
      <c r="GB57" s="275"/>
      <c r="GC57" s="275"/>
      <c r="GD57" s="275"/>
      <c r="GE57" s="275"/>
      <c r="GF57" s="275"/>
      <c r="GG57" s="275"/>
      <c r="GH57" s="275"/>
      <c r="GI57" s="275"/>
      <c r="GJ57" s="275"/>
      <c r="GK57" s="275"/>
      <c r="GL57" s="275"/>
      <c r="GM57" s="275"/>
      <c r="GN57" s="275"/>
      <c r="GO57" s="275"/>
      <c r="GP57" s="275"/>
      <c r="GQ57" s="275"/>
      <c r="GR57" s="275"/>
      <c r="GS57" s="275"/>
      <c r="GT57" s="275"/>
      <c r="GU57" s="275"/>
      <c r="GV57" s="275"/>
      <c r="GW57" s="275"/>
      <c r="GX57" s="275"/>
      <c r="GY57" s="275"/>
      <c r="GZ57" s="275"/>
      <c r="HA57" s="275"/>
      <c r="HB57" s="275"/>
      <c r="HC57" s="275"/>
      <c r="HD57" s="275"/>
      <c r="HE57" s="275"/>
      <c r="HF57" s="275"/>
      <c r="HG57" s="275"/>
      <c r="HH57" s="275"/>
      <c r="HI57" s="275"/>
      <c r="HJ57" s="275"/>
      <c r="HK57" s="275"/>
      <c r="HL57" s="275"/>
      <c r="HM57" s="275"/>
      <c r="HN57" s="275"/>
      <c r="HO57" s="275"/>
      <c r="HP57" s="275"/>
      <c r="HQ57" s="275"/>
      <c r="HR57" s="275"/>
      <c r="HS57" s="275"/>
      <c r="HT57" s="275"/>
      <c r="HU57" s="275"/>
      <c r="HV57" s="275"/>
      <c r="HW57" s="275"/>
      <c r="HX57" s="275"/>
      <c r="HY57" s="275"/>
      <c r="HZ57" s="275"/>
      <c r="IA57" s="275"/>
      <c r="IB57" s="275"/>
      <c r="IC57" s="275"/>
      <c r="ID57" s="275"/>
      <c r="IE57" s="275"/>
      <c r="IF57" s="275"/>
      <c r="IG57" s="275"/>
      <c r="IH57" s="275"/>
      <c r="II57" s="275"/>
      <c r="IJ57" s="275"/>
      <c r="IK57" s="275"/>
      <c r="IL57" s="275"/>
      <c r="IM57" s="275"/>
      <c r="IN57" s="275"/>
      <c r="IO57" s="275"/>
      <c r="IP57" s="275"/>
      <c r="IQ57" s="275"/>
      <c r="IR57" s="275"/>
      <c r="IS57" s="275"/>
      <c r="IT57" s="275"/>
      <c r="IU57" s="275"/>
      <c r="IV57" s="275"/>
      <c r="IW57" s="275"/>
      <c r="IX57" s="275"/>
      <c r="IY57" s="275"/>
    </row>
    <row r="58" s="252" customFormat="1" ht="24" customHeight="1" spans="1:259">
      <c r="A58" s="276" t="s">
        <v>1351</v>
      </c>
      <c r="B58" s="282">
        <v>31337</v>
      </c>
      <c r="C58" s="279">
        <v>24850</v>
      </c>
      <c r="D58" s="271">
        <v>24850</v>
      </c>
      <c r="E58" s="280">
        <f t="shared" si="0"/>
        <v>1</v>
      </c>
      <c r="F58" s="281">
        <v>1.1852523132691</v>
      </c>
      <c r="G58" s="284"/>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5"/>
      <c r="AW58" s="275"/>
      <c r="AX58" s="275"/>
      <c r="AY58" s="275"/>
      <c r="AZ58" s="275"/>
      <c r="BA58" s="275"/>
      <c r="BB58" s="275"/>
      <c r="BC58" s="275"/>
      <c r="BD58" s="275"/>
      <c r="BE58" s="275"/>
      <c r="BF58" s="275"/>
      <c r="BG58" s="275"/>
      <c r="BH58" s="275"/>
      <c r="BI58" s="275"/>
      <c r="BJ58" s="275"/>
      <c r="BK58" s="275"/>
      <c r="BL58" s="275"/>
      <c r="BM58" s="275"/>
      <c r="BN58" s="275"/>
      <c r="BO58" s="275"/>
      <c r="BP58" s="275"/>
      <c r="BQ58" s="275"/>
      <c r="BR58" s="275"/>
      <c r="BS58" s="275"/>
      <c r="BT58" s="275"/>
      <c r="BU58" s="275"/>
      <c r="BV58" s="275"/>
      <c r="BW58" s="275"/>
      <c r="BX58" s="275"/>
      <c r="BY58" s="275"/>
      <c r="BZ58" s="275"/>
      <c r="CA58" s="275"/>
      <c r="CB58" s="275"/>
      <c r="CC58" s="275"/>
      <c r="CD58" s="275"/>
      <c r="CE58" s="275"/>
      <c r="CF58" s="275"/>
      <c r="CG58" s="275"/>
      <c r="CH58" s="275"/>
      <c r="CI58" s="275"/>
      <c r="CJ58" s="275"/>
      <c r="CK58" s="275"/>
      <c r="CL58" s="275"/>
      <c r="CM58" s="275"/>
      <c r="CN58" s="275"/>
      <c r="CO58" s="275"/>
      <c r="CP58" s="275"/>
      <c r="CQ58" s="275"/>
      <c r="CR58" s="275"/>
      <c r="CS58" s="275"/>
      <c r="CT58" s="275"/>
      <c r="CU58" s="275"/>
      <c r="CV58" s="275"/>
      <c r="CW58" s="275"/>
      <c r="CX58" s="275"/>
      <c r="CY58" s="275"/>
      <c r="CZ58" s="275"/>
      <c r="DA58" s="275"/>
      <c r="DB58" s="275"/>
      <c r="DC58" s="275"/>
      <c r="DD58" s="275"/>
      <c r="DE58" s="275"/>
      <c r="DF58" s="275"/>
      <c r="DG58" s="275"/>
      <c r="DH58" s="275"/>
      <c r="DI58" s="275"/>
      <c r="DJ58" s="275"/>
      <c r="DK58" s="275"/>
      <c r="DL58" s="275"/>
      <c r="DM58" s="275"/>
      <c r="DN58" s="275"/>
      <c r="DO58" s="275"/>
      <c r="DP58" s="275"/>
      <c r="DQ58" s="275"/>
      <c r="DR58" s="275"/>
      <c r="DS58" s="275"/>
      <c r="DT58" s="275"/>
      <c r="DU58" s="275"/>
      <c r="DV58" s="275"/>
      <c r="DW58" s="275"/>
      <c r="DX58" s="275"/>
      <c r="DY58" s="275"/>
      <c r="DZ58" s="275"/>
      <c r="EA58" s="275"/>
      <c r="EB58" s="275"/>
      <c r="EC58" s="275"/>
      <c r="ED58" s="275"/>
      <c r="EE58" s="275"/>
      <c r="EF58" s="275"/>
      <c r="EG58" s="275"/>
      <c r="EH58" s="275"/>
      <c r="EI58" s="275"/>
      <c r="EJ58" s="275"/>
      <c r="EK58" s="275"/>
      <c r="EL58" s="275"/>
      <c r="EM58" s="275"/>
      <c r="EN58" s="275"/>
      <c r="EO58" s="275"/>
      <c r="EP58" s="275"/>
      <c r="EQ58" s="275"/>
      <c r="ER58" s="275"/>
      <c r="ES58" s="275"/>
      <c r="ET58" s="275"/>
      <c r="EU58" s="275"/>
      <c r="EV58" s="275"/>
      <c r="EW58" s="275"/>
      <c r="EX58" s="275"/>
      <c r="EY58" s="275"/>
      <c r="EZ58" s="275"/>
      <c r="FA58" s="275"/>
      <c r="FB58" s="275"/>
      <c r="FC58" s="275"/>
      <c r="FD58" s="275"/>
      <c r="FE58" s="275"/>
      <c r="FF58" s="275"/>
      <c r="FG58" s="275"/>
      <c r="FH58" s="275"/>
      <c r="FI58" s="275"/>
      <c r="FJ58" s="275"/>
      <c r="FK58" s="275"/>
      <c r="FL58" s="275"/>
      <c r="FM58" s="275"/>
      <c r="FN58" s="275"/>
      <c r="FO58" s="275"/>
      <c r="FP58" s="275"/>
      <c r="FQ58" s="275"/>
      <c r="FR58" s="275"/>
      <c r="FS58" s="275"/>
      <c r="FT58" s="275"/>
      <c r="FU58" s="275"/>
      <c r="FV58" s="275"/>
      <c r="FW58" s="275"/>
      <c r="FX58" s="275"/>
      <c r="FY58" s="275"/>
      <c r="FZ58" s="275"/>
      <c r="GA58" s="275"/>
      <c r="GB58" s="275"/>
      <c r="GC58" s="275"/>
      <c r="GD58" s="275"/>
      <c r="GE58" s="275"/>
      <c r="GF58" s="275"/>
      <c r="GG58" s="275"/>
      <c r="GH58" s="275"/>
      <c r="GI58" s="275"/>
      <c r="GJ58" s="275"/>
      <c r="GK58" s="275"/>
      <c r="GL58" s="275"/>
      <c r="GM58" s="275"/>
      <c r="GN58" s="275"/>
      <c r="GO58" s="275"/>
      <c r="GP58" s="275"/>
      <c r="GQ58" s="275"/>
      <c r="GR58" s="275"/>
      <c r="GS58" s="275"/>
      <c r="GT58" s="275"/>
      <c r="GU58" s="275"/>
      <c r="GV58" s="275"/>
      <c r="GW58" s="275"/>
      <c r="GX58" s="275"/>
      <c r="GY58" s="275"/>
      <c r="GZ58" s="275"/>
      <c r="HA58" s="275"/>
      <c r="HB58" s="275"/>
      <c r="HC58" s="275"/>
      <c r="HD58" s="275"/>
      <c r="HE58" s="275"/>
      <c r="HF58" s="275"/>
      <c r="HG58" s="275"/>
      <c r="HH58" s="275"/>
      <c r="HI58" s="275"/>
      <c r="HJ58" s="275"/>
      <c r="HK58" s="275"/>
      <c r="HL58" s="275"/>
      <c r="HM58" s="275"/>
      <c r="HN58" s="275"/>
      <c r="HO58" s="275"/>
      <c r="HP58" s="275"/>
      <c r="HQ58" s="275"/>
      <c r="HR58" s="275"/>
      <c r="HS58" s="275"/>
      <c r="HT58" s="275"/>
      <c r="HU58" s="275"/>
      <c r="HV58" s="275"/>
      <c r="HW58" s="275"/>
      <c r="HX58" s="275"/>
      <c r="HY58" s="275"/>
      <c r="HZ58" s="275"/>
      <c r="IA58" s="275"/>
      <c r="IB58" s="275"/>
      <c r="IC58" s="275"/>
      <c r="ID58" s="275"/>
      <c r="IE58" s="275"/>
      <c r="IF58" s="275"/>
      <c r="IG58" s="275"/>
      <c r="IH58" s="275"/>
      <c r="II58" s="275"/>
      <c r="IJ58" s="275"/>
      <c r="IK58" s="275"/>
      <c r="IL58" s="275"/>
      <c r="IM58" s="275"/>
      <c r="IN58" s="275"/>
      <c r="IO58" s="275"/>
      <c r="IP58" s="275"/>
      <c r="IQ58" s="275"/>
      <c r="IR58" s="275"/>
      <c r="IS58" s="275"/>
      <c r="IT58" s="275"/>
      <c r="IU58" s="275"/>
      <c r="IV58" s="275"/>
      <c r="IW58" s="275"/>
      <c r="IX58" s="275"/>
      <c r="IY58" s="275"/>
    </row>
    <row r="59" s="252" customFormat="1" ht="24" customHeight="1" spans="1:259">
      <c r="A59" s="270" t="s">
        <v>1142</v>
      </c>
      <c r="B59" s="282">
        <f>SUM(B60)</f>
        <v>198</v>
      </c>
      <c r="C59" s="282">
        <f>SUM(C60)</f>
        <v>2</v>
      </c>
      <c r="D59" s="282">
        <f>SUM(D60)</f>
        <v>140</v>
      </c>
      <c r="E59" s="280">
        <f t="shared" si="0"/>
        <v>70</v>
      </c>
      <c r="F59" s="281">
        <v>0.979020979020979</v>
      </c>
      <c r="G59" s="284"/>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275"/>
      <c r="BK59" s="275"/>
      <c r="BL59" s="275"/>
      <c r="BM59" s="275"/>
      <c r="BN59" s="275"/>
      <c r="BO59" s="275"/>
      <c r="BP59" s="275"/>
      <c r="BQ59" s="275"/>
      <c r="BR59" s="275"/>
      <c r="BS59" s="275"/>
      <c r="BT59" s="275"/>
      <c r="BU59" s="275"/>
      <c r="BV59" s="275"/>
      <c r="BW59" s="275"/>
      <c r="BX59" s="275"/>
      <c r="BY59" s="275"/>
      <c r="BZ59" s="275"/>
      <c r="CA59" s="275"/>
      <c r="CB59" s="275"/>
      <c r="CC59" s="275"/>
      <c r="CD59" s="275"/>
      <c r="CE59" s="275"/>
      <c r="CF59" s="275"/>
      <c r="CG59" s="275"/>
      <c r="CH59" s="275"/>
      <c r="CI59" s="275"/>
      <c r="CJ59" s="275"/>
      <c r="CK59" s="275"/>
      <c r="CL59" s="275"/>
      <c r="CM59" s="275"/>
      <c r="CN59" s="275"/>
      <c r="CO59" s="275"/>
      <c r="CP59" s="275"/>
      <c r="CQ59" s="275"/>
      <c r="CR59" s="275"/>
      <c r="CS59" s="275"/>
      <c r="CT59" s="275"/>
      <c r="CU59" s="275"/>
      <c r="CV59" s="275"/>
      <c r="CW59" s="275"/>
      <c r="CX59" s="275"/>
      <c r="CY59" s="275"/>
      <c r="CZ59" s="275"/>
      <c r="DA59" s="275"/>
      <c r="DB59" s="275"/>
      <c r="DC59" s="275"/>
      <c r="DD59" s="275"/>
      <c r="DE59" s="275"/>
      <c r="DF59" s="275"/>
      <c r="DG59" s="275"/>
      <c r="DH59" s="275"/>
      <c r="DI59" s="275"/>
      <c r="DJ59" s="275"/>
      <c r="DK59" s="275"/>
      <c r="DL59" s="275"/>
      <c r="DM59" s="275"/>
      <c r="DN59" s="275"/>
      <c r="DO59" s="275"/>
      <c r="DP59" s="275"/>
      <c r="DQ59" s="275"/>
      <c r="DR59" s="275"/>
      <c r="DS59" s="275"/>
      <c r="DT59" s="275"/>
      <c r="DU59" s="275"/>
      <c r="DV59" s="275"/>
      <c r="DW59" s="275"/>
      <c r="DX59" s="275"/>
      <c r="DY59" s="275"/>
      <c r="DZ59" s="275"/>
      <c r="EA59" s="275"/>
      <c r="EB59" s="275"/>
      <c r="EC59" s="275"/>
      <c r="ED59" s="275"/>
      <c r="EE59" s="275"/>
      <c r="EF59" s="275"/>
      <c r="EG59" s="275"/>
      <c r="EH59" s="275"/>
      <c r="EI59" s="275"/>
      <c r="EJ59" s="275"/>
      <c r="EK59" s="275"/>
      <c r="EL59" s="275"/>
      <c r="EM59" s="275"/>
      <c r="EN59" s="275"/>
      <c r="EO59" s="275"/>
      <c r="EP59" s="275"/>
      <c r="EQ59" s="275"/>
      <c r="ER59" s="275"/>
      <c r="ES59" s="275"/>
      <c r="ET59" s="275"/>
      <c r="EU59" s="275"/>
      <c r="EV59" s="275"/>
      <c r="EW59" s="275"/>
      <c r="EX59" s="275"/>
      <c r="EY59" s="275"/>
      <c r="EZ59" s="275"/>
      <c r="FA59" s="275"/>
      <c r="FB59" s="275"/>
      <c r="FC59" s="275"/>
      <c r="FD59" s="275"/>
      <c r="FE59" s="275"/>
      <c r="FF59" s="275"/>
      <c r="FG59" s="275"/>
      <c r="FH59" s="275"/>
      <c r="FI59" s="275"/>
      <c r="FJ59" s="275"/>
      <c r="FK59" s="275"/>
      <c r="FL59" s="275"/>
      <c r="FM59" s="275"/>
      <c r="FN59" s="275"/>
      <c r="FO59" s="275"/>
      <c r="FP59" s="275"/>
      <c r="FQ59" s="275"/>
      <c r="FR59" s="275"/>
      <c r="FS59" s="275"/>
      <c r="FT59" s="275"/>
      <c r="FU59" s="275"/>
      <c r="FV59" s="275"/>
      <c r="FW59" s="275"/>
      <c r="FX59" s="275"/>
      <c r="FY59" s="275"/>
      <c r="FZ59" s="275"/>
      <c r="GA59" s="275"/>
      <c r="GB59" s="275"/>
      <c r="GC59" s="275"/>
      <c r="GD59" s="275"/>
      <c r="GE59" s="275"/>
      <c r="GF59" s="275"/>
      <c r="GG59" s="275"/>
      <c r="GH59" s="275"/>
      <c r="GI59" s="275"/>
      <c r="GJ59" s="275"/>
      <c r="GK59" s="275"/>
      <c r="GL59" s="275"/>
      <c r="GM59" s="275"/>
      <c r="GN59" s="275"/>
      <c r="GO59" s="275"/>
      <c r="GP59" s="275"/>
      <c r="GQ59" s="275"/>
      <c r="GR59" s="275"/>
      <c r="GS59" s="275"/>
      <c r="GT59" s="275"/>
      <c r="GU59" s="275"/>
      <c r="GV59" s="275"/>
      <c r="GW59" s="275"/>
      <c r="GX59" s="275"/>
      <c r="GY59" s="275"/>
      <c r="GZ59" s="275"/>
      <c r="HA59" s="275"/>
      <c r="HB59" s="275"/>
      <c r="HC59" s="275"/>
      <c r="HD59" s="275"/>
      <c r="HE59" s="275"/>
      <c r="HF59" s="275"/>
      <c r="HG59" s="275"/>
      <c r="HH59" s="275"/>
      <c r="HI59" s="275"/>
      <c r="HJ59" s="275"/>
      <c r="HK59" s="275"/>
      <c r="HL59" s="275"/>
      <c r="HM59" s="275"/>
      <c r="HN59" s="275"/>
      <c r="HO59" s="275"/>
      <c r="HP59" s="275"/>
      <c r="HQ59" s="275"/>
      <c r="HR59" s="275"/>
      <c r="HS59" s="275"/>
      <c r="HT59" s="275"/>
      <c r="HU59" s="275"/>
      <c r="HV59" s="275"/>
      <c r="HW59" s="275"/>
      <c r="HX59" s="275"/>
      <c r="HY59" s="275"/>
      <c r="HZ59" s="275"/>
      <c r="IA59" s="275"/>
      <c r="IB59" s="275"/>
      <c r="IC59" s="275"/>
      <c r="ID59" s="275"/>
      <c r="IE59" s="275"/>
      <c r="IF59" s="275"/>
      <c r="IG59" s="275"/>
      <c r="IH59" s="275"/>
      <c r="II59" s="275"/>
      <c r="IJ59" s="275"/>
      <c r="IK59" s="275"/>
      <c r="IL59" s="275"/>
      <c r="IM59" s="275"/>
      <c r="IN59" s="275"/>
      <c r="IO59" s="275"/>
      <c r="IP59" s="275"/>
      <c r="IQ59" s="275"/>
      <c r="IR59" s="275"/>
      <c r="IS59" s="275"/>
      <c r="IT59" s="275"/>
      <c r="IU59" s="275"/>
      <c r="IV59" s="275"/>
      <c r="IW59" s="275"/>
      <c r="IX59" s="275"/>
      <c r="IY59" s="275"/>
    </row>
    <row r="60" s="252" customFormat="1" ht="24" customHeight="1" spans="1:259">
      <c r="A60" s="276" t="s">
        <v>1352</v>
      </c>
      <c r="B60" s="282">
        <v>198</v>
      </c>
      <c r="C60" s="279">
        <v>2</v>
      </c>
      <c r="D60" s="271">
        <v>140</v>
      </c>
      <c r="E60" s="280">
        <f t="shared" si="0"/>
        <v>70</v>
      </c>
      <c r="F60" s="281">
        <v>0.979020979020979</v>
      </c>
      <c r="G60" s="284"/>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5"/>
      <c r="BD60" s="275"/>
      <c r="BE60" s="275"/>
      <c r="BF60" s="275"/>
      <c r="BG60" s="275"/>
      <c r="BH60" s="275"/>
      <c r="BI60" s="275"/>
      <c r="BJ60" s="275"/>
      <c r="BK60" s="275"/>
      <c r="BL60" s="275"/>
      <c r="BM60" s="275"/>
      <c r="BN60" s="275"/>
      <c r="BO60" s="275"/>
      <c r="BP60" s="275"/>
      <c r="BQ60" s="275"/>
      <c r="BR60" s="275"/>
      <c r="BS60" s="275"/>
      <c r="BT60" s="275"/>
      <c r="BU60" s="275"/>
      <c r="BV60" s="275"/>
      <c r="BW60" s="275"/>
      <c r="BX60" s="275"/>
      <c r="BY60" s="275"/>
      <c r="BZ60" s="275"/>
      <c r="CA60" s="275"/>
      <c r="CB60" s="275"/>
      <c r="CC60" s="275"/>
      <c r="CD60" s="275"/>
      <c r="CE60" s="275"/>
      <c r="CF60" s="275"/>
      <c r="CG60" s="275"/>
      <c r="CH60" s="275"/>
      <c r="CI60" s="275"/>
      <c r="CJ60" s="275"/>
      <c r="CK60" s="275"/>
      <c r="CL60" s="275"/>
      <c r="CM60" s="275"/>
      <c r="CN60" s="275"/>
      <c r="CO60" s="275"/>
      <c r="CP60" s="275"/>
      <c r="CQ60" s="275"/>
      <c r="CR60" s="275"/>
      <c r="CS60" s="275"/>
      <c r="CT60" s="275"/>
      <c r="CU60" s="275"/>
      <c r="CV60" s="275"/>
      <c r="CW60" s="275"/>
      <c r="CX60" s="275"/>
      <c r="CY60" s="275"/>
      <c r="CZ60" s="275"/>
      <c r="DA60" s="275"/>
      <c r="DB60" s="275"/>
      <c r="DC60" s="275"/>
      <c r="DD60" s="275"/>
      <c r="DE60" s="275"/>
      <c r="DF60" s="275"/>
      <c r="DG60" s="275"/>
      <c r="DH60" s="275"/>
      <c r="DI60" s="275"/>
      <c r="DJ60" s="275"/>
      <c r="DK60" s="275"/>
      <c r="DL60" s="275"/>
      <c r="DM60" s="275"/>
      <c r="DN60" s="275"/>
      <c r="DO60" s="275"/>
      <c r="DP60" s="275"/>
      <c r="DQ60" s="275"/>
      <c r="DR60" s="275"/>
      <c r="DS60" s="275"/>
      <c r="DT60" s="275"/>
      <c r="DU60" s="275"/>
      <c r="DV60" s="275"/>
      <c r="DW60" s="275"/>
      <c r="DX60" s="275"/>
      <c r="DY60" s="275"/>
      <c r="DZ60" s="275"/>
      <c r="EA60" s="275"/>
      <c r="EB60" s="275"/>
      <c r="EC60" s="275"/>
      <c r="ED60" s="275"/>
      <c r="EE60" s="275"/>
      <c r="EF60" s="275"/>
      <c r="EG60" s="275"/>
      <c r="EH60" s="275"/>
      <c r="EI60" s="275"/>
      <c r="EJ60" s="275"/>
      <c r="EK60" s="275"/>
      <c r="EL60" s="275"/>
      <c r="EM60" s="275"/>
      <c r="EN60" s="275"/>
      <c r="EO60" s="275"/>
      <c r="EP60" s="275"/>
      <c r="EQ60" s="275"/>
      <c r="ER60" s="275"/>
      <c r="ES60" s="275"/>
      <c r="ET60" s="275"/>
      <c r="EU60" s="275"/>
      <c r="EV60" s="275"/>
      <c r="EW60" s="275"/>
      <c r="EX60" s="275"/>
      <c r="EY60" s="275"/>
      <c r="EZ60" s="275"/>
      <c r="FA60" s="275"/>
      <c r="FB60" s="275"/>
      <c r="FC60" s="275"/>
      <c r="FD60" s="275"/>
      <c r="FE60" s="275"/>
      <c r="FF60" s="275"/>
      <c r="FG60" s="275"/>
      <c r="FH60" s="275"/>
      <c r="FI60" s="275"/>
      <c r="FJ60" s="275"/>
      <c r="FK60" s="275"/>
      <c r="FL60" s="275"/>
      <c r="FM60" s="275"/>
      <c r="FN60" s="275"/>
      <c r="FO60" s="275"/>
      <c r="FP60" s="275"/>
      <c r="FQ60" s="275"/>
      <c r="FR60" s="275"/>
      <c r="FS60" s="275"/>
      <c r="FT60" s="275"/>
      <c r="FU60" s="275"/>
      <c r="FV60" s="275"/>
      <c r="FW60" s="275"/>
      <c r="FX60" s="275"/>
      <c r="FY60" s="275"/>
      <c r="FZ60" s="275"/>
      <c r="GA60" s="275"/>
      <c r="GB60" s="275"/>
      <c r="GC60" s="275"/>
      <c r="GD60" s="275"/>
      <c r="GE60" s="275"/>
      <c r="GF60" s="275"/>
      <c r="GG60" s="275"/>
      <c r="GH60" s="275"/>
      <c r="GI60" s="275"/>
      <c r="GJ60" s="275"/>
      <c r="GK60" s="275"/>
      <c r="GL60" s="275"/>
      <c r="GM60" s="275"/>
      <c r="GN60" s="275"/>
      <c r="GO60" s="275"/>
      <c r="GP60" s="275"/>
      <c r="GQ60" s="275"/>
      <c r="GR60" s="275"/>
      <c r="GS60" s="275"/>
      <c r="GT60" s="275"/>
      <c r="GU60" s="275"/>
      <c r="GV60" s="275"/>
      <c r="GW60" s="275"/>
      <c r="GX60" s="275"/>
      <c r="GY60" s="275"/>
      <c r="GZ60" s="275"/>
      <c r="HA60" s="275"/>
      <c r="HB60" s="275"/>
      <c r="HC60" s="275"/>
      <c r="HD60" s="275"/>
      <c r="HE60" s="275"/>
      <c r="HF60" s="275"/>
      <c r="HG60" s="275"/>
      <c r="HH60" s="275"/>
      <c r="HI60" s="275"/>
      <c r="HJ60" s="275"/>
      <c r="HK60" s="275"/>
      <c r="HL60" s="275"/>
      <c r="HM60" s="275"/>
      <c r="HN60" s="275"/>
      <c r="HO60" s="275"/>
      <c r="HP60" s="275"/>
      <c r="HQ60" s="275"/>
      <c r="HR60" s="275"/>
      <c r="HS60" s="275"/>
      <c r="HT60" s="275"/>
      <c r="HU60" s="275"/>
      <c r="HV60" s="275"/>
      <c r="HW60" s="275"/>
      <c r="HX60" s="275"/>
      <c r="HY60" s="275"/>
      <c r="HZ60" s="275"/>
      <c r="IA60" s="275"/>
      <c r="IB60" s="275"/>
      <c r="IC60" s="275"/>
      <c r="ID60" s="275"/>
      <c r="IE60" s="275"/>
      <c r="IF60" s="275"/>
      <c r="IG60" s="275"/>
      <c r="IH60" s="275"/>
      <c r="II60" s="275"/>
      <c r="IJ60" s="275"/>
      <c r="IK60" s="275"/>
      <c r="IL60" s="275"/>
      <c r="IM60" s="275"/>
      <c r="IN60" s="275"/>
      <c r="IO60" s="275"/>
      <c r="IP60" s="275"/>
      <c r="IQ60" s="275"/>
      <c r="IR60" s="275"/>
      <c r="IS60" s="275"/>
      <c r="IT60" s="275"/>
      <c r="IU60" s="275"/>
      <c r="IV60" s="275"/>
      <c r="IW60" s="275"/>
      <c r="IX60" s="275"/>
      <c r="IY60" s="275"/>
    </row>
    <row r="61" s="252" customFormat="1" ht="24" customHeight="1" spans="1:259">
      <c r="A61" s="287" t="s">
        <v>1353</v>
      </c>
      <c r="B61" s="79"/>
      <c r="C61" s="79"/>
      <c r="D61" s="271">
        <v>0</v>
      </c>
      <c r="E61" s="280"/>
      <c r="F61" s="281"/>
      <c r="G61" s="284"/>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5"/>
      <c r="AW61" s="275"/>
      <c r="AX61" s="275"/>
      <c r="AY61" s="275"/>
      <c r="AZ61" s="275"/>
      <c r="BA61" s="275"/>
      <c r="BB61" s="275"/>
      <c r="BC61" s="275"/>
      <c r="BD61" s="275"/>
      <c r="BE61" s="275"/>
      <c r="BF61" s="275"/>
      <c r="BG61" s="275"/>
      <c r="BH61" s="275"/>
      <c r="BI61" s="275"/>
      <c r="BJ61" s="275"/>
      <c r="BK61" s="275"/>
      <c r="BL61" s="275"/>
      <c r="BM61" s="275"/>
      <c r="BN61" s="275"/>
      <c r="BO61" s="275"/>
      <c r="BP61" s="275"/>
      <c r="BQ61" s="275"/>
      <c r="BR61" s="275"/>
      <c r="BS61" s="275"/>
      <c r="BT61" s="275"/>
      <c r="BU61" s="275"/>
      <c r="BV61" s="275"/>
      <c r="BW61" s="275"/>
      <c r="BX61" s="275"/>
      <c r="BY61" s="275"/>
      <c r="BZ61" s="275"/>
      <c r="CA61" s="275"/>
      <c r="CB61" s="275"/>
      <c r="CC61" s="275"/>
      <c r="CD61" s="275"/>
      <c r="CE61" s="275"/>
      <c r="CF61" s="275"/>
      <c r="CG61" s="275"/>
      <c r="CH61" s="275"/>
      <c r="CI61" s="275"/>
      <c r="CJ61" s="275"/>
      <c r="CK61" s="275"/>
      <c r="CL61" s="275"/>
      <c r="CM61" s="275"/>
      <c r="CN61" s="275"/>
      <c r="CO61" s="275"/>
      <c r="CP61" s="275"/>
      <c r="CQ61" s="275"/>
      <c r="CR61" s="275"/>
      <c r="CS61" s="275"/>
      <c r="CT61" s="275"/>
      <c r="CU61" s="275"/>
      <c r="CV61" s="275"/>
      <c r="CW61" s="275"/>
      <c r="CX61" s="275"/>
      <c r="CY61" s="275"/>
      <c r="CZ61" s="275"/>
      <c r="DA61" s="275"/>
      <c r="DB61" s="275"/>
      <c r="DC61" s="275"/>
      <c r="DD61" s="275"/>
      <c r="DE61" s="275"/>
      <c r="DF61" s="275"/>
      <c r="DG61" s="275"/>
      <c r="DH61" s="275"/>
      <c r="DI61" s="275"/>
      <c r="DJ61" s="275"/>
      <c r="DK61" s="275"/>
      <c r="DL61" s="275"/>
      <c r="DM61" s="275"/>
      <c r="DN61" s="275"/>
      <c r="DO61" s="275"/>
      <c r="DP61" s="275"/>
      <c r="DQ61" s="275"/>
      <c r="DR61" s="275"/>
      <c r="DS61" s="275"/>
      <c r="DT61" s="275"/>
      <c r="DU61" s="275"/>
      <c r="DV61" s="275"/>
      <c r="DW61" s="275"/>
      <c r="DX61" s="275"/>
      <c r="DY61" s="275"/>
      <c r="DZ61" s="275"/>
      <c r="EA61" s="275"/>
      <c r="EB61" s="275"/>
      <c r="EC61" s="275"/>
      <c r="ED61" s="275"/>
      <c r="EE61" s="275"/>
      <c r="EF61" s="275"/>
      <c r="EG61" s="275"/>
      <c r="EH61" s="275"/>
      <c r="EI61" s="275"/>
      <c r="EJ61" s="275"/>
      <c r="EK61" s="275"/>
      <c r="EL61" s="275"/>
      <c r="EM61" s="275"/>
      <c r="EN61" s="275"/>
      <c r="EO61" s="275"/>
      <c r="EP61" s="275"/>
      <c r="EQ61" s="275"/>
      <c r="ER61" s="275"/>
      <c r="ES61" s="275"/>
      <c r="ET61" s="275"/>
      <c r="EU61" s="275"/>
      <c r="EV61" s="275"/>
      <c r="EW61" s="275"/>
      <c r="EX61" s="275"/>
      <c r="EY61" s="275"/>
      <c r="EZ61" s="275"/>
      <c r="FA61" s="275"/>
      <c r="FB61" s="275"/>
      <c r="FC61" s="275"/>
      <c r="FD61" s="275"/>
      <c r="FE61" s="275"/>
      <c r="FF61" s="275"/>
      <c r="FG61" s="275"/>
      <c r="FH61" s="275"/>
      <c r="FI61" s="275"/>
      <c r="FJ61" s="275"/>
      <c r="FK61" s="275"/>
      <c r="FL61" s="275"/>
      <c r="FM61" s="275"/>
      <c r="FN61" s="275"/>
      <c r="FO61" s="275"/>
      <c r="FP61" s="275"/>
      <c r="FQ61" s="275"/>
      <c r="FR61" s="275"/>
      <c r="FS61" s="275"/>
      <c r="FT61" s="275"/>
      <c r="FU61" s="275"/>
      <c r="FV61" s="275"/>
      <c r="FW61" s="275"/>
      <c r="FX61" s="275"/>
      <c r="FY61" s="275"/>
      <c r="FZ61" s="275"/>
      <c r="GA61" s="275"/>
      <c r="GB61" s="275"/>
      <c r="GC61" s="275"/>
      <c r="GD61" s="275"/>
      <c r="GE61" s="275"/>
      <c r="GF61" s="275"/>
      <c r="GG61" s="275"/>
      <c r="GH61" s="275"/>
      <c r="GI61" s="275"/>
      <c r="GJ61" s="275"/>
      <c r="GK61" s="275"/>
      <c r="GL61" s="275"/>
      <c r="GM61" s="275"/>
      <c r="GN61" s="275"/>
      <c r="GO61" s="275"/>
      <c r="GP61" s="275"/>
      <c r="GQ61" s="275"/>
      <c r="GR61" s="275"/>
      <c r="GS61" s="275"/>
      <c r="GT61" s="275"/>
      <c r="GU61" s="275"/>
      <c r="GV61" s="275"/>
      <c r="GW61" s="275"/>
      <c r="GX61" s="275"/>
      <c r="GY61" s="275"/>
      <c r="GZ61" s="275"/>
      <c r="HA61" s="275"/>
      <c r="HB61" s="275"/>
      <c r="HC61" s="275"/>
      <c r="HD61" s="275"/>
      <c r="HE61" s="275"/>
      <c r="HF61" s="275"/>
      <c r="HG61" s="275"/>
      <c r="HH61" s="275"/>
      <c r="HI61" s="275"/>
      <c r="HJ61" s="275"/>
      <c r="HK61" s="275"/>
      <c r="HL61" s="275"/>
      <c r="HM61" s="275"/>
      <c r="HN61" s="275"/>
      <c r="HO61" s="275"/>
      <c r="HP61" s="275"/>
      <c r="HQ61" s="275"/>
      <c r="HR61" s="275"/>
      <c r="HS61" s="275"/>
      <c r="HT61" s="275"/>
      <c r="HU61" s="275"/>
      <c r="HV61" s="275"/>
      <c r="HW61" s="275"/>
      <c r="HX61" s="275"/>
      <c r="HY61" s="275"/>
      <c r="HZ61" s="275"/>
      <c r="IA61" s="275"/>
      <c r="IB61" s="275"/>
      <c r="IC61" s="275"/>
      <c r="ID61" s="275"/>
      <c r="IE61" s="275"/>
      <c r="IF61" s="275"/>
      <c r="IG61" s="275"/>
      <c r="IH61" s="275"/>
      <c r="II61" s="275"/>
      <c r="IJ61" s="275"/>
      <c r="IK61" s="275"/>
      <c r="IL61" s="275"/>
      <c r="IM61" s="275"/>
      <c r="IN61" s="275"/>
      <c r="IO61" s="275"/>
      <c r="IP61" s="275"/>
      <c r="IQ61" s="275"/>
      <c r="IR61" s="275"/>
      <c r="IS61" s="275"/>
      <c r="IT61" s="275"/>
      <c r="IU61" s="275"/>
      <c r="IV61" s="275"/>
      <c r="IW61" s="275"/>
      <c r="IX61" s="275"/>
      <c r="IY61" s="275"/>
    </row>
    <row r="62" s="252" customFormat="1" ht="24" customHeight="1" spans="1:259">
      <c r="A62" s="288" t="s">
        <v>1181</v>
      </c>
      <c r="B62" s="79"/>
      <c r="C62" s="79"/>
      <c r="D62" s="271">
        <v>0</v>
      </c>
      <c r="E62" s="280"/>
      <c r="F62" s="281"/>
      <c r="G62" s="284"/>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5"/>
      <c r="BR62" s="275"/>
      <c r="BS62" s="275"/>
      <c r="BT62" s="275"/>
      <c r="BU62" s="275"/>
      <c r="BV62" s="275"/>
      <c r="BW62" s="275"/>
      <c r="BX62" s="275"/>
      <c r="BY62" s="275"/>
      <c r="BZ62" s="275"/>
      <c r="CA62" s="275"/>
      <c r="CB62" s="275"/>
      <c r="CC62" s="275"/>
      <c r="CD62" s="275"/>
      <c r="CE62" s="275"/>
      <c r="CF62" s="275"/>
      <c r="CG62" s="275"/>
      <c r="CH62" s="275"/>
      <c r="CI62" s="275"/>
      <c r="CJ62" s="275"/>
      <c r="CK62" s="275"/>
      <c r="CL62" s="275"/>
      <c r="CM62" s="275"/>
      <c r="CN62" s="275"/>
      <c r="CO62" s="275"/>
      <c r="CP62" s="275"/>
      <c r="CQ62" s="275"/>
      <c r="CR62" s="275"/>
      <c r="CS62" s="275"/>
      <c r="CT62" s="275"/>
      <c r="CU62" s="275"/>
      <c r="CV62" s="275"/>
      <c r="CW62" s="275"/>
      <c r="CX62" s="275"/>
      <c r="CY62" s="275"/>
      <c r="CZ62" s="275"/>
      <c r="DA62" s="275"/>
      <c r="DB62" s="275"/>
      <c r="DC62" s="275"/>
      <c r="DD62" s="275"/>
      <c r="DE62" s="275"/>
      <c r="DF62" s="275"/>
      <c r="DG62" s="275"/>
      <c r="DH62" s="275"/>
      <c r="DI62" s="275"/>
      <c r="DJ62" s="275"/>
      <c r="DK62" s="275"/>
      <c r="DL62" s="275"/>
      <c r="DM62" s="275"/>
      <c r="DN62" s="275"/>
      <c r="DO62" s="275"/>
      <c r="DP62" s="275"/>
      <c r="DQ62" s="275"/>
      <c r="DR62" s="275"/>
      <c r="DS62" s="275"/>
      <c r="DT62" s="275"/>
      <c r="DU62" s="275"/>
      <c r="DV62" s="275"/>
      <c r="DW62" s="275"/>
      <c r="DX62" s="275"/>
      <c r="DY62" s="275"/>
      <c r="DZ62" s="275"/>
      <c r="EA62" s="275"/>
      <c r="EB62" s="275"/>
      <c r="EC62" s="275"/>
      <c r="ED62" s="275"/>
      <c r="EE62" s="275"/>
      <c r="EF62" s="275"/>
      <c r="EG62" s="275"/>
      <c r="EH62" s="275"/>
      <c r="EI62" s="275"/>
      <c r="EJ62" s="275"/>
      <c r="EK62" s="275"/>
      <c r="EL62" s="275"/>
      <c r="EM62" s="275"/>
      <c r="EN62" s="275"/>
      <c r="EO62" s="275"/>
      <c r="EP62" s="275"/>
      <c r="EQ62" s="275"/>
      <c r="ER62" s="275"/>
      <c r="ES62" s="275"/>
      <c r="ET62" s="275"/>
      <c r="EU62" s="275"/>
      <c r="EV62" s="275"/>
      <c r="EW62" s="275"/>
      <c r="EX62" s="275"/>
      <c r="EY62" s="275"/>
      <c r="EZ62" s="275"/>
      <c r="FA62" s="275"/>
      <c r="FB62" s="275"/>
      <c r="FC62" s="275"/>
      <c r="FD62" s="275"/>
      <c r="FE62" s="275"/>
      <c r="FF62" s="275"/>
      <c r="FG62" s="275"/>
      <c r="FH62" s="275"/>
      <c r="FI62" s="275"/>
      <c r="FJ62" s="275"/>
      <c r="FK62" s="275"/>
      <c r="FL62" s="275"/>
      <c r="FM62" s="275"/>
      <c r="FN62" s="275"/>
      <c r="FO62" s="275"/>
      <c r="FP62" s="275"/>
      <c r="FQ62" s="275"/>
      <c r="FR62" s="275"/>
      <c r="FS62" s="275"/>
      <c r="FT62" s="275"/>
      <c r="FU62" s="275"/>
      <c r="FV62" s="275"/>
      <c r="FW62" s="275"/>
      <c r="FX62" s="275"/>
      <c r="FY62" s="275"/>
      <c r="FZ62" s="275"/>
      <c r="GA62" s="275"/>
      <c r="GB62" s="275"/>
      <c r="GC62" s="275"/>
      <c r="GD62" s="275"/>
      <c r="GE62" s="275"/>
      <c r="GF62" s="275"/>
      <c r="GG62" s="275"/>
      <c r="GH62" s="275"/>
      <c r="GI62" s="275"/>
      <c r="GJ62" s="275"/>
      <c r="GK62" s="275"/>
      <c r="GL62" s="275"/>
      <c r="GM62" s="275"/>
      <c r="GN62" s="275"/>
      <c r="GO62" s="275"/>
      <c r="GP62" s="275"/>
      <c r="GQ62" s="275"/>
      <c r="GR62" s="275"/>
      <c r="GS62" s="275"/>
      <c r="GT62" s="275"/>
      <c r="GU62" s="275"/>
      <c r="GV62" s="275"/>
      <c r="GW62" s="275"/>
      <c r="GX62" s="275"/>
      <c r="GY62" s="275"/>
      <c r="GZ62" s="275"/>
      <c r="HA62" s="275"/>
      <c r="HB62" s="275"/>
      <c r="HC62" s="275"/>
      <c r="HD62" s="275"/>
      <c r="HE62" s="275"/>
      <c r="HF62" s="275"/>
      <c r="HG62" s="275"/>
      <c r="HH62" s="275"/>
      <c r="HI62" s="275"/>
      <c r="HJ62" s="275"/>
      <c r="HK62" s="275"/>
      <c r="HL62" s="275"/>
      <c r="HM62" s="275"/>
      <c r="HN62" s="275"/>
      <c r="HO62" s="275"/>
      <c r="HP62" s="275"/>
      <c r="HQ62" s="275"/>
      <c r="HR62" s="275"/>
      <c r="HS62" s="275"/>
      <c r="HT62" s="275"/>
      <c r="HU62" s="275"/>
      <c r="HV62" s="275"/>
      <c r="HW62" s="275"/>
      <c r="HX62" s="275"/>
      <c r="HY62" s="275"/>
      <c r="HZ62" s="275"/>
      <c r="IA62" s="275"/>
      <c r="IB62" s="275"/>
      <c r="IC62" s="275"/>
      <c r="ID62" s="275"/>
      <c r="IE62" s="275"/>
      <c r="IF62" s="275"/>
      <c r="IG62" s="275"/>
      <c r="IH62" s="275"/>
      <c r="II62" s="275"/>
      <c r="IJ62" s="275"/>
      <c r="IK62" s="275"/>
      <c r="IL62" s="275"/>
      <c r="IM62" s="275"/>
      <c r="IN62" s="275"/>
      <c r="IO62" s="275"/>
      <c r="IP62" s="275"/>
      <c r="IQ62" s="275"/>
      <c r="IR62" s="275"/>
      <c r="IS62" s="275"/>
      <c r="IT62" s="275"/>
      <c r="IU62" s="275"/>
      <c r="IV62" s="275"/>
      <c r="IW62" s="275"/>
      <c r="IX62" s="275"/>
      <c r="IY62" s="275"/>
    </row>
    <row r="63" s="252" customFormat="1" ht="24" customHeight="1" spans="1:259">
      <c r="A63" s="288" t="s">
        <v>1354</v>
      </c>
      <c r="B63" s="79"/>
      <c r="C63" s="79"/>
      <c r="D63" s="271">
        <v>0</v>
      </c>
      <c r="E63" s="280"/>
      <c r="F63" s="281"/>
      <c r="G63" s="284"/>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275"/>
      <c r="BA63" s="275"/>
      <c r="BB63" s="275"/>
      <c r="BC63" s="275"/>
      <c r="BD63" s="275"/>
      <c r="BE63" s="275"/>
      <c r="BF63" s="275"/>
      <c r="BG63" s="275"/>
      <c r="BH63" s="275"/>
      <c r="BI63" s="275"/>
      <c r="BJ63" s="275"/>
      <c r="BK63" s="275"/>
      <c r="BL63" s="275"/>
      <c r="BM63" s="275"/>
      <c r="BN63" s="275"/>
      <c r="BO63" s="275"/>
      <c r="BP63" s="275"/>
      <c r="BQ63" s="275"/>
      <c r="BR63" s="275"/>
      <c r="BS63" s="275"/>
      <c r="BT63" s="275"/>
      <c r="BU63" s="275"/>
      <c r="BV63" s="275"/>
      <c r="BW63" s="275"/>
      <c r="BX63" s="275"/>
      <c r="BY63" s="275"/>
      <c r="BZ63" s="275"/>
      <c r="CA63" s="275"/>
      <c r="CB63" s="275"/>
      <c r="CC63" s="275"/>
      <c r="CD63" s="275"/>
      <c r="CE63" s="275"/>
      <c r="CF63" s="275"/>
      <c r="CG63" s="275"/>
      <c r="CH63" s="275"/>
      <c r="CI63" s="275"/>
      <c r="CJ63" s="275"/>
      <c r="CK63" s="275"/>
      <c r="CL63" s="275"/>
      <c r="CM63" s="275"/>
      <c r="CN63" s="275"/>
      <c r="CO63" s="275"/>
      <c r="CP63" s="275"/>
      <c r="CQ63" s="275"/>
      <c r="CR63" s="275"/>
      <c r="CS63" s="275"/>
      <c r="CT63" s="275"/>
      <c r="CU63" s="275"/>
      <c r="CV63" s="275"/>
      <c r="CW63" s="275"/>
      <c r="CX63" s="275"/>
      <c r="CY63" s="275"/>
      <c r="CZ63" s="275"/>
      <c r="DA63" s="275"/>
      <c r="DB63" s="275"/>
      <c r="DC63" s="275"/>
      <c r="DD63" s="275"/>
      <c r="DE63" s="275"/>
      <c r="DF63" s="275"/>
      <c r="DG63" s="275"/>
      <c r="DH63" s="275"/>
      <c r="DI63" s="275"/>
      <c r="DJ63" s="275"/>
      <c r="DK63" s="275"/>
      <c r="DL63" s="275"/>
      <c r="DM63" s="275"/>
      <c r="DN63" s="275"/>
      <c r="DO63" s="275"/>
      <c r="DP63" s="275"/>
      <c r="DQ63" s="275"/>
      <c r="DR63" s="275"/>
      <c r="DS63" s="275"/>
      <c r="DT63" s="275"/>
      <c r="DU63" s="275"/>
      <c r="DV63" s="275"/>
      <c r="DW63" s="275"/>
      <c r="DX63" s="275"/>
      <c r="DY63" s="275"/>
      <c r="DZ63" s="275"/>
      <c r="EA63" s="275"/>
      <c r="EB63" s="275"/>
      <c r="EC63" s="275"/>
      <c r="ED63" s="275"/>
      <c r="EE63" s="275"/>
      <c r="EF63" s="275"/>
      <c r="EG63" s="275"/>
      <c r="EH63" s="275"/>
      <c r="EI63" s="275"/>
      <c r="EJ63" s="275"/>
      <c r="EK63" s="275"/>
      <c r="EL63" s="275"/>
      <c r="EM63" s="275"/>
      <c r="EN63" s="275"/>
      <c r="EO63" s="275"/>
      <c r="EP63" s="275"/>
      <c r="EQ63" s="275"/>
      <c r="ER63" s="275"/>
      <c r="ES63" s="275"/>
      <c r="ET63" s="275"/>
      <c r="EU63" s="275"/>
      <c r="EV63" s="275"/>
      <c r="EW63" s="275"/>
      <c r="EX63" s="275"/>
      <c r="EY63" s="275"/>
      <c r="EZ63" s="275"/>
      <c r="FA63" s="275"/>
      <c r="FB63" s="275"/>
      <c r="FC63" s="275"/>
      <c r="FD63" s="275"/>
      <c r="FE63" s="275"/>
      <c r="FF63" s="275"/>
      <c r="FG63" s="275"/>
      <c r="FH63" s="275"/>
      <c r="FI63" s="275"/>
      <c r="FJ63" s="275"/>
      <c r="FK63" s="275"/>
      <c r="FL63" s="275"/>
      <c r="FM63" s="275"/>
      <c r="FN63" s="275"/>
      <c r="FO63" s="275"/>
      <c r="FP63" s="275"/>
      <c r="FQ63" s="275"/>
      <c r="FR63" s="275"/>
      <c r="FS63" s="275"/>
      <c r="FT63" s="275"/>
      <c r="FU63" s="275"/>
      <c r="FV63" s="275"/>
      <c r="FW63" s="275"/>
      <c r="FX63" s="275"/>
      <c r="FY63" s="275"/>
      <c r="FZ63" s="275"/>
      <c r="GA63" s="275"/>
      <c r="GB63" s="275"/>
      <c r="GC63" s="275"/>
      <c r="GD63" s="275"/>
      <c r="GE63" s="275"/>
      <c r="GF63" s="275"/>
      <c r="GG63" s="275"/>
      <c r="GH63" s="275"/>
      <c r="GI63" s="275"/>
      <c r="GJ63" s="275"/>
      <c r="GK63" s="275"/>
      <c r="GL63" s="275"/>
      <c r="GM63" s="275"/>
      <c r="GN63" s="275"/>
      <c r="GO63" s="275"/>
      <c r="GP63" s="275"/>
      <c r="GQ63" s="275"/>
      <c r="GR63" s="275"/>
      <c r="GS63" s="275"/>
      <c r="GT63" s="275"/>
      <c r="GU63" s="275"/>
      <c r="GV63" s="275"/>
      <c r="GW63" s="275"/>
      <c r="GX63" s="275"/>
      <c r="GY63" s="275"/>
      <c r="GZ63" s="275"/>
      <c r="HA63" s="275"/>
      <c r="HB63" s="275"/>
      <c r="HC63" s="275"/>
      <c r="HD63" s="275"/>
      <c r="HE63" s="275"/>
      <c r="HF63" s="275"/>
      <c r="HG63" s="275"/>
      <c r="HH63" s="275"/>
      <c r="HI63" s="275"/>
      <c r="HJ63" s="275"/>
      <c r="HK63" s="275"/>
      <c r="HL63" s="275"/>
      <c r="HM63" s="275"/>
      <c r="HN63" s="275"/>
      <c r="HO63" s="275"/>
      <c r="HP63" s="275"/>
      <c r="HQ63" s="275"/>
      <c r="HR63" s="275"/>
      <c r="HS63" s="275"/>
      <c r="HT63" s="275"/>
      <c r="HU63" s="275"/>
      <c r="HV63" s="275"/>
      <c r="HW63" s="275"/>
      <c r="HX63" s="275"/>
      <c r="HY63" s="275"/>
      <c r="HZ63" s="275"/>
      <c r="IA63" s="275"/>
      <c r="IB63" s="275"/>
      <c r="IC63" s="275"/>
      <c r="ID63" s="275"/>
      <c r="IE63" s="275"/>
      <c r="IF63" s="275"/>
      <c r="IG63" s="275"/>
      <c r="IH63" s="275"/>
      <c r="II63" s="275"/>
      <c r="IJ63" s="275"/>
      <c r="IK63" s="275"/>
      <c r="IL63" s="275"/>
      <c r="IM63" s="275"/>
      <c r="IN63" s="275"/>
      <c r="IO63" s="275"/>
      <c r="IP63" s="275"/>
      <c r="IQ63" s="275"/>
      <c r="IR63" s="275"/>
      <c r="IS63" s="275"/>
      <c r="IT63" s="275"/>
      <c r="IU63" s="275"/>
      <c r="IV63" s="275"/>
      <c r="IW63" s="275"/>
      <c r="IX63" s="275"/>
      <c r="IY63" s="275"/>
    </row>
    <row r="64" s="252" customFormat="1" ht="24" customHeight="1" spans="1:259">
      <c r="A64" s="262" t="s">
        <v>1355</v>
      </c>
      <c r="B64" s="289">
        <f>B59+B57+B52+B30+B18+B7</f>
        <v>250144</v>
      </c>
      <c r="C64" s="289">
        <f>C59+C57+C52+C36+C30+C18+C11+C7+C5+C50+C45</f>
        <v>414716</v>
      </c>
      <c r="D64" s="289">
        <f>D59+D57+D52+D36+D30+D18+D11+D7+D5+D50+D45</f>
        <v>398133</v>
      </c>
      <c r="E64" s="290">
        <f>D64/C64</f>
        <v>0.960013599668207</v>
      </c>
      <c r="F64" s="291">
        <v>0.975524475524476</v>
      </c>
      <c r="G64" s="284"/>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275"/>
      <c r="AW64" s="275"/>
      <c r="AX64" s="275"/>
      <c r="AY64" s="275"/>
      <c r="AZ64" s="275"/>
      <c r="BA64" s="275"/>
      <c r="BB64" s="275"/>
      <c r="BC64" s="275"/>
      <c r="BD64" s="275"/>
      <c r="BE64" s="275"/>
      <c r="BF64" s="275"/>
      <c r="BG64" s="275"/>
      <c r="BH64" s="275"/>
      <c r="BI64" s="275"/>
      <c r="BJ64" s="275"/>
      <c r="BK64" s="275"/>
      <c r="BL64" s="275"/>
      <c r="BM64" s="275"/>
      <c r="BN64" s="275"/>
      <c r="BO64" s="275"/>
      <c r="BP64" s="275"/>
      <c r="BQ64" s="275"/>
      <c r="BR64" s="275"/>
      <c r="BS64" s="275"/>
      <c r="BT64" s="275"/>
      <c r="BU64" s="275"/>
      <c r="BV64" s="275"/>
      <c r="BW64" s="275"/>
      <c r="BX64" s="275"/>
      <c r="BY64" s="275"/>
      <c r="BZ64" s="275"/>
      <c r="CA64" s="275"/>
      <c r="CB64" s="275"/>
      <c r="CC64" s="275"/>
      <c r="CD64" s="275"/>
      <c r="CE64" s="275"/>
      <c r="CF64" s="275"/>
      <c r="CG64" s="275"/>
      <c r="CH64" s="275"/>
      <c r="CI64" s="275"/>
      <c r="CJ64" s="275"/>
      <c r="CK64" s="275"/>
      <c r="CL64" s="275"/>
      <c r="CM64" s="275"/>
      <c r="CN64" s="275"/>
      <c r="CO64" s="275"/>
      <c r="CP64" s="275"/>
      <c r="CQ64" s="275"/>
      <c r="CR64" s="275"/>
      <c r="CS64" s="275"/>
      <c r="CT64" s="275"/>
      <c r="CU64" s="275"/>
      <c r="CV64" s="275"/>
      <c r="CW64" s="275"/>
      <c r="CX64" s="275"/>
      <c r="CY64" s="275"/>
      <c r="CZ64" s="275"/>
      <c r="DA64" s="275"/>
      <c r="DB64" s="275"/>
      <c r="DC64" s="275"/>
      <c r="DD64" s="275"/>
      <c r="DE64" s="275"/>
      <c r="DF64" s="275"/>
      <c r="DG64" s="275"/>
      <c r="DH64" s="275"/>
      <c r="DI64" s="275"/>
      <c r="DJ64" s="275"/>
      <c r="DK64" s="275"/>
      <c r="DL64" s="275"/>
      <c r="DM64" s="275"/>
      <c r="DN64" s="275"/>
      <c r="DO64" s="275"/>
      <c r="DP64" s="275"/>
      <c r="DQ64" s="275"/>
      <c r="DR64" s="275"/>
      <c r="DS64" s="275"/>
      <c r="DT64" s="275"/>
      <c r="DU64" s="275"/>
      <c r="DV64" s="275"/>
      <c r="DW64" s="275"/>
      <c r="DX64" s="275"/>
      <c r="DY64" s="275"/>
      <c r="DZ64" s="275"/>
      <c r="EA64" s="275"/>
      <c r="EB64" s="275"/>
      <c r="EC64" s="275"/>
      <c r="ED64" s="275"/>
      <c r="EE64" s="275"/>
      <c r="EF64" s="275"/>
      <c r="EG64" s="275"/>
      <c r="EH64" s="275"/>
      <c r="EI64" s="275"/>
      <c r="EJ64" s="275"/>
      <c r="EK64" s="275"/>
      <c r="EL64" s="275"/>
      <c r="EM64" s="275"/>
      <c r="EN64" s="275"/>
      <c r="EO64" s="275"/>
      <c r="EP64" s="275"/>
      <c r="EQ64" s="275"/>
      <c r="ER64" s="275"/>
      <c r="ES64" s="275"/>
      <c r="ET64" s="275"/>
      <c r="EU64" s="275"/>
      <c r="EV64" s="275"/>
      <c r="EW64" s="275"/>
      <c r="EX64" s="275"/>
      <c r="EY64" s="275"/>
      <c r="EZ64" s="275"/>
      <c r="FA64" s="275"/>
      <c r="FB64" s="275"/>
      <c r="FC64" s="275"/>
      <c r="FD64" s="275"/>
      <c r="FE64" s="275"/>
      <c r="FF64" s="275"/>
      <c r="FG64" s="275"/>
      <c r="FH64" s="275"/>
      <c r="FI64" s="275"/>
      <c r="FJ64" s="275"/>
      <c r="FK64" s="275"/>
      <c r="FL64" s="275"/>
      <c r="FM64" s="275"/>
      <c r="FN64" s="275"/>
      <c r="FO64" s="275"/>
      <c r="FP64" s="275"/>
      <c r="FQ64" s="275"/>
      <c r="FR64" s="275"/>
      <c r="FS64" s="275"/>
      <c r="FT64" s="275"/>
      <c r="FU64" s="275"/>
      <c r="FV64" s="275"/>
      <c r="FW64" s="275"/>
      <c r="FX64" s="275"/>
      <c r="FY64" s="275"/>
      <c r="FZ64" s="275"/>
      <c r="GA64" s="275"/>
      <c r="GB64" s="275"/>
      <c r="GC64" s="275"/>
      <c r="GD64" s="275"/>
      <c r="GE64" s="275"/>
      <c r="GF64" s="275"/>
      <c r="GG64" s="275"/>
      <c r="GH64" s="275"/>
      <c r="GI64" s="275"/>
      <c r="GJ64" s="275"/>
      <c r="GK64" s="275"/>
      <c r="GL64" s="275"/>
      <c r="GM64" s="275"/>
      <c r="GN64" s="275"/>
      <c r="GO64" s="275"/>
      <c r="GP64" s="275"/>
      <c r="GQ64" s="275"/>
      <c r="GR64" s="275"/>
      <c r="GS64" s="275"/>
      <c r="GT64" s="275"/>
      <c r="GU64" s="275"/>
      <c r="GV64" s="275"/>
      <c r="GW64" s="275"/>
      <c r="GX64" s="275"/>
      <c r="GY64" s="275"/>
      <c r="GZ64" s="275"/>
      <c r="HA64" s="275"/>
      <c r="HB64" s="275"/>
      <c r="HC64" s="275"/>
      <c r="HD64" s="275"/>
      <c r="HE64" s="275"/>
      <c r="HF64" s="275"/>
      <c r="HG64" s="275"/>
      <c r="HH64" s="275"/>
      <c r="HI64" s="275"/>
      <c r="HJ64" s="275"/>
      <c r="HK64" s="275"/>
      <c r="HL64" s="275"/>
      <c r="HM64" s="275"/>
      <c r="HN64" s="275"/>
      <c r="HO64" s="275"/>
      <c r="HP64" s="275"/>
      <c r="HQ64" s="275"/>
      <c r="HR64" s="275"/>
      <c r="HS64" s="275"/>
      <c r="HT64" s="275"/>
      <c r="HU64" s="275"/>
      <c r="HV64" s="275"/>
      <c r="HW64" s="275"/>
      <c r="HX64" s="275"/>
      <c r="HY64" s="275"/>
      <c r="HZ64" s="275"/>
      <c r="IA64" s="275"/>
      <c r="IB64" s="275"/>
      <c r="IC64" s="275"/>
      <c r="ID64" s="275"/>
      <c r="IE64" s="275"/>
      <c r="IF64" s="275"/>
      <c r="IG64" s="275"/>
      <c r="IH64" s="275"/>
      <c r="II64" s="275"/>
      <c r="IJ64" s="275"/>
      <c r="IK64" s="275"/>
      <c r="IL64" s="275"/>
      <c r="IM64" s="275"/>
      <c r="IN64" s="275"/>
      <c r="IO64" s="275"/>
      <c r="IP64" s="275"/>
      <c r="IQ64" s="275"/>
      <c r="IR64" s="275"/>
      <c r="IS64" s="275"/>
      <c r="IT64" s="275"/>
      <c r="IU64" s="275"/>
      <c r="IV64" s="275"/>
      <c r="IW64" s="275"/>
      <c r="IX64" s="275"/>
      <c r="IY64" s="275"/>
    </row>
    <row r="65" s="6" customFormat="1" ht="24" customHeight="1" spans="1:259">
      <c r="A65" s="275"/>
      <c r="B65" s="275"/>
      <c r="C65" s="275"/>
      <c r="D65" s="314"/>
      <c r="E65" s="275"/>
      <c r="F65" s="275"/>
      <c r="G65" s="284"/>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c r="AZ65" s="275"/>
      <c r="BA65" s="275"/>
      <c r="BB65" s="275"/>
      <c r="BC65" s="275"/>
      <c r="BD65" s="275"/>
      <c r="BE65" s="275"/>
      <c r="BF65" s="275"/>
      <c r="BG65" s="275"/>
      <c r="BH65" s="275"/>
      <c r="BI65" s="275"/>
      <c r="BJ65" s="275"/>
      <c r="BK65" s="275"/>
      <c r="BL65" s="275"/>
      <c r="BM65" s="275"/>
      <c r="BN65" s="275"/>
      <c r="BO65" s="275"/>
      <c r="BP65" s="275"/>
      <c r="BQ65" s="275"/>
      <c r="BR65" s="275"/>
      <c r="BS65" s="275"/>
      <c r="BT65" s="275"/>
      <c r="BU65" s="275"/>
      <c r="BV65" s="275"/>
      <c r="BW65" s="275"/>
      <c r="BX65" s="275"/>
      <c r="BY65" s="275"/>
      <c r="BZ65" s="275"/>
      <c r="CA65" s="275"/>
      <c r="CB65" s="275"/>
      <c r="CC65" s="275"/>
      <c r="CD65" s="275"/>
      <c r="CE65" s="275"/>
      <c r="CF65" s="275"/>
      <c r="CG65" s="275"/>
      <c r="CH65" s="275"/>
      <c r="CI65" s="275"/>
      <c r="CJ65" s="275"/>
      <c r="CK65" s="275"/>
      <c r="CL65" s="275"/>
      <c r="CM65" s="275"/>
      <c r="CN65" s="275"/>
      <c r="CO65" s="275"/>
      <c r="CP65" s="275"/>
      <c r="CQ65" s="275"/>
      <c r="CR65" s="275"/>
      <c r="CS65" s="275"/>
      <c r="CT65" s="275"/>
      <c r="CU65" s="275"/>
      <c r="CV65" s="275"/>
      <c r="CW65" s="275"/>
      <c r="CX65" s="275"/>
      <c r="CY65" s="275"/>
      <c r="CZ65" s="275"/>
      <c r="DA65" s="275"/>
      <c r="DB65" s="275"/>
      <c r="DC65" s="275"/>
      <c r="DD65" s="275"/>
      <c r="DE65" s="275"/>
      <c r="DF65" s="275"/>
      <c r="DG65" s="275"/>
      <c r="DH65" s="275"/>
      <c r="DI65" s="275"/>
      <c r="DJ65" s="275"/>
      <c r="DK65" s="275"/>
      <c r="DL65" s="275"/>
      <c r="DM65" s="275"/>
      <c r="DN65" s="275"/>
      <c r="DO65" s="275"/>
      <c r="DP65" s="275"/>
      <c r="DQ65" s="275"/>
      <c r="DR65" s="275"/>
      <c r="DS65" s="275"/>
      <c r="DT65" s="275"/>
      <c r="DU65" s="275"/>
      <c r="DV65" s="275"/>
      <c r="DW65" s="275"/>
      <c r="DX65" s="275"/>
      <c r="DY65" s="275"/>
      <c r="DZ65" s="275"/>
      <c r="EA65" s="275"/>
      <c r="EB65" s="275"/>
      <c r="EC65" s="275"/>
      <c r="ED65" s="275"/>
      <c r="EE65" s="275"/>
      <c r="EF65" s="275"/>
      <c r="EG65" s="275"/>
      <c r="EH65" s="275"/>
      <c r="EI65" s="275"/>
      <c r="EJ65" s="275"/>
      <c r="EK65" s="275"/>
      <c r="EL65" s="275"/>
      <c r="EM65" s="275"/>
      <c r="EN65" s="275"/>
      <c r="EO65" s="275"/>
      <c r="EP65" s="275"/>
      <c r="EQ65" s="275"/>
      <c r="ER65" s="275"/>
      <c r="ES65" s="275"/>
      <c r="ET65" s="275"/>
      <c r="EU65" s="275"/>
      <c r="EV65" s="275"/>
      <c r="EW65" s="275"/>
      <c r="EX65" s="275"/>
      <c r="EY65" s="275"/>
      <c r="EZ65" s="275"/>
      <c r="FA65" s="275"/>
      <c r="FB65" s="275"/>
      <c r="FC65" s="275"/>
      <c r="FD65" s="275"/>
      <c r="FE65" s="275"/>
      <c r="FF65" s="275"/>
      <c r="FG65" s="275"/>
      <c r="FH65" s="275"/>
      <c r="FI65" s="275"/>
      <c r="FJ65" s="275"/>
      <c r="FK65" s="275"/>
      <c r="FL65" s="275"/>
      <c r="FM65" s="275"/>
      <c r="FN65" s="275"/>
      <c r="FO65" s="275"/>
      <c r="FP65" s="275"/>
      <c r="FQ65" s="275"/>
      <c r="FR65" s="275"/>
      <c r="FS65" s="275"/>
      <c r="FT65" s="275"/>
      <c r="FU65" s="275"/>
      <c r="FV65" s="275"/>
      <c r="FW65" s="275"/>
      <c r="FX65" s="275"/>
      <c r="FY65" s="275"/>
      <c r="FZ65" s="275"/>
      <c r="GA65" s="275"/>
      <c r="GB65" s="275"/>
      <c r="GC65" s="275"/>
      <c r="GD65" s="275"/>
      <c r="GE65" s="275"/>
      <c r="GF65" s="275"/>
      <c r="GG65" s="275"/>
      <c r="GH65" s="275"/>
      <c r="GI65" s="275"/>
      <c r="GJ65" s="275"/>
      <c r="GK65" s="275"/>
      <c r="GL65" s="275"/>
      <c r="GM65" s="275"/>
      <c r="GN65" s="275"/>
      <c r="GO65" s="275"/>
      <c r="GP65" s="275"/>
      <c r="GQ65" s="275"/>
      <c r="GR65" s="275"/>
      <c r="GS65" s="275"/>
      <c r="GT65" s="275"/>
      <c r="GU65" s="275"/>
      <c r="GV65" s="275"/>
      <c r="GW65" s="275"/>
      <c r="GX65" s="275"/>
      <c r="GY65" s="275"/>
      <c r="GZ65" s="275"/>
      <c r="HA65" s="275"/>
      <c r="HB65" s="275"/>
      <c r="HC65" s="275"/>
      <c r="HD65" s="275"/>
      <c r="HE65" s="275"/>
      <c r="HF65" s="275"/>
      <c r="HG65" s="275"/>
      <c r="HH65" s="275"/>
      <c r="HI65" s="275"/>
      <c r="HJ65" s="275"/>
      <c r="HK65" s="275"/>
      <c r="HL65" s="275"/>
      <c r="HM65" s="275"/>
      <c r="HN65" s="275"/>
      <c r="HO65" s="275"/>
      <c r="HP65" s="275"/>
      <c r="HQ65" s="275"/>
      <c r="HR65" s="275"/>
      <c r="HS65" s="275"/>
      <c r="HT65" s="275"/>
      <c r="HU65" s="275"/>
      <c r="HV65" s="275"/>
      <c r="HW65" s="275"/>
      <c r="HX65" s="275"/>
      <c r="HY65" s="275"/>
      <c r="HZ65" s="275"/>
      <c r="IA65" s="275"/>
      <c r="IB65" s="275"/>
      <c r="IC65" s="275"/>
      <c r="ID65" s="275"/>
      <c r="IE65" s="275"/>
      <c r="IF65" s="275"/>
      <c r="IG65" s="275"/>
      <c r="IH65" s="275"/>
      <c r="II65" s="275"/>
      <c r="IJ65" s="275"/>
      <c r="IK65" s="275"/>
      <c r="IL65" s="275"/>
      <c r="IM65" s="275"/>
      <c r="IN65" s="275"/>
      <c r="IO65" s="275"/>
      <c r="IP65" s="275"/>
      <c r="IQ65" s="275"/>
      <c r="IR65" s="275"/>
      <c r="IS65" s="275"/>
      <c r="IT65" s="275"/>
      <c r="IU65" s="275"/>
      <c r="IV65" s="275"/>
      <c r="IW65" s="275"/>
      <c r="IX65" s="275"/>
      <c r="IY65" s="275"/>
    </row>
    <row r="66" s="6" customFormat="1" ht="24" customHeight="1" spans="1:259">
      <c r="A66" s="275"/>
      <c r="B66" s="275"/>
      <c r="C66" s="275"/>
      <c r="D66" s="314"/>
      <c r="E66" s="275"/>
      <c r="F66" s="275"/>
      <c r="G66" s="284"/>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c r="AZ66" s="275"/>
      <c r="BA66" s="275"/>
      <c r="BB66" s="275"/>
      <c r="BC66" s="275"/>
      <c r="BD66" s="275"/>
      <c r="BE66" s="275"/>
      <c r="BF66" s="275"/>
      <c r="BG66" s="275"/>
      <c r="BH66" s="275"/>
      <c r="BI66" s="275"/>
      <c r="BJ66" s="275"/>
      <c r="BK66" s="275"/>
      <c r="BL66" s="275"/>
      <c r="BM66" s="275"/>
      <c r="BN66" s="275"/>
      <c r="BO66" s="275"/>
      <c r="BP66" s="275"/>
      <c r="BQ66" s="275"/>
      <c r="BR66" s="275"/>
      <c r="BS66" s="275"/>
      <c r="BT66" s="275"/>
      <c r="BU66" s="275"/>
      <c r="BV66" s="275"/>
      <c r="BW66" s="275"/>
      <c r="BX66" s="275"/>
      <c r="BY66" s="275"/>
      <c r="BZ66" s="275"/>
      <c r="CA66" s="275"/>
      <c r="CB66" s="275"/>
      <c r="CC66" s="275"/>
      <c r="CD66" s="275"/>
      <c r="CE66" s="275"/>
      <c r="CF66" s="275"/>
      <c r="CG66" s="275"/>
      <c r="CH66" s="275"/>
      <c r="CI66" s="275"/>
      <c r="CJ66" s="275"/>
      <c r="CK66" s="275"/>
      <c r="CL66" s="275"/>
      <c r="CM66" s="275"/>
      <c r="CN66" s="275"/>
      <c r="CO66" s="275"/>
      <c r="CP66" s="275"/>
      <c r="CQ66" s="275"/>
      <c r="CR66" s="275"/>
      <c r="CS66" s="275"/>
      <c r="CT66" s="275"/>
      <c r="CU66" s="275"/>
      <c r="CV66" s="275"/>
      <c r="CW66" s="275"/>
      <c r="CX66" s="275"/>
      <c r="CY66" s="275"/>
      <c r="CZ66" s="275"/>
      <c r="DA66" s="275"/>
      <c r="DB66" s="275"/>
      <c r="DC66" s="275"/>
      <c r="DD66" s="275"/>
      <c r="DE66" s="275"/>
      <c r="DF66" s="275"/>
      <c r="DG66" s="275"/>
      <c r="DH66" s="275"/>
      <c r="DI66" s="275"/>
      <c r="DJ66" s="275"/>
      <c r="DK66" s="275"/>
      <c r="DL66" s="275"/>
      <c r="DM66" s="275"/>
      <c r="DN66" s="275"/>
      <c r="DO66" s="275"/>
      <c r="DP66" s="275"/>
      <c r="DQ66" s="275"/>
      <c r="DR66" s="275"/>
      <c r="DS66" s="275"/>
      <c r="DT66" s="275"/>
      <c r="DU66" s="275"/>
      <c r="DV66" s="275"/>
      <c r="DW66" s="275"/>
      <c r="DX66" s="275"/>
      <c r="DY66" s="275"/>
      <c r="DZ66" s="275"/>
      <c r="EA66" s="275"/>
      <c r="EB66" s="275"/>
      <c r="EC66" s="275"/>
      <c r="ED66" s="275"/>
      <c r="EE66" s="275"/>
      <c r="EF66" s="275"/>
      <c r="EG66" s="275"/>
      <c r="EH66" s="275"/>
      <c r="EI66" s="275"/>
      <c r="EJ66" s="275"/>
      <c r="EK66" s="275"/>
      <c r="EL66" s="275"/>
      <c r="EM66" s="275"/>
      <c r="EN66" s="275"/>
      <c r="EO66" s="275"/>
      <c r="EP66" s="275"/>
      <c r="EQ66" s="275"/>
      <c r="ER66" s="275"/>
      <c r="ES66" s="275"/>
      <c r="ET66" s="275"/>
      <c r="EU66" s="275"/>
      <c r="EV66" s="275"/>
      <c r="EW66" s="275"/>
      <c r="EX66" s="275"/>
      <c r="EY66" s="275"/>
      <c r="EZ66" s="275"/>
      <c r="FA66" s="275"/>
      <c r="FB66" s="275"/>
      <c r="FC66" s="275"/>
      <c r="FD66" s="275"/>
      <c r="FE66" s="275"/>
      <c r="FF66" s="275"/>
      <c r="FG66" s="275"/>
      <c r="FH66" s="275"/>
      <c r="FI66" s="275"/>
      <c r="FJ66" s="275"/>
      <c r="FK66" s="275"/>
      <c r="FL66" s="275"/>
      <c r="FM66" s="275"/>
      <c r="FN66" s="275"/>
      <c r="FO66" s="275"/>
      <c r="FP66" s="275"/>
      <c r="FQ66" s="275"/>
      <c r="FR66" s="275"/>
      <c r="FS66" s="275"/>
      <c r="FT66" s="275"/>
      <c r="FU66" s="275"/>
      <c r="FV66" s="275"/>
      <c r="FW66" s="275"/>
      <c r="FX66" s="275"/>
      <c r="FY66" s="275"/>
      <c r="FZ66" s="275"/>
      <c r="GA66" s="275"/>
      <c r="GB66" s="275"/>
      <c r="GC66" s="275"/>
      <c r="GD66" s="275"/>
      <c r="GE66" s="275"/>
      <c r="GF66" s="275"/>
      <c r="GG66" s="275"/>
      <c r="GH66" s="275"/>
      <c r="GI66" s="275"/>
      <c r="GJ66" s="275"/>
      <c r="GK66" s="275"/>
      <c r="GL66" s="275"/>
      <c r="GM66" s="275"/>
      <c r="GN66" s="275"/>
      <c r="GO66" s="275"/>
      <c r="GP66" s="275"/>
      <c r="GQ66" s="275"/>
      <c r="GR66" s="275"/>
      <c r="GS66" s="275"/>
      <c r="GT66" s="275"/>
      <c r="GU66" s="275"/>
      <c r="GV66" s="275"/>
      <c r="GW66" s="275"/>
      <c r="GX66" s="275"/>
      <c r="GY66" s="275"/>
      <c r="GZ66" s="275"/>
      <c r="HA66" s="275"/>
      <c r="HB66" s="275"/>
      <c r="HC66" s="275"/>
      <c r="HD66" s="275"/>
      <c r="HE66" s="275"/>
      <c r="HF66" s="275"/>
      <c r="HG66" s="275"/>
      <c r="HH66" s="275"/>
      <c r="HI66" s="275"/>
      <c r="HJ66" s="275"/>
      <c r="HK66" s="275"/>
      <c r="HL66" s="275"/>
      <c r="HM66" s="275"/>
      <c r="HN66" s="275"/>
      <c r="HO66" s="275"/>
      <c r="HP66" s="275"/>
      <c r="HQ66" s="275"/>
      <c r="HR66" s="275"/>
      <c r="HS66" s="275"/>
      <c r="HT66" s="275"/>
      <c r="HU66" s="275"/>
      <c r="HV66" s="275"/>
      <c r="HW66" s="275"/>
      <c r="HX66" s="275"/>
      <c r="HY66" s="275"/>
      <c r="HZ66" s="275"/>
      <c r="IA66" s="275"/>
      <c r="IB66" s="275"/>
      <c r="IC66" s="275"/>
      <c r="ID66" s="275"/>
      <c r="IE66" s="275"/>
      <c r="IF66" s="275"/>
      <c r="IG66" s="275"/>
      <c r="IH66" s="275"/>
      <c r="II66" s="275"/>
      <c r="IJ66" s="275"/>
      <c r="IK66" s="275"/>
      <c r="IL66" s="275"/>
      <c r="IM66" s="275"/>
      <c r="IN66" s="275"/>
      <c r="IO66" s="275"/>
      <c r="IP66" s="275"/>
      <c r="IQ66" s="275"/>
      <c r="IR66" s="275"/>
      <c r="IS66" s="275"/>
      <c r="IT66" s="275"/>
      <c r="IU66" s="275"/>
      <c r="IV66" s="275"/>
      <c r="IW66" s="275"/>
      <c r="IX66" s="275"/>
      <c r="IY66" s="275"/>
    </row>
    <row r="67" s="6" customFormat="1" ht="24" customHeight="1" spans="1:259">
      <c r="A67" s="275"/>
      <c r="B67" s="275"/>
      <c r="C67" s="275"/>
      <c r="D67" s="314"/>
      <c r="E67" s="275"/>
      <c r="F67" s="275"/>
      <c r="G67" s="284"/>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275"/>
      <c r="AW67" s="275"/>
      <c r="AX67" s="275"/>
      <c r="AY67" s="275"/>
      <c r="AZ67" s="275"/>
      <c r="BA67" s="275"/>
      <c r="BB67" s="275"/>
      <c r="BC67" s="275"/>
      <c r="BD67" s="275"/>
      <c r="BE67" s="275"/>
      <c r="BF67" s="275"/>
      <c r="BG67" s="275"/>
      <c r="BH67" s="275"/>
      <c r="BI67" s="275"/>
      <c r="BJ67" s="275"/>
      <c r="BK67" s="275"/>
      <c r="BL67" s="275"/>
      <c r="BM67" s="275"/>
      <c r="BN67" s="275"/>
      <c r="BO67" s="275"/>
      <c r="BP67" s="275"/>
      <c r="BQ67" s="275"/>
      <c r="BR67" s="275"/>
      <c r="BS67" s="275"/>
      <c r="BT67" s="275"/>
      <c r="BU67" s="275"/>
      <c r="BV67" s="275"/>
      <c r="BW67" s="275"/>
      <c r="BX67" s="275"/>
      <c r="BY67" s="275"/>
      <c r="BZ67" s="275"/>
      <c r="CA67" s="275"/>
      <c r="CB67" s="275"/>
      <c r="CC67" s="275"/>
      <c r="CD67" s="275"/>
      <c r="CE67" s="275"/>
      <c r="CF67" s="275"/>
      <c r="CG67" s="275"/>
      <c r="CH67" s="275"/>
      <c r="CI67" s="275"/>
      <c r="CJ67" s="275"/>
      <c r="CK67" s="275"/>
      <c r="CL67" s="275"/>
      <c r="CM67" s="275"/>
      <c r="CN67" s="275"/>
      <c r="CO67" s="275"/>
      <c r="CP67" s="275"/>
      <c r="CQ67" s="275"/>
      <c r="CR67" s="275"/>
      <c r="CS67" s="275"/>
      <c r="CT67" s="275"/>
      <c r="CU67" s="275"/>
      <c r="CV67" s="275"/>
      <c r="CW67" s="275"/>
      <c r="CX67" s="275"/>
      <c r="CY67" s="275"/>
      <c r="CZ67" s="275"/>
      <c r="DA67" s="275"/>
      <c r="DB67" s="275"/>
      <c r="DC67" s="275"/>
      <c r="DD67" s="275"/>
      <c r="DE67" s="275"/>
      <c r="DF67" s="275"/>
      <c r="DG67" s="275"/>
      <c r="DH67" s="275"/>
      <c r="DI67" s="275"/>
      <c r="DJ67" s="275"/>
      <c r="DK67" s="275"/>
      <c r="DL67" s="275"/>
      <c r="DM67" s="275"/>
      <c r="DN67" s="275"/>
      <c r="DO67" s="275"/>
      <c r="DP67" s="275"/>
      <c r="DQ67" s="275"/>
      <c r="DR67" s="275"/>
      <c r="DS67" s="275"/>
      <c r="DT67" s="275"/>
      <c r="DU67" s="275"/>
      <c r="DV67" s="275"/>
      <c r="DW67" s="275"/>
      <c r="DX67" s="275"/>
      <c r="DY67" s="275"/>
      <c r="DZ67" s="275"/>
      <c r="EA67" s="275"/>
      <c r="EB67" s="275"/>
      <c r="EC67" s="275"/>
      <c r="ED67" s="275"/>
      <c r="EE67" s="275"/>
      <c r="EF67" s="275"/>
      <c r="EG67" s="275"/>
      <c r="EH67" s="275"/>
      <c r="EI67" s="275"/>
      <c r="EJ67" s="275"/>
      <c r="EK67" s="275"/>
      <c r="EL67" s="275"/>
      <c r="EM67" s="275"/>
      <c r="EN67" s="275"/>
      <c r="EO67" s="275"/>
      <c r="EP67" s="275"/>
      <c r="EQ67" s="275"/>
      <c r="ER67" s="275"/>
      <c r="ES67" s="275"/>
      <c r="ET67" s="275"/>
      <c r="EU67" s="275"/>
      <c r="EV67" s="275"/>
      <c r="EW67" s="275"/>
      <c r="EX67" s="275"/>
      <c r="EY67" s="275"/>
      <c r="EZ67" s="275"/>
      <c r="FA67" s="275"/>
      <c r="FB67" s="275"/>
      <c r="FC67" s="275"/>
      <c r="FD67" s="275"/>
      <c r="FE67" s="275"/>
      <c r="FF67" s="275"/>
      <c r="FG67" s="275"/>
      <c r="FH67" s="275"/>
      <c r="FI67" s="275"/>
      <c r="FJ67" s="275"/>
      <c r="FK67" s="275"/>
      <c r="FL67" s="275"/>
      <c r="FM67" s="275"/>
      <c r="FN67" s="275"/>
      <c r="FO67" s="275"/>
      <c r="FP67" s="275"/>
      <c r="FQ67" s="275"/>
      <c r="FR67" s="275"/>
      <c r="FS67" s="275"/>
      <c r="FT67" s="275"/>
      <c r="FU67" s="275"/>
      <c r="FV67" s="275"/>
      <c r="FW67" s="275"/>
      <c r="FX67" s="275"/>
      <c r="FY67" s="275"/>
      <c r="FZ67" s="275"/>
      <c r="GA67" s="275"/>
      <c r="GB67" s="275"/>
      <c r="GC67" s="275"/>
      <c r="GD67" s="275"/>
      <c r="GE67" s="275"/>
      <c r="GF67" s="275"/>
      <c r="GG67" s="275"/>
      <c r="GH67" s="275"/>
      <c r="GI67" s="275"/>
      <c r="GJ67" s="275"/>
      <c r="GK67" s="275"/>
      <c r="GL67" s="275"/>
      <c r="GM67" s="275"/>
      <c r="GN67" s="275"/>
      <c r="GO67" s="275"/>
      <c r="GP67" s="275"/>
      <c r="GQ67" s="275"/>
      <c r="GR67" s="275"/>
      <c r="GS67" s="275"/>
      <c r="GT67" s="275"/>
      <c r="GU67" s="275"/>
      <c r="GV67" s="275"/>
      <c r="GW67" s="275"/>
      <c r="GX67" s="275"/>
      <c r="GY67" s="275"/>
      <c r="GZ67" s="275"/>
      <c r="HA67" s="275"/>
      <c r="HB67" s="275"/>
      <c r="HC67" s="275"/>
      <c r="HD67" s="275"/>
      <c r="HE67" s="275"/>
      <c r="HF67" s="275"/>
      <c r="HG67" s="275"/>
      <c r="HH67" s="275"/>
      <c r="HI67" s="275"/>
      <c r="HJ67" s="275"/>
      <c r="HK67" s="275"/>
      <c r="HL67" s="275"/>
      <c r="HM67" s="275"/>
      <c r="HN67" s="275"/>
      <c r="HO67" s="275"/>
      <c r="HP67" s="275"/>
      <c r="HQ67" s="275"/>
      <c r="HR67" s="275"/>
      <c r="HS67" s="275"/>
      <c r="HT67" s="275"/>
      <c r="HU67" s="275"/>
      <c r="HV67" s="275"/>
      <c r="HW67" s="275"/>
      <c r="HX67" s="275"/>
      <c r="HY67" s="275"/>
      <c r="HZ67" s="275"/>
      <c r="IA67" s="275"/>
      <c r="IB67" s="275"/>
      <c r="IC67" s="275"/>
      <c r="ID67" s="275"/>
      <c r="IE67" s="275"/>
      <c r="IF67" s="275"/>
      <c r="IG67" s="275"/>
      <c r="IH67" s="275"/>
      <c r="II67" s="275"/>
      <c r="IJ67" s="275"/>
      <c r="IK67" s="275"/>
      <c r="IL67" s="275"/>
      <c r="IM67" s="275"/>
      <c r="IN67" s="275"/>
      <c r="IO67" s="275"/>
      <c r="IP67" s="275"/>
      <c r="IQ67" s="275"/>
      <c r="IR67" s="275"/>
      <c r="IS67" s="275"/>
      <c r="IT67" s="275"/>
      <c r="IU67" s="275"/>
      <c r="IV67" s="275"/>
      <c r="IW67" s="275"/>
      <c r="IX67" s="275"/>
      <c r="IY67" s="275"/>
    </row>
    <row r="68" s="6" customFormat="1" ht="24" customHeight="1" spans="1:259">
      <c r="A68" s="275"/>
      <c r="B68" s="275"/>
      <c r="C68" s="275"/>
      <c r="D68" s="314"/>
      <c r="E68" s="275"/>
      <c r="F68" s="275"/>
      <c r="G68" s="284"/>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c r="AZ68" s="275"/>
      <c r="BA68" s="275"/>
      <c r="BB68" s="275"/>
      <c r="BC68" s="275"/>
      <c r="BD68" s="275"/>
      <c r="BE68" s="275"/>
      <c r="BF68" s="275"/>
      <c r="BG68" s="275"/>
      <c r="BH68" s="275"/>
      <c r="BI68" s="275"/>
      <c r="BJ68" s="275"/>
      <c r="BK68" s="275"/>
      <c r="BL68" s="275"/>
      <c r="BM68" s="275"/>
      <c r="BN68" s="275"/>
      <c r="BO68" s="275"/>
      <c r="BP68" s="275"/>
      <c r="BQ68" s="275"/>
      <c r="BR68" s="275"/>
      <c r="BS68" s="275"/>
      <c r="BT68" s="275"/>
      <c r="BU68" s="275"/>
      <c r="BV68" s="275"/>
      <c r="BW68" s="275"/>
      <c r="BX68" s="275"/>
      <c r="BY68" s="275"/>
      <c r="BZ68" s="275"/>
      <c r="CA68" s="275"/>
      <c r="CB68" s="275"/>
      <c r="CC68" s="275"/>
      <c r="CD68" s="275"/>
      <c r="CE68" s="275"/>
      <c r="CF68" s="275"/>
      <c r="CG68" s="275"/>
      <c r="CH68" s="275"/>
      <c r="CI68" s="275"/>
      <c r="CJ68" s="275"/>
      <c r="CK68" s="275"/>
      <c r="CL68" s="275"/>
      <c r="CM68" s="275"/>
      <c r="CN68" s="275"/>
      <c r="CO68" s="275"/>
      <c r="CP68" s="275"/>
      <c r="CQ68" s="275"/>
      <c r="CR68" s="275"/>
      <c r="CS68" s="275"/>
      <c r="CT68" s="275"/>
      <c r="CU68" s="275"/>
      <c r="CV68" s="275"/>
      <c r="CW68" s="275"/>
      <c r="CX68" s="275"/>
      <c r="CY68" s="275"/>
      <c r="CZ68" s="275"/>
      <c r="DA68" s="275"/>
      <c r="DB68" s="275"/>
      <c r="DC68" s="275"/>
      <c r="DD68" s="275"/>
      <c r="DE68" s="275"/>
      <c r="DF68" s="275"/>
      <c r="DG68" s="275"/>
      <c r="DH68" s="275"/>
      <c r="DI68" s="275"/>
      <c r="DJ68" s="275"/>
      <c r="DK68" s="275"/>
      <c r="DL68" s="275"/>
      <c r="DM68" s="275"/>
      <c r="DN68" s="275"/>
      <c r="DO68" s="275"/>
      <c r="DP68" s="275"/>
      <c r="DQ68" s="275"/>
      <c r="DR68" s="275"/>
      <c r="DS68" s="275"/>
      <c r="DT68" s="275"/>
      <c r="DU68" s="275"/>
      <c r="DV68" s="275"/>
      <c r="DW68" s="275"/>
      <c r="DX68" s="275"/>
      <c r="DY68" s="275"/>
      <c r="DZ68" s="275"/>
      <c r="EA68" s="275"/>
      <c r="EB68" s="275"/>
      <c r="EC68" s="275"/>
      <c r="ED68" s="275"/>
      <c r="EE68" s="275"/>
      <c r="EF68" s="275"/>
      <c r="EG68" s="275"/>
      <c r="EH68" s="275"/>
      <c r="EI68" s="275"/>
      <c r="EJ68" s="275"/>
      <c r="EK68" s="275"/>
      <c r="EL68" s="275"/>
      <c r="EM68" s="275"/>
      <c r="EN68" s="275"/>
      <c r="EO68" s="275"/>
      <c r="EP68" s="275"/>
      <c r="EQ68" s="275"/>
      <c r="ER68" s="275"/>
      <c r="ES68" s="275"/>
      <c r="ET68" s="275"/>
      <c r="EU68" s="275"/>
      <c r="EV68" s="275"/>
      <c r="EW68" s="275"/>
      <c r="EX68" s="275"/>
      <c r="EY68" s="275"/>
      <c r="EZ68" s="275"/>
      <c r="FA68" s="275"/>
      <c r="FB68" s="275"/>
      <c r="FC68" s="275"/>
      <c r="FD68" s="275"/>
      <c r="FE68" s="275"/>
      <c r="FF68" s="275"/>
      <c r="FG68" s="275"/>
      <c r="FH68" s="275"/>
      <c r="FI68" s="275"/>
      <c r="FJ68" s="275"/>
      <c r="FK68" s="275"/>
      <c r="FL68" s="275"/>
      <c r="FM68" s="275"/>
      <c r="FN68" s="275"/>
      <c r="FO68" s="275"/>
      <c r="FP68" s="275"/>
      <c r="FQ68" s="275"/>
      <c r="FR68" s="275"/>
      <c r="FS68" s="275"/>
      <c r="FT68" s="275"/>
      <c r="FU68" s="275"/>
      <c r="FV68" s="275"/>
      <c r="FW68" s="275"/>
      <c r="FX68" s="275"/>
      <c r="FY68" s="275"/>
      <c r="FZ68" s="275"/>
      <c r="GA68" s="275"/>
      <c r="GB68" s="275"/>
      <c r="GC68" s="275"/>
      <c r="GD68" s="275"/>
      <c r="GE68" s="275"/>
      <c r="GF68" s="275"/>
      <c r="GG68" s="275"/>
      <c r="GH68" s="275"/>
      <c r="GI68" s="275"/>
      <c r="GJ68" s="275"/>
      <c r="GK68" s="275"/>
      <c r="GL68" s="275"/>
      <c r="GM68" s="275"/>
      <c r="GN68" s="275"/>
      <c r="GO68" s="275"/>
      <c r="GP68" s="275"/>
      <c r="GQ68" s="275"/>
      <c r="GR68" s="275"/>
      <c r="GS68" s="275"/>
      <c r="GT68" s="275"/>
      <c r="GU68" s="275"/>
      <c r="GV68" s="275"/>
      <c r="GW68" s="275"/>
      <c r="GX68" s="275"/>
      <c r="GY68" s="275"/>
      <c r="GZ68" s="275"/>
      <c r="HA68" s="275"/>
      <c r="HB68" s="275"/>
      <c r="HC68" s="275"/>
      <c r="HD68" s="275"/>
      <c r="HE68" s="275"/>
      <c r="HF68" s="275"/>
      <c r="HG68" s="275"/>
      <c r="HH68" s="275"/>
      <c r="HI68" s="275"/>
      <c r="HJ68" s="275"/>
      <c r="HK68" s="275"/>
      <c r="HL68" s="275"/>
      <c r="HM68" s="275"/>
      <c r="HN68" s="275"/>
      <c r="HO68" s="275"/>
      <c r="HP68" s="275"/>
      <c r="HQ68" s="275"/>
      <c r="HR68" s="275"/>
      <c r="HS68" s="275"/>
      <c r="HT68" s="275"/>
      <c r="HU68" s="275"/>
      <c r="HV68" s="275"/>
      <c r="HW68" s="275"/>
      <c r="HX68" s="275"/>
      <c r="HY68" s="275"/>
      <c r="HZ68" s="275"/>
      <c r="IA68" s="275"/>
      <c r="IB68" s="275"/>
      <c r="IC68" s="275"/>
      <c r="ID68" s="275"/>
      <c r="IE68" s="275"/>
      <c r="IF68" s="275"/>
      <c r="IG68" s="275"/>
      <c r="IH68" s="275"/>
      <c r="II68" s="275"/>
      <c r="IJ68" s="275"/>
      <c r="IK68" s="275"/>
      <c r="IL68" s="275"/>
      <c r="IM68" s="275"/>
      <c r="IN68" s="275"/>
      <c r="IO68" s="275"/>
      <c r="IP68" s="275"/>
      <c r="IQ68" s="275"/>
      <c r="IR68" s="275"/>
      <c r="IS68" s="275"/>
      <c r="IT68" s="275"/>
      <c r="IU68" s="275"/>
      <c r="IV68" s="275"/>
      <c r="IW68" s="275"/>
      <c r="IX68" s="275"/>
      <c r="IY68" s="275"/>
    </row>
    <row r="69" s="6" customFormat="1" ht="24" customHeight="1" spans="1:259">
      <c r="A69" s="275"/>
      <c r="B69" s="275"/>
      <c r="C69" s="275"/>
      <c r="D69" s="314"/>
      <c r="E69" s="275"/>
      <c r="F69" s="275"/>
      <c r="G69" s="284"/>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5"/>
      <c r="BR69" s="275"/>
      <c r="BS69" s="275"/>
      <c r="BT69" s="275"/>
      <c r="BU69" s="275"/>
      <c r="BV69" s="275"/>
      <c r="BW69" s="275"/>
      <c r="BX69" s="275"/>
      <c r="BY69" s="275"/>
      <c r="BZ69" s="275"/>
      <c r="CA69" s="275"/>
      <c r="CB69" s="275"/>
      <c r="CC69" s="275"/>
      <c r="CD69" s="275"/>
      <c r="CE69" s="275"/>
      <c r="CF69" s="275"/>
      <c r="CG69" s="275"/>
      <c r="CH69" s="275"/>
      <c r="CI69" s="275"/>
      <c r="CJ69" s="275"/>
      <c r="CK69" s="275"/>
      <c r="CL69" s="275"/>
      <c r="CM69" s="275"/>
      <c r="CN69" s="275"/>
      <c r="CO69" s="275"/>
      <c r="CP69" s="275"/>
      <c r="CQ69" s="275"/>
      <c r="CR69" s="275"/>
      <c r="CS69" s="275"/>
      <c r="CT69" s="275"/>
      <c r="CU69" s="275"/>
      <c r="CV69" s="275"/>
      <c r="CW69" s="275"/>
      <c r="CX69" s="275"/>
      <c r="CY69" s="275"/>
      <c r="CZ69" s="275"/>
      <c r="DA69" s="275"/>
      <c r="DB69" s="275"/>
      <c r="DC69" s="275"/>
      <c r="DD69" s="275"/>
      <c r="DE69" s="275"/>
      <c r="DF69" s="275"/>
      <c r="DG69" s="275"/>
      <c r="DH69" s="275"/>
      <c r="DI69" s="275"/>
      <c r="DJ69" s="275"/>
      <c r="DK69" s="275"/>
      <c r="DL69" s="275"/>
      <c r="DM69" s="275"/>
      <c r="DN69" s="275"/>
      <c r="DO69" s="275"/>
      <c r="DP69" s="275"/>
      <c r="DQ69" s="275"/>
      <c r="DR69" s="275"/>
      <c r="DS69" s="275"/>
      <c r="DT69" s="275"/>
      <c r="DU69" s="275"/>
      <c r="DV69" s="275"/>
      <c r="DW69" s="275"/>
      <c r="DX69" s="275"/>
      <c r="DY69" s="275"/>
      <c r="DZ69" s="275"/>
      <c r="EA69" s="275"/>
      <c r="EB69" s="275"/>
      <c r="EC69" s="275"/>
      <c r="ED69" s="275"/>
      <c r="EE69" s="275"/>
      <c r="EF69" s="275"/>
      <c r="EG69" s="275"/>
      <c r="EH69" s="275"/>
      <c r="EI69" s="275"/>
      <c r="EJ69" s="275"/>
      <c r="EK69" s="275"/>
      <c r="EL69" s="275"/>
      <c r="EM69" s="275"/>
      <c r="EN69" s="275"/>
      <c r="EO69" s="275"/>
      <c r="EP69" s="275"/>
      <c r="EQ69" s="275"/>
      <c r="ER69" s="275"/>
      <c r="ES69" s="275"/>
      <c r="ET69" s="275"/>
      <c r="EU69" s="275"/>
      <c r="EV69" s="275"/>
      <c r="EW69" s="275"/>
      <c r="EX69" s="275"/>
      <c r="EY69" s="275"/>
      <c r="EZ69" s="275"/>
      <c r="FA69" s="275"/>
      <c r="FB69" s="275"/>
      <c r="FC69" s="275"/>
      <c r="FD69" s="275"/>
      <c r="FE69" s="275"/>
      <c r="FF69" s="275"/>
      <c r="FG69" s="275"/>
      <c r="FH69" s="275"/>
      <c r="FI69" s="275"/>
      <c r="FJ69" s="275"/>
      <c r="FK69" s="275"/>
      <c r="FL69" s="275"/>
      <c r="FM69" s="275"/>
      <c r="FN69" s="275"/>
      <c r="FO69" s="275"/>
      <c r="FP69" s="275"/>
      <c r="FQ69" s="275"/>
      <c r="FR69" s="275"/>
      <c r="FS69" s="275"/>
      <c r="FT69" s="275"/>
      <c r="FU69" s="275"/>
      <c r="FV69" s="275"/>
      <c r="FW69" s="275"/>
      <c r="FX69" s="275"/>
      <c r="FY69" s="275"/>
      <c r="FZ69" s="275"/>
      <c r="GA69" s="275"/>
      <c r="GB69" s="275"/>
      <c r="GC69" s="275"/>
      <c r="GD69" s="275"/>
      <c r="GE69" s="275"/>
      <c r="GF69" s="275"/>
      <c r="GG69" s="275"/>
      <c r="GH69" s="275"/>
      <c r="GI69" s="275"/>
      <c r="GJ69" s="275"/>
      <c r="GK69" s="275"/>
      <c r="GL69" s="275"/>
      <c r="GM69" s="275"/>
      <c r="GN69" s="275"/>
      <c r="GO69" s="275"/>
      <c r="GP69" s="275"/>
      <c r="GQ69" s="275"/>
      <c r="GR69" s="275"/>
      <c r="GS69" s="275"/>
      <c r="GT69" s="275"/>
      <c r="GU69" s="275"/>
      <c r="GV69" s="275"/>
      <c r="GW69" s="275"/>
      <c r="GX69" s="275"/>
      <c r="GY69" s="275"/>
      <c r="GZ69" s="275"/>
      <c r="HA69" s="275"/>
      <c r="HB69" s="275"/>
      <c r="HC69" s="275"/>
      <c r="HD69" s="275"/>
      <c r="HE69" s="275"/>
      <c r="HF69" s="275"/>
      <c r="HG69" s="275"/>
      <c r="HH69" s="275"/>
      <c r="HI69" s="275"/>
      <c r="HJ69" s="275"/>
      <c r="HK69" s="275"/>
      <c r="HL69" s="275"/>
      <c r="HM69" s="275"/>
      <c r="HN69" s="275"/>
      <c r="HO69" s="275"/>
      <c r="HP69" s="275"/>
      <c r="HQ69" s="275"/>
      <c r="HR69" s="275"/>
      <c r="HS69" s="275"/>
      <c r="HT69" s="275"/>
      <c r="HU69" s="275"/>
      <c r="HV69" s="275"/>
      <c r="HW69" s="275"/>
      <c r="HX69" s="275"/>
      <c r="HY69" s="275"/>
      <c r="HZ69" s="275"/>
      <c r="IA69" s="275"/>
      <c r="IB69" s="275"/>
      <c r="IC69" s="275"/>
      <c r="ID69" s="275"/>
      <c r="IE69" s="275"/>
      <c r="IF69" s="275"/>
      <c r="IG69" s="275"/>
      <c r="IH69" s="275"/>
      <c r="II69" s="275"/>
      <c r="IJ69" s="275"/>
      <c r="IK69" s="275"/>
      <c r="IL69" s="275"/>
      <c r="IM69" s="275"/>
      <c r="IN69" s="275"/>
      <c r="IO69" s="275"/>
      <c r="IP69" s="275"/>
      <c r="IQ69" s="275"/>
      <c r="IR69" s="275"/>
      <c r="IS69" s="275"/>
      <c r="IT69" s="275"/>
      <c r="IU69" s="275"/>
      <c r="IV69" s="275"/>
      <c r="IW69" s="275"/>
      <c r="IX69" s="275"/>
      <c r="IY69" s="275"/>
    </row>
    <row r="70" s="6" customFormat="1" ht="24" customHeight="1" spans="1:259">
      <c r="A70" s="275"/>
      <c r="B70" s="275"/>
      <c r="C70" s="275"/>
      <c r="D70" s="314"/>
      <c r="E70" s="275"/>
      <c r="F70" s="275"/>
      <c r="G70" s="284"/>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c r="AV70" s="275"/>
      <c r="AW70" s="275"/>
      <c r="AX70" s="275"/>
      <c r="AY70" s="275"/>
      <c r="AZ70" s="275"/>
      <c r="BA70" s="275"/>
      <c r="BB70" s="275"/>
      <c r="BC70" s="275"/>
      <c r="BD70" s="275"/>
      <c r="BE70" s="275"/>
      <c r="BF70" s="275"/>
      <c r="BG70" s="275"/>
      <c r="BH70" s="275"/>
      <c r="BI70" s="275"/>
      <c r="BJ70" s="275"/>
      <c r="BK70" s="275"/>
      <c r="BL70" s="275"/>
      <c r="BM70" s="275"/>
      <c r="BN70" s="275"/>
      <c r="BO70" s="275"/>
      <c r="BP70" s="275"/>
      <c r="BQ70" s="275"/>
      <c r="BR70" s="275"/>
      <c r="BS70" s="275"/>
      <c r="BT70" s="275"/>
      <c r="BU70" s="275"/>
      <c r="BV70" s="275"/>
      <c r="BW70" s="275"/>
      <c r="BX70" s="275"/>
      <c r="BY70" s="275"/>
      <c r="BZ70" s="275"/>
      <c r="CA70" s="275"/>
      <c r="CB70" s="275"/>
      <c r="CC70" s="275"/>
      <c r="CD70" s="275"/>
      <c r="CE70" s="275"/>
      <c r="CF70" s="275"/>
      <c r="CG70" s="275"/>
      <c r="CH70" s="275"/>
      <c r="CI70" s="275"/>
      <c r="CJ70" s="275"/>
      <c r="CK70" s="275"/>
      <c r="CL70" s="275"/>
      <c r="CM70" s="275"/>
      <c r="CN70" s="275"/>
      <c r="CO70" s="275"/>
      <c r="CP70" s="275"/>
      <c r="CQ70" s="275"/>
      <c r="CR70" s="275"/>
      <c r="CS70" s="275"/>
      <c r="CT70" s="275"/>
      <c r="CU70" s="275"/>
      <c r="CV70" s="275"/>
      <c r="CW70" s="275"/>
      <c r="CX70" s="275"/>
      <c r="CY70" s="275"/>
      <c r="CZ70" s="275"/>
      <c r="DA70" s="275"/>
      <c r="DB70" s="275"/>
      <c r="DC70" s="275"/>
      <c r="DD70" s="275"/>
      <c r="DE70" s="275"/>
      <c r="DF70" s="275"/>
      <c r="DG70" s="275"/>
      <c r="DH70" s="275"/>
      <c r="DI70" s="275"/>
      <c r="DJ70" s="275"/>
      <c r="DK70" s="275"/>
      <c r="DL70" s="275"/>
      <c r="DM70" s="275"/>
      <c r="DN70" s="275"/>
      <c r="DO70" s="275"/>
      <c r="DP70" s="275"/>
      <c r="DQ70" s="275"/>
      <c r="DR70" s="275"/>
      <c r="DS70" s="275"/>
      <c r="DT70" s="275"/>
      <c r="DU70" s="275"/>
      <c r="DV70" s="275"/>
      <c r="DW70" s="275"/>
      <c r="DX70" s="275"/>
      <c r="DY70" s="275"/>
      <c r="DZ70" s="275"/>
      <c r="EA70" s="275"/>
      <c r="EB70" s="275"/>
      <c r="EC70" s="275"/>
      <c r="ED70" s="275"/>
      <c r="EE70" s="275"/>
      <c r="EF70" s="275"/>
      <c r="EG70" s="275"/>
      <c r="EH70" s="275"/>
      <c r="EI70" s="275"/>
      <c r="EJ70" s="275"/>
      <c r="EK70" s="275"/>
      <c r="EL70" s="275"/>
      <c r="EM70" s="275"/>
      <c r="EN70" s="275"/>
      <c r="EO70" s="275"/>
      <c r="EP70" s="275"/>
      <c r="EQ70" s="275"/>
      <c r="ER70" s="275"/>
      <c r="ES70" s="275"/>
      <c r="ET70" s="275"/>
      <c r="EU70" s="275"/>
      <c r="EV70" s="275"/>
      <c r="EW70" s="275"/>
      <c r="EX70" s="275"/>
      <c r="EY70" s="275"/>
      <c r="EZ70" s="275"/>
      <c r="FA70" s="275"/>
      <c r="FB70" s="275"/>
      <c r="FC70" s="275"/>
      <c r="FD70" s="275"/>
      <c r="FE70" s="275"/>
      <c r="FF70" s="275"/>
      <c r="FG70" s="275"/>
      <c r="FH70" s="275"/>
      <c r="FI70" s="275"/>
      <c r="FJ70" s="275"/>
      <c r="FK70" s="275"/>
      <c r="FL70" s="275"/>
      <c r="FM70" s="275"/>
      <c r="FN70" s="275"/>
      <c r="FO70" s="275"/>
      <c r="FP70" s="275"/>
      <c r="FQ70" s="275"/>
      <c r="FR70" s="275"/>
      <c r="FS70" s="275"/>
      <c r="FT70" s="275"/>
      <c r="FU70" s="275"/>
      <c r="FV70" s="275"/>
      <c r="FW70" s="275"/>
      <c r="FX70" s="275"/>
      <c r="FY70" s="275"/>
      <c r="FZ70" s="275"/>
      <c r="GA70" s="275"/>
      <c r="GB70" s="275"/>
      <c r="GC70" s="275"/>
      <c r="GD70" s="275"/>
      <c r="GE70" s="275"/>
      <c r="GF70" s="275"/>
      <c r="GG70" s="275"/>
      <c r="GH70" s="275"/>
      <c r="GI70" s="275"/>
      <c r="GJ70" s="275"/>
      <c r="GK70" s="275"/>
      <c r="GL70" s="275"/>
      <c r="GM70" s="275"/>
      <c r="GN70" s="275"/>
      <c r="GO70" s="275"/>
      <c r="GP70" s="275"/>
      <c r="GQ70" s="275"/>
      <c r="GR70" s="275"/>
      <c r="GS70" s="275"/>
      <c r="GT70" s="275"/>
      <c r="GU70" s="275"/>
      <c r="GV70" s="275"/>
      <c r="GW70" s="275"/>
      <c r="GX70" s="275"/>
      <c r="GY70" s="275"/>
      <c r="GZ70" s="275"/>
      <c r="HA70" s="275"/>
      <c r="HB70" s="275"/>
      <c r="HC70" s="275"/>
      <c r="HD70" s="275"/>
      <c r="HE70" s="275"/>
      <c r="HF70" s="275"/>
      <c r="HG70" s="275"/>
      <c r="HH70" s="275"/>
      <c r="HI70" s="275"/>
      <c r="HJ70" s="275"/>
      <c r="HK70" s="275"/>
      <c r="HL70" s="275"/>
      <c r="HM70" s="275"/>
      <c r="HN70" s="275"/>
      <c r="HO70" s="275"/>
      <c r="HP70" s="275"/>
      <c r="HQ70" s="275"/>
      <c r="HR70" s="275"/>
      <c r="HS70" s="275"/>
      <c r="HT70" s="275"/>
      <c r="HU70" s="275"/>
      <c r="HV70" s="275"/>
      <c r="HW70" s="275"/>
      <c r="HX70" s="275"/>
      <c r="HY70" s="275"/>
      <c r="HZ70" s="275"/>
      <c r="IA70" s="275"/>
      <c r="IB70" s="275"/>
      <c r="IC70" s="275"/>
      <c r="ID70" s="275"/>
      <c r="IE70" s="275"/>
      <c r="IF70" s="275"/>
      <c r="IG70" s="275"/>
      <c r="IH70" s="275"/>
      <c r="II70" s="275"/>
      <c r="IJ70" s="275"/>
      <c r="IK70" s="275"/>
      <c r="IL70" s="275"/>
      <c r="IM70" s="275"/>
      <c r="IN70" s="275"/>
      <c r="IO70" s="275"/>
      <c r="IP70" s="275"/>
      <c r="IQ70" s="275"/>
      <c r="IR70" s="275"/>
      <c r="IS70" s="275"/>
      <c r="IT70" s="275"/>
      <c r="IU70" s="275"/>
      <c r="IV70" s="275"/>
      <c r="IW70" s="275"/>
      <c r="IX70" s="275"/>
      <c r="IY70" s="275"/>
    </row>
    <row r="71" s="6" customFormat="1" ht="24" customHeight="1" spans="1:259">
      <c r="A71" s="275"/>
      <c r="B71" s="275"/>
      <c r="C71" s="275"/>
      <c r="D71" s="314"/>
      <c r="E71" s="275"/>
      <c r="F71" s="275"/>
      <c r="G71" s="284"/>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75"/>
      <c r="BI71" s="275"/>
      <c r="BJ71" s="275"/>
      <c r="BK71" s="275"/>
      <c r="BL71" s="275"/>
      <c r="BM71" s="275"/>
      <c r="BN71" s="275"/>
      <c r="BO71" s="275"/>
      <c r="BP71" s="275"/>
      <c r="BQ71" s="275"/>
      <c r="BR71" s="275"/>
      <c r="BS71" s="275"/>
      <c r="BT71" s="275"/>
      <c r="BU71" s="275"/>
      <c r="BV71" s="275"/>
      <c r="BW71" s="275"/>
      <c r="BX71" s="275"/>
      <c r="BY71" s="275"/>
      <c r="BZ71" s="275"/>
      <c r="CA71" s="275"/>
      <c r="CB71" s="275"/>
      <c r="CC71" s="275"/>
      <c r="CD71" s="275"/>
      <c r="CE71" s="275"/>
      <c r="CF71" s="275"/>
      <c r="CG71" s="275"/>
      <c r="CH71" s="275"/>
      <c r="CI71" s="275"/>
      <c r="CJ71" s="275"/>
      <c r="CK71" s="275"/>
      <c r="CL71" s="275"/>
      <c r="CM71" s="275"/>
      <c r="CN71" s="275"/>
      <c r="CO71" s="275"/>
      <c r="CP71" s="275"/>
      <c r="CQ71" s="275"/>
      <c r="CR71" s="275"/>
      <c r="CS71" s="275"/>
      <c r="CT71" s="275"/>
      <c r="CU71" s="275"/>
      <c r="CV71" s="275"/>
      <c r="CW71" s="275"/>
      <c r="CX71" s="275"/>
      <c r="CY71" s="275"/>
      <c r="CZ71" s="275"/>
      <c r="DA71" s="275"/>
      <c r="DB71" s="275"/>
      <c r="DC71" s="275"/>
      <c r="DD71" s="275"/>
      <c r="DE71" s="275"/>
      <c r="DF71" s="275"/>
      <c r="DG71" s="275"/>
      <c r="DH71" s="275"/>
      <c r="DI71" s="275"/>
      <c r="DJ71" s="275"/>
      <c r="DK71" s="275"/>
      <c r="DL71" s="275"/>
      <c r="DM71" s="275"/>
      <c r="DN71" s="275"/>
      <c r="DO71" s="275"/>
      <c r="DP71" s="275"/>
      <c r="DQ71" s="275"/>
      <c r="DR71" s="275"/>
      <c r="DS71" s="275"/>
      <c r="DT71" s="275"/>
      <c r="DU71" s="275"/>
      <c r="DV71" s="275"/>
      <c r="DW71" s="275"/>
      <c r="DX71" s="275"/>
      <c r="DY71" s="275"/>
      <c r="DZ71" s="275"/>
      <c r="EA71" s="275"/>
      <c r="EB71" s="275"/>
      <c r="EC71" s="275"/>
      <c r="ED71" s="275"/>
      <c r="EE71" s="275"/>
      <c r="EF71" s="275"/>
      <c r="EG71" s="275"/>
      <c r="EH71" s="275"/>
      <c r="EI71" s="275"/>
      <c r="EJ71" s="275"/>
      <c r="EK71" s="275"/>
      <c r="EL71" s="275"/>
      <c r="EM71" s="275"/>
      <c r="EN71" s="275"/>
      <c r="EO71" s="275"/>
      <c r="EP71" s="275"/>
      <c r="EQ71" s="275"/>
      <c r="ER71" s="275"/>
      <c r="ES71" s="275"/>
      <c r="ET71" s="275"/>
      <c r="EU71" s="275"/>
      <c r="EV71" s="275"/>
      <c r="EW71" s="275"/>
      <c r="EX71" s="275"/>
      <c r="EY71" s="275"/>
      <c r="EZ71" s="275"/>
      <c r="FA71" s="275"/>
      <c r="FB71" s="275"/>
      <c r="FC71" s="275"/>
      <c r="FD71" s="275"/>
      <c r="FE71" s="275"/>
      <c r="FF71" s="275"/>
      <c r="FG71" s="275"/>
      <c r="FH71" s="275"/>
      <c r="FI71" s="275"/>
      <c r="FJ71" s="275"/>
      <c r="FK71" s="275"/>
      <c r="FL71" s="275"/>
      <c r="FM71" s="275"/>
      <c r="FN71" s="275"/>
      <c r="FO71" s="275"/>
      <c r="FP71" s="275"/>
      <c r="FQ71" s="275"/>
      <c r="FR71" s="275"/>
      <c r="FS71" s="275"/>
      <c r="FT71" s="275"/>
      <c r="FU71" s="275"/>
      <c r="FV71" s="275"/>
      <c r="FW71" s="275"/>
      <c r="FX71" s="275"/>
      <c r="FY71" s="275"/>
      <c r="FZ71" s="275"/>
      <c r="GA71" s="275"/>
      <c r="GB71" s="275"/>
      <c r="GC71" s="275"/>
      <c r="GD71" s="275"/>
      <c r="GE71" s="275"/>
      <c r="GF71" s="275"/>
      <c r="GG71" s="275"/>
      <c r="GH71" s="275"/>
      <c r="GI71" s="275"/>
      <c r="GJ71" s="275"/>
      <c r="GK71" s="275"/>
      <c r="GL71" s="275"/>
      <c r="GM71" s="275"/>
      <c r="GN71" s="275"/>
      <c r="GO71" s="275"/>
      <c r="GP71" s="275"/>
      <c r="GQ71" s="275"/>
      <c r="GR71" s="275"/>
      <c r="GS71" s="275"/>
      <c r="GT71" s="275"/>
      <c r="GU71" s="275"/>
      <c r="GV71" s="275"/>
      <c r="GW71" s="275"/>
      <c r="GX71" s="275"/>
      <c r="GY71" s="275"/>
      <c r="GZ71" s="275"/>
      <c r="HA71" s="275"/>
      <c r="HB71" s="275"/>
      <c r="HC71" s="275"/>
      <c r="HD71" s="275"/>
      <c r="HE71" s="275"/>
      <c r="HF71" s="275"/>
      <c r="HG71" s="275"/>
      <c r="HH71" s="275"/>
      <c r="HI71" s="275"/>
      <c r="HJ71" s="275"/>
      <c r="HK71" s="275"/>
      <c r="HL71" s="275"/>
      <c r="HM71" s="275"/>
      <c r="HN71" s="275"/>
      <c r="HO71" s="275"/>
      <c r="HP71" s="275"/>
      <c r="HQ71" s="275"/>
      <c r="HR71" s="275"/>
      <c r="HS71" s="275"/>
      <c r="HT71" s="275"/>
      <c r="HU71" s="275"/>
      <c r="HV71" s="275"/>
      <c r="HW71" s="275"/>
      <c r="HX71" s="275"/>
      <c r="HY71" s="275"/>
      <c r="HZ71" s="275"/>
      <c r="IA71" s="275"/>
      <c r="IB71" s="275"/>
      <c r="IC71" s="275"/>
      <c r="ID71" s="275"/>
      <c r="IE71" s="275"/>
      <c r="IF71" s="275"/>
      <c r="IG71" s="275"/>
      <c r="IH71" s="275"/>
      <c r="II71" s="275"/>
      <c r="IJ71" s="275"/>
      <c r="IK71" s="275"/>
      <c r="IL71" s="275"/>
      <c r="IM71" s="275"/>
      <c r="IN71" s="275"/>
      <c r="IO71" s="275"/>
      <c r="IP71" s="275"/>
      <c r="IQ71" s="275"/>
      <c r="IR71" s="275"/>
      <c r="IS71" s="275"/>
      <c r="IT71" s="275"/>
      <c r="IU71" s="275"/>
      <c r="IV71" s="275"/>
      <c r="IW71" s="275"/>
      <c r="IX71" s="275"/>
      <c r="IY71" s="275"/>
    </row>
    <row r="72" s="6" customFormat="1" ht="24" customHeight="1" spans="1:259">
      <c r="A72" s="275"/>
      <c r="B72" s="275"/>
      <c r="C72" s="275"/>
      <c r="D72" s="314"/>
      <c r="E72" s="275"/>
      <c r="F72" s="275"/>
      <c r="G72" s="284"/>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75"/>
      <c r="AU72" s="275"/>
      <c r="AV72" s="275"/>
      <c r="AW72" s="275"/>
      <c r="AX72" s="275"/>
      <c r="AY72" s="275"/>
      <c r="AZ72" s="275"/>
      <c r="BA72" s="275"/>
      <c r="BB72" s="275"/>
      <c r="BC72" s="275"/>
      <c r="BD72" s="275"/>
      <c r="BE72" s="275"/>
      <c r="BF72" s="275"/>
      <c r="BG72" s="275"/>
      <c r="BH72" s="275"/>
      <c r="BI72" s="275"/>
      <c r="BJ72" s="275"/>
      <c r="BK72" s="275"/>
      <c r="BL72" s="275"/>
      <c r="BM72" s="275"/>
      <c r="BN72" s="275"/>
      <c r="BO72" s="275"/>
      <c r="BP72" s="275"/>
      <c r="BQ72" s="275"/>
      <c r="BR72" s="275"/>
      <c r="BS72" s="275"/>
      <c r="BT72" s="275"/>
      <c r="BU72" s="275"/>
      <c r="BV72" s="275"/>
      <c r="BW72" s="275"/>
      <c r="BX72" s="275"/>
      <c r="BY72" s="275"/>
      <c r="BZ72" s="275"/>
      <c r="CA72" s="275"/>
      <c r="CB72" s="275"/>
      <c r="CC72" s="275"/>
      <c r="CD72" s="275"/>
      <c r="CE72" s="275"/>
      <c r="CF72" s="275"/>
      <c r="CG72" s="275"/>
      <c r="CH72" s="275"/>
      <c r="CI72" s="275"/>
      <c r="CJ72" s="275"/>
      <c r="CK72" s="275"/>
      <c r="CL72" s="275"/>
      <c r="CM72" s="275"/>
      <c r="CN72" s="275"/>
      <c r="CO72" s="275"/>
      <c r="CP72" s="275"/>
      <c r="CQ72" s="275"/>
      <c r="CR72" s="275"/>
      <c r="CS72" s="275"/>
      <c r="CT72" s="275"/>
      <c r="CU72" s="275"/>
      <c r="CV72" s="275"/>
      <c r="CW72" s="275"/>
      <c r="CX72" s="275"/>
      <c r="CY72" s="275"/>
      <c r="CZ72" s="275"/>
      <c r="DA72" s="275"/>
      <c r="DB72" s="275"/>
      <c r="DC72" s="275"/>
      <c r="DD72" s="275"/>
      <c r="DE72" s="275"/>
      <c r="DF72" s="275"/>
      <c r="DG72" s="275"/>
      <c r="DH72" s="275"/>
      <c r="DI72" s="275"/>
      <c r="DJ72" s="275"/>
      <c r="DK72" s="275"/>
      <c r="DL72" s="275"/>
      <c r="DM72" s="275"/>
      <c r="DN72" s="275"/>
      <c r="DO72" s="275"/>
      <c r="DP72" s="275"/>
      <c r="DQ72" s="275"/>
      <c r="DR72" s="275"/>
      <c r="DS72" s="275"/>
      <c r="DT72" s="275"/>
      <c r="DU72" s="275"/>
      <c r="DV72" s="275"/>
      <c r="DW72" s="275"/>
      <c r="DX72" s="275"/>
      <c r="DY72" s="275"/>
      <c r="DZ72" s="275"/>
      <c r="EA72" s="275"/>
      <c r="EB72" s="275"/>
      <c r="EC72" s="275"/>
      <c r="ED72" s="275"/>
      <c r="EE72" s="275"/>
      <c r="EF72" s="275"/>
      <c r="EG72" s="275"/>
      <c r="EH72" s="275"/>
      <c r="EI72" s="275"/>
      <c r="EJ72" s="275"/>
      <c r="EK72" s="275"/>
      <c r="EL72" s="275"/>
      <c r="EM72" s="275"/>
      <c r="EN72" s="275"/>
      <c r="EO72" s="275"/>
      <c r="EP72" s="275"/>
      <c r="EQ72" s="275"/>
      <c r="ER72" s="275"/>
      <c r="ES72" s="275"/>
      <c r="ET72" s="275"/>
      <c r="EU72" s="275"/>
      <c r="EV72" s="275"/>
      <c r="EW72" s="275"/>
      <c r="EX72" s="275"/>
      <c r="EY72" s="275"/>
      <c r="EZ72" s="275"/>
      <c r="FA72" s="275"/>
      <c r="FB72" s="275"/>
      <c r="FC72" s="275"/>
      <c r="FD72" s="275"/>
      <c r="FE72" s="275"/>
      <c r="FF72" s="275"/>
      <c r="FG72" s="275"/>
      <c r="FH72" s="275"/>
      <c r="FI72" s="275"/>
      <c r="FJ72" s="275"/>
      <c r="FK72" s="275"/>
      <c r="FL72" s="275"/>
      <c r="FM72" s="275"/>
      <c r="FN72" s="275"/>
      <c r="FO72" s="275"/>
      <c r="FP72" s="275"/>
      <c r="FQ72" s="275"/>
      <c r="FR72" s="275"/>
      <c r="FS72" s="275"/>
      <c r="FT72" s="275"/>
      <c r="FU72" s="275"/>
      <c r="FV72" s="275"/>
      <c r="FW72" s="275"/>
      <c r="FX72" s="275"/>
      <c r="FY72" s="275"/>
      <c r="FZ72" s="275"/>
      <c r="GA72" s="275"/>
      <c r="GB72" s="275"/>
      <c r="GC72" s="275"/>
      <c r="GD72" s="275"/>
      <c r="GE72" s="275"/>
      <c r="GF72" s="275"/>
      <c r="GG72" s="275"/>
      <c r="GH72" s="275"/>
      <c r="GI72" s="275"/>
      <c r="GJ72" s="275"/>
      <c r="GK72" s="275"/>
      <c r="GL72" s="275"/>
      <c r="GM72" s="275"/>
      <c r="GN72" s="275"/>
      <c r="GO72" s="275"/>
      <c r="GP72" s="275"/>
      <c r="GQ72" s="275"/>
      <c r="GR72" s="275"/>
      <c r="GS72" s="275"/>
      <c r="GT72" s="275"/>
      <c r="GU72" s="275"/>
      <c r="GV72" s="275"/>
      <c r="GW72" s="275"/>
      <c r="GX72" s="275"/>
      <c r="GY72" s="275"/>
      <c r="GZ72" s="275"/>
      <c r="HA72" s="275"/>
      <c r="HB72" s="275"/>
      <c r="HC72" s="275"/>
      <c r="HD72" s="275"/>
      <c r="HE72" s="275"/>
      <c r="HF72" s="275"/>
      <c r="HG72" s="275"/>
      <c r="HH72" s="275"/>
      <c r="HI72" s="275"/>
      <c r="HJ72" s="275"/>
      <c r="HK72" s="275"/>
      <c r="HL72" s="275"/>
      <c r="HM72" s="275"/>
      <c r="HN72" s="275"/>
      <c r="HO72" s="275"/>
      <c r="HP72" s="275"/>
      <c r="HQ72" s="275"/>
      <c r="HR72" s="275"/>
      <c r="HS72" s="275"/>
      <c r="HT72" s="275"/>
      <c r="HU72" s="275"/>
      <c r="HV72" s="275"/>
      <c r="HW72" s="275"/>
      <c r="HX72" s="275"/>
      <c r="HY72" s="275"/>
      <c r="HZ72" s="275"/>
      <c r="IA72" s="275"/>
      <c r="IB72" s="275"/>
      <c r="IC72" s="275"/>
      <c r="ID72" s="275"/>
      <c r="IE72" s="275"/>
      <c r="IF72" s="275"/>
      <c r="IG72" s="275"/>
      <c r="IH72" s="275"/>
      <c r="II72" s="275"/>
      <c r="IJ72" s="275"/>
      <c r="IK72" s="275"/>
      <c r="IL72" s="275"/>
      <c r="IM72" s="275"/>
      <c r="IN72" s="275"/>
      <c r="IO72" s="275"/>
      <c r="IP72" s="275"/>
      <c r="IQ72" s="275"/>
      <c r="IR72" s="275"/>
      <c r="IS72" s="275"/>
      <c r="IT72" s="275"/>
      <c r="IU72" s="275"/>
      <c r="IV72" s="275"/>
      <c r="IW72" s="275"/>
      <c r="IX72" s="275"/>
      <c r="IY72" s="275"/>
    </row>
    <row r="73" s="6" customFormat="1" ht="24" customHeight="1" spans="1:259">
      <c r="A73" s="275"/>
      <c r="B73" s="275"/>
      <c r="C73" s="275"/>
      <c r="D73" s="314"/>
      <c r="E73" s="275"/>
      <c r="F73" s="275"/>
      <c r="G73" s="284"/>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5"/>
      <c r="AI73" s="275"/>
      <c r="AJ73" s="275"/>
      <c r="AK73" s="275"/>
      <c r="AL73" s="275"/>
      <c r="AM73" s="275"/>
      <c r="AN73" s="275"/>
      <c r="AO73" s="275"/>
      <c r="AP73" s="275"/>
      <c r="AQ73" s="275"/>
      <c r="AR73" s="275"/>
      <c r="AS73" s="275"/>
      <c r="AT73" s="275"/>
      <c r="AU73" s="275"/>
      <c r="AV73" s="275"/>
      <c r="AW73" s="275"/>
      <c r="AX73" s="275"/>
      <c r="AY73" s="275"/>
      <c r="AZ73" s="275"/>
      <c r="BA73" s="275"/>
      <c r="BB73" s="275"/>
      <c r="BC73" s="275"/>
      <c r="BD73" s="275"/>
      <c r="BE73" s="275"/>
      <c r="BF73" s="275"/>
      <c r="BG73" s="275"/>
      <c r="BH73" s="275"/>
      <c r="BI73" s="275"/>
      <c r="BJ73" s="275"/>
      <c r="BK73" s="275"/>
      <c r="BL73" s="275"/>
      <c r="BM73" s="275"/>
      <c r="BN73" s="275"/>
      <c r="BO73" s="275"/>
      <c r="BP73" s="275"/>
      <c r="BQ73" s="275"/>
      <c r="BR73" s="275"/>
      <c r="BS73" s="275"/>
      <c r="BT73" s="275"/>
      <c r="BU73" s="275"/>
      <c r="BV73" s="275"/>
      <c r="BW73" s="275"/>
      <c r="BX73" s="275"/>
      <c r="BY73" s="275"/>
      <c r="BZ73" s="275"/>
      <c r="CA73" s="275"/>
      <c r="CB73" s="275"/>
      <c r="CC73" s="275"/>
      <c r="CD73" s="275"/>
      <c r="CE73" s="275"/>
      <c r="CF73" s="275"/>
      <c r="CG73" s="275"/>
      <c r="CH73" s="275"/>
      <c r="CI73" s="275"/>
      <c r="CJ73" s="275"/>
      <c r="CK73" s="275"/>
      <c r="CL73" s="275"/>
      <c r="CM73" s="275"/>
      <c r="CN73" s="275"/>
      <c r="CO73" s="275"/>
      <c r="CP73" s="275"/>
      <c r="CQ73" s="275"/>
      <c r="CR73" s="275"/>
      <c r="CS73" s="275"/>
      <c r="CT73" s="275"/>
      <c r="CU73" s="275"/>
      <c r="CV73" s="275"/>
      <c r="CW73" s="275"/>
      <c r="CX73" s="275"/>
      <c r="CY73" s="275"/>
      <c r="CZ73" s="275"/>
      <c r="DA73" s="275"/>
      <c r="DB73" s="275"/>
      <c r="DC73" s="275"/>
      <c r="DD73" s="275"/>
      <c r="DE73" s="275"/>
      <c r="DF73" s="275"/>
      <c r="DG73" s="275"/>
      <c r="DH73" s="275"/>
      <c r="DI73" s="275"/>
      <c r="DJ73" s="275"/>
      <c r="DK73" s="275"/>
      <c r="DL73" s="275"/>
      <c r="DM73" s="275"/>
      <c r="DN73" s="275"/>
      <c r="DO73" s="275"/>
      <c r="DP73" s="275"/>
      <c r="DQ73" s="275"/>
      <c r="DR73" s="275"/>
      <c r="DS73" s="275"/>
      <c r="DT73" s="275"/>
      <c r="DU73" s="275"/>
      <c r="DV73" s="275"/>
      <c r="DW73" s="275"/>
      <c r="DX73" s="275"/>
      <c r="DY73" s="275"/>
      <c r="DZ73" s="275"/>
      <c r="EA73" s="275"/>
      <c r="EB73" s="275"/>
      <c r="EC73" s="275"/>
      <c r="ED73" s="275"/>
      <c r="EE73" s="275"/>
      <c r="EF73" s="275"/>
      <c r="EG73" s="275"/>
      <c r="EH73" s="275"/>
      <c r="EI73" s="275"/>
      <c r="EJ73" s="275"/>
      <c r="EK73" s="275"/>
      <c r="EL73" s="275"/>
      <c r="EM73" s="275"/>
      <c r="EN73" s="275"/>
      <c r="EO73" s="275"/>
      <c r="EP73" s="275"/>
      <c r="EQ73" s="275"/>
      <c r="ER73" s="275"/>
      <c r="ES73" s="275"/>
      <c r="ET73" s="275"/>
      <c r="EU73" s="275"/>
      <c r="EV73" s="275"/>
      <c r="EW73" s="275"/>
      <c r="EX73" s="275"/>
      <c r="EY73" s="275"/>
      <c r="EZ73" s="275"/>
      <c r="FA73" s="275"/>
      <c r="FB73" s="275"/>
      <c r="FC73" s="275"/>
      <c r="FD73" s="275"/>
      <c r="FE73" s="275"/>
      <c r="FF73" s="275"/>
      <c r="FG73" s="275"/>
      <c r="FH73" s="275"/>
      <c r="FI73" s="275"/>
      <c r="FJ73" s="275"/>
      <c r="FK73" s="275"/>
      <c r="FL73" s="275"/>
      <c r="FM73" s="275"/>
      <c r="FN73" s="275"/>
      <c r="FO73" s="275"/>
      <c r="FP73" s="275"/>
      <c r="FQ73" s="275"/>
      <c r="FR73" s="275"/>
      <c r="FS73" s="275"/>
      <c r="FT73" s="275"/>
      <c r="FU73" s="275"/>
      <c r="FV73" s="275"/>
      <c r="FW73" s="275"/>
      <c r="FX73" s="275"/>
      <c r="FY73" s="275"/>
      <c r="FZ73" s="275"/>
      <c r="GA73" s="275"/>
      <c r="GB73" s="275"/>
      <c r="GC73" s="275"/>
      <c r="GD73" s="275"/>
      <c r="GE73" s="275"/>
      <c r="GF73" s="275"/>
      <c r="GG73" s="275"/>
      <c r="GH73" s="275"/>
      <c r="GI73" s="275"/>
      <c r="GJ73" s="275"/>
      <c r="GK73" s="275"/>
      <c r="GL73" s="275"/>
      <c r="GM73" s="275"/>
      <c r="GN73" s="275"/>
      <c r="GO73" s="275"/>
      <c r="GP73" s="275"/>
      <c r="GQ73" s="275"/>
      <c r="GR73" s="275"/>
      <c r="GS73" s="275"/>
      <c r="GT73" s="275"/>
      <c r="GU73" s="275"/>
      <c r="GV73" s="275"/>
      <c r="GW73" s="275"/>
      <c r="GX73" s="275"/>
      <c r="GY73" s="275"/>
      <c r="GZ73" s="275"/>
      <c r="HA73" s="275"/>
      <c r="HB73" s="275"/>
      <c r="HC73" s="275"/>
      <c r="HD73" s="275"/>
      <c r="HE73" s="275"/>
      <c r="HF73" s="275"/>
      <c r="HG73" s="275"/>
      <c r="HH73" s="275"/>
      <c r="HI73" s="275"/>
      <c r="HJ73" s="275"/>
      <c r="HK73" s="275"/>
      <c r="HL73" s="275"/>
      <c r="HM73" s="275"/>
      <c r="HN73" s="275"/>
      <c r="HO73" s="275"/>
      <c r="HP73" s="275"/>
      <c r="HQ73" s="275"/>
      <c r="HR73" s="275"/>
      <c r="HS73" s="275"/>
      <c r="HT73" s="275"/>
      <c r="HU73" s="275"/>
      <c r="HV73" s="275"/>
      <c r="HW73" s="275"/>
      <c r="HX73" s="275"/>
      <c r="HY73" s="275"/>
      <c r="HZ73" s="275"/>
      <c r="IA73" s="275"/>
      <c r="IB73" s="275"/>
      <c r="IC73" s="275"/>
      <c r="ID73" s="275"/>
      <c r="IE73" s="275"/>
      <c r="IF73" s="275"/>
      <c r="IG73" s="275"/>
      <c r="IH73" s="275"/>
      <c r="II73" s="275"/>
      <c r="IJ73" s="275"/>
      <c r="IK73" s="275"/>
      <c r="IL73" s="275"/>
      <c r="IM73" s="275"/>
      <c r="IN73" s="275"/>
      <c r="IO73" s="275"/>
      <c r="IP73" s="275"/>
      <c r="IQ73" s="275"/>
      <c r="IR73" s="275"/>
      <c r="IS73" s="275"/>
      <c r="IT73" s="275"/>
      <c r="IU73" s="275"/>
      <c r="IV73" s="275"/>
      <c r="IW73" s="275"/>
      <c r="IX73" s="275"/>
      <c r="IY73" s="275"/>
    </row>
    <row r="74" s="6" customFormat="1" ht="24" customHeight="1" spans="1:259">
      <c r="A74" s="275"/>
      <c r="B74" s="275"/>
      <c r="C74" s="275"/>
      <c r="D74" s="314"/>
      <c r="E74" s="275"/>
      <c r="F74" s="275"/>
      <c r="G74" s="284"/>
      <c r="H74" s="275"/>
      <c r="I74" s="275"/>
      <c r="J74" s="275"/>
      <c r="K74" s="275"/>
      <c r="L74" s="275"/>
      <c r="M74" s="275"/>
      <c r="N74" s="275"/>
      <c r="O74" s="275"/>
      <c r="P74" s="275"/>
      <c r="Q74" s="275"/>
      <c r="R74" s="275"/>
      <c r="S74" s="275"/>
      <c r="T74" s="275"/>
      <c r="U74" s="275"/>
      <c r="V74" s="275"/>
      <c r="W74" s="275"/>
      <c r="X74" s="275"/>
      <c r="Y74" s="275"/>
      <c r="Z74" s="275"/>
      <c r="AA74" s="275"/>
      <c r="AB74" s="275"/>
      <c r="AC74" s="275"/>
      <c r="AD74" s="275"/>
      <c r="AE74" s="275"/>
      <c r="AF74" s="275"/>
      <c r="AG74" s="275"/>
      <c r="AH74" s="275"/>
      <c r="AI74" s="275"/>
      <c r="AJ74" s="275"/>
      <c r="AK74" s="275"/>
      <c r="AL74" s="275"/>
      <c r="AM74" s="275"/>
      <c r="AN74" s="275"/>
      <c r="AO74" s="275"/>
      <c r="AP74" s="275"/>
      <c r="AQ74" s="275"/>
      <c r="AR74" s="275"/>
      <c r="AS74" s="275"/>
      <c r="AT74" s="275"/>
      <c r="AU74" s="275"/>
      <c r="AV74" s="275"/>
      <c r="AW74" s="275"/>
      <c r="AX74" s="275"/>
      <c r="AY74" s="275"/>
      <c r="AZ74" s="275"/>
      <c r="BA74" s="275"/>
      <c r="BB74" s="275"/>
      <c r="BC74" s="275"/>
      <c r="BD74" s="275"/>
      <c r="BE74" s="275"/>
      <c r="BF74" s="275"/>
      <c r="BG74" s="275"/>
      <c r="BH74" s="275"/>
      <c r="BI74" s="275"/>
      <c r="BJ74" s="275"/>
      <c r="BK74" s="275"/>
      <c r="BL74" s="275"/>
      <c r="BM74" s="275"/>
      <c r="BN74" s="275"/>
      <c r="BO74" s="275"/>
      <c r="BP74" s="275"/>
      <c r="BQ74" s="275"/>
      <c r="BR74" s="275"/>
      <c r="BS74" s="275"/>
      <c r="BT74" s="275"/>
      <c r="BU74" s="275"/>
      <c r="BV74" s="275"/>
      <c r="BW74" s="275"/>
      <c r="BX74" s="275"/>
      <c r="BY74" s="275"/>
      <c r="BZ74" s="275"/>
      <c r="CA74" s="275"/>
      <c r="CB74" s="275"/>
      <c r="CC74" s="275"/>
      <c r="CD74" s="275"/>
      <c r="CE74" s="275"/>
      <c r="CF74" s="275"/>
      <c r="CG74" s="275"/>
      <c r="CH74" s="275"/>
      <c r="CI74" s="275"/>
      <c r="CJ74" s="275"/>
      <c r="CK74" s="275"/>
      <c r="CL74" s="275"/>
      <c r="CM74" s="275"/>
      <c r="CN74" s="275"/>
      <c r="CO74" s="275"/>
      <c r="CP74" s="275"/>
      <c r="CQ74" s="275"/>
      <c r="CR74" s="275"/>
      <c r="CS74" s="275"/>
      <c r="CT74" s="275"/>
      <c r="CU74" s="275"/>
      <c r="CV74" s="275"/>
      <c r="CW74" s="275"/>
      <c r="CX74" s="275"/>
      <c r="CY74" s="275"/>
      <c r="CZ74" s="275"/>
      <c r="DA74" s="275"/>
      <c r="DB74" s="275"/>
      <c r="DC74" s="275"/>
      <c r="DD74" s="275"/>
      <c r="DE74" s="275"/>
      <c r="DF74" s="275"/>
      <c r="DG74" s="275"/>
      <c r="DH74" s="275"/>
      <c r="DI74" s="275"/>
      <c r="DJ74" s="275"/>
      <c r="DK74" s="275"/>
      <c r="DL74" s="275"/>
      <c r="DM74" s="275"/>
      <c r="DN74" s="275"/>
      <c r="DO74" s="275"/>
      <c r="DP74" s="275"/>
      <c r="DQ74" s="275"/>
      <c r="DR74" s="275"/>
      <c r="DS74" s="275"/>
      <c r="DT74" s="275"/>
      <c r="DU74" s="275"/>
      <c r="DV74" s="275"/>
      <c r="DW74" s="275"/>
      <c r="DX74" s="275"/>
      <c r="DY74" s="275"/>
      <c r="DZ74" s="275"/>
      <c r="EA74" s="275"/>
      <c r="EB74" s="275"/>
      <c r="EC74" s="275"/>
      <c r="ED74" s="275"/>
      <c r="EE74" s="275"/>
      <c r="EF74" s="275"/>
      <c r="EG74" s="275"/>
      <c r="EH74" s="275"/>
      <c r="EI74" s="275"/>
      <c r="EJ74" s="275"/>
      <c r="EK74" s="275"/>
      <c r="EL74" s="275"/>
      <c r="EM74" s="275"/>
      <c r="EN74" s="275"/>
      <c r="EO74" s="275"/>
      <c r="EP74" s="275"/>
      <c r="EQ74" s="275"/>
      <c r="ER74" s="275"/>
      <c r="ES74" s="275"/>
      <c r="ET74" s="275"/>
      <c r="EU74" s="275"/>
      <c r="EV74" s="275"/>
      <c r="EW74" s="275"/>
      <c r="EX74" s="275"/>
      <c r="EY74" s="275"/>
      <c r="EZ74" s="275"/>
      <c r="FA74" s="275"/>
      <c r="FB74" s="275"/>
      <c r="FC74" s="275"/>
      <c r="FD74" s="275"/>
      <c r="FE74" s="275"/>
      <c r="FF74" s="275"/>
      <c r="FG74" s="275"/>
      <c r="FH74" s="275"/>
      <c r="FI74" s="275"/>
      <c r="FJ74" s="275"/>
      <c r="FK74" s="275"/>
      <c r="FL74" s="275"/>
      <c r="FM74" s="275"/>
      <c r="FN74" s="275"/>
      <c r="FO74" s="275"/>
      <c r="FP74" s="275"/>
      <c r="FQ74" s="275"/>
      <c r="FR74" s="275"/>
      <c r="FS74" s="275"/>
      <c r="FT74" s="275"/>
      <c r="FU74" s="275"/>
      <c r="FV74" s="275"/>
      <c r="FW74" s="275"/>
      <c r="FX74" s="275"/>
      <c r="FY74" s="275"/>
      <c r="FZ74" s="275"/>
      <c r="GA74" s="275"/>
      <c r="GB74" s="275"/>
      <c r="GC74" s="275"/>
      <c r="GD74" s="275"/>
      <c r="GE74" s="275"/>
      <c r="GF74" s="275"/>
      <c r="GG74" s="275"/>
      <c r="GH74" s="275"/>
      <c r="GI74" s="275"/>
      <c r="GJ74" s="275"/>
      <c r="GK74" s="275"/>
      <c r="GL74" s="275"/>
      <c r="GM74" s="275"/>
      <c r="GN74" s="275"/>
      <c r="GO74" s="275"/>
      <c r="GP74" s="275"/>
      <c r="GQ74" s="275"/>
      <c r="GR74" s="275"/>
      <c r="GS74" s="275"/>
      <c r="GT74" s="275"/>
      <c r="GU74" s="275"/>
      <c r="GV74" s="275"/>
      <c r="GW74" s="275"/>
      <c r="GX74" s="275"/>
      <c r="GY74" s="275"/>
      <c r="GZ74" s="275"/>
      <c r="HA74" s="275"/>
      <c r="HB74" s="275"/>
      <c r="HC74" s="275"/>
      <c r="HD74" s="275"/>
      <c r="HE74" s="275"/>
      <c r="HF74" s="275"/>
      <c r="HG74" s="275"/>
      <c r="HH74" s="275"/>
      <c r="HI74" s="275"/>
      <c r="HJ74" s="275"/>
      <c r="HK74" s="275"/>
      <c r="HL74" s="275"/>
      <c r="HM74" s="275"/>
      <c r="HN74" s="275"/>
      <c r="HO74" s="275"/>
      <c r="HP74" s="275"/>
      <c r="HQ74" s="275"/>
      <c r="HR74" s="275"/>
      <c r="HS74" s="275"/>
      <c r="HT74" s="275"/>
      <c r="HU74" s="275"/>
      <c r="HV74" s="275"/>
      <c r="HW74" s="275"/>
      <c r="HX74" s="275"/>
      <c r="HY74" s="275"/>
      <c r="HZ74" s="275"/>
      <c r="IA74" s="275"/>
      <c r="IB74" s="275"/>
      <c r="IC74" s="275"/>
      <c r="ID74" s="275"/>
      <c r="IE74" s="275"/>
      <c r="IF74" s="275"/>
      <c r="IG74" s="275"/>
      <c r="IH74" s="275"/>
      <c r="II74" s="275"/>
      <c r="IJ74" s="275"/>
      <c r="IK74" s="275"/>
      <c r="IL74" s="275"/>
      <c r="IM74" s="275"/>
      <c r="IN74" s="275"/>
      <c r="IO74" s="275"/>
      <c r="IP74" s="275"/>
      <c r="IQ74" s="275"/>
      <c r="IR74" s="275"/>
      <c r="IS74" s="275"/>
      <c r="IT74" s="275"/>
      <c r="IU74" s="275"/>
      <c r="IV74" s="275"/>
      <c r="IW74" s="275"/>
      <c r="IX74" s="275"/>
      <c r="IY74" s="275"/>
    </row>
    <row r="75" s="6" customFormat="1" ht="24" customHeight="1" spans="1:259">
      <c r="A75" s="275"/>
      <c r="B75" s="275"/>
      <c r="C75" s="275"/>
      <c r="D75" s="314"/>
      <c r="E75" s="275"/>
      <c r="F75" s="275"/>
      <c r="G75" s="284"/>
      <c r="H75" s="275"/>
      <c r="I75" s="275"/>
      <c r="J75" s="275"/>
      <c r="K75" s="275"/>
      <c r="L75" s="275"/>
      <c r="M75" s="275"/>
      <c r="N75" s="275"/>
      <c r="O75" s="275"/>
      <c r="P75" s="275"/>
      <c r="Q75" s="275"/>
      <c r="R75" s="275"/>
      <c r="S75" s="275"/>
      <c r="T75" s="275"/>
      <c r="U75" s="275"/>
      <c r="V75" s="275"/>
      <c r="W75" s="275"/>
      <c r="X75" s="275"/>
      <c r="Y75" s="275"/>
      <c r="Z75" s="275"/>
      <c r="AA75" s="275"/>
      <c r="AB75" s="275"/>
      <c r="AC75" s="275"/>
      <c r="AD75" s="275"/>
      <c r="AE75" s="275"/>
      <c r="AF75" s="275"/>
      <c r="AG75" s="275"/>
      <c r="AH75" s="275"/>
      <c r="AI75" s="275"/>
      <c r="AJ75" s="275"/>
      <c r="AK75" s="275"/>
      <c r="AL75" s="275"/>
      <c r="AM75" s="275"/>
      <c r="AN75" s="275"/>
      <c r="AO75" s="275"/>
      <c r="AP75" s="275"/>
      <c r="AQ75" s="275"/>
      <c r="AR75" s="275"/>
      <c r="AS75" s="275"/>
      <c r="AT75" s="275"/>
      <c r="AU75" s="275"/>
      <c r="AV75" s="275"/>
      <c r="AW75" s="275"/>
      <c r="AX75" s="275"/>
      <c r="AY75" s="275"/>
      <c r="AZ75" s="275"/>
      <c r="BA75" s="275"/>
      <c r="BB75" s="275"/>
      <c r="BC75" s="275"/>
      <c r="BD75" s="275"/>
      <c r="BE75" s="275"/>
      <c r="BF75" s="275"/>
      <c r="BG75" s="275"/>
      <c r="BH75" s="275"/>
      <c r="BI75" s="275"/>
      <c r="BJ75" s="275"/>
      <c r="BK75" s="275"/>
      <c r="BL75" s="275"/>
      <c r="BM75" s="275"/>
      <c r="BN75" s="275"/>
      <c r="BO75" s="275"/>
      <c r="BP75" s="275"/>
      <c r="BQ75" s="275"/>
      <c r="BR75" s="275"/>
      <c r="BS75" s="275"/>
      <c r="BT75" s="275"/>
      <c r="BU75" s="275"/>
      <c r="BV75" s="275"/>
      <c r="BW75" s="275"/>
      <c r="BX75" s="275"/>
      <c r="BY75" s="275"/>
      <c r="BZ75" s="275"/>
      <c r="CA75" s="275"/>
      <c r="CB75" s="275"/>
      <c r="CC75" s="275"/>
      <c r="CD75" s="275"/>
      <c r="CE75" s="275"/>
      <c r="CF75" s="275"/>
      <c r="CG75" s="275"/>
      <c r="CH75" s="275"/>
      <c r="CI75" s="275"/>
      <c r="CJ75" s="275"/>
      <c r="CK75" s="275"/>
      <c r="CL75" s="275"/>
      <c r="CM75" s="275"/>
      <c r="CN75" s="275"/>
      <c r="CO75" s="275"/>
      <c r="CP75" s="275"/>
      <c r="CQ75" s="275"/>
      <c r="CR75" s="275"/>
      <c r="CS75" s="275"/>
      <c r="CT75" s="275"/>
      <c r="CU75" s="275"/>
      <c r="CV75" s="275"/>
      <c r="CW75" s="275"/>
      <c r="CX75" s="275"/>
      <c r="CY75" s="275"/>
      <c r="CZ75" s="275"/>
      <c r="DA75" s="275"/>
      <c r="DB75" s="275"/>
      <c r="DC75" s="275"/>
      <c r="DD75" s="275"/>
      <c r="DE75" s="275"/>
      <c r="DF75" s="275"/>
      <c r="DG75" s="275"/>
      <c r="DH75" s="275"/>
      <c r="DI75" s="275"/>
      <c r="DJ75" s="275"/>
      <c r="DK75" s="275"/>
      <c r="DL75" s="275"/>
      <c r="DM75" s="275"/>
      <c r="DN75" s="275"/>
      <c r="DO75" s="275"/>
      <c r="DP75" s="275"/>
      <c r="DQ75" s="275"/>
      <c r="DR75" s="275"/>
      <c r="DS75" s="275"/>
      <c r="DT75" s="275"/>
      <c r="DU75" s="275"/>
      <c r="DV75" s="275"/>
      <c r="DW75" s="275"/>
      <c r="DX75" s="275"/>
      <c r="DY75" s="275"/>
      <c r="DZ75" s="275"/>
      <c r="EA75" s="275"/>
      <c r="EB75" s="275"/>
      <c r="EC75" s="275"/>
      <c r="ED75" s="275"/>
      <c r="EE75" s="275"/>
      <c r="EF75" s="275"/>
      <c r="EG75" s="275"/>
      <c r="EH75" s="275"/>
      <c r="EI75" s="275"/>
      <c r="EJ75" s="275"/>
      <c r="EK75" s="275"/>
      <c r="EL75" s="275"/>
      <c r="EM75" s="275"/>
      <c r="EN75" s="275"/>
      <c r="EO75" s="275"/>
      <c r="EP75" s="275"/>
      <c r="EQ75" s="275"/>
      <c r="ER75" s="275"/>
      <c r="ES75" s="275"/>
      <c r="ET75" s="275"/>
      <c r="EU75" s="275"/>
      <c r="EV75" s="275"/>
      <c r="EW75" s="275"/>
      <c r="EX75" s="275"/>
      <c r="EY75" s="275"/>
      <c r="EZ75" s="275"/>
      <c r="FA75" s="275"/>
      <c r="FB75" s="275"/>
      <c r="FC75" s="275"/>
      <c r="FD75" s="275"/>
      <c r="FE75" s="275"/>
      <c r="FF75" s="275"/>
      <c r="FG75" s="275"/>
      <c r="FH75" s="275"/>
      <c r="FI75" s="275"/>
      <c r="FJ75" s="275"/>
      <c r="FK75" s="275"/>
      <c r="FL75" s="275"/>
      <c r="FM75" s="275"/>
      <c r="FN75" s="275"/>
      <c r="FO75" s="275"/>
      <c r="FP75" s="275"/>
      <c r="FQ75" s="275"/>
      <c r="FR75" s="275"/>
      <c r="FS75" s="275"/>
      <c r="FT75" s="275"/>
      <c r="FU75" s="275"/>
      <c r="FV75" s="275"/>
      <c r="FW75" s="275"/>
      <c r="FX75" s="275"/>
      <c r="FY75" s="275"/>
      <c r="FZ75" s="275"/>
      <c r="GA75" s="275"/>
      <c r="GB75" s="275"/>
      <c r="GC75" s="275"/>
      <c r="GD75" s="275"/>
      <c r="GE75" s="275"/>
      <c r="GF75" s="275"/>
      <c r="GG75" s="275"/>
      <c r="GH75" s="275"/>
      <c r="GI75" s="275"/>
      <c r="GJ75" s="275"/>
      <c r="GK75" s="275"/>
      <c r="GL75" s="275"/>
      <c r="GM75" s="275"/>
      <c r="GN75" s="275"/>
      <c r="GO75" s="275"/>
      <c r="GP75" s="275"/>
      <c r="GQ75" s="275"/>
      <c r="GR75" s="275"/>
      <c r="GS75" s="275"/>
      <c r="GT75" s="275"/>
      <c r="GU75" s="275"/>
      <c r="GV75" s="275"/>
      <c r="GW75" s="275"/>
      <c r="GX75" s="275"/>
      <c r="GY75" s="275"/>
      <c r="GZ75" s="275"/>
      <c r="HA75" s="275"/>
      <c r="HB75" s="275"/>
      <c r="HC75" s="275"/>
      <c r="HD75" s="275"/>
      <c r="HE75" s="275"/>
      <c r="HF75" s="275"/>
      <c r="HG75" s="275"/>
      <c r="HH75" s="275"/>
      <c r="HI75" s="275"/>
      <c r="HJ75" s="275"/>
      <c r="HK75" s="275"/>
      <c r="HL75" s="275"/>
      <c r="HM75" s="275"/>
      <c r="HN75" s="275"/>
      <c r="HO75" s="275"/>
      <c r="HP75" s="275"/>
      <c r="HQ75" s="275"/>
      <c r="HR75" s="275"/>
      <c r="HS75" s="275"/>
      <c r="HT75" s="275"/>
      <c r="HU75" s="275"/>
      <c r="HV75" s="275"/>
      <c r="HW75" s="275"/>
      <c r="HX75" s="275"/>
      <c r="HY75" s="275"/>
      <c r="HZ75" s="275"/>
      <c r="IA75" s="275"/>
      <c r="IB75" s="275"/>
      <c r="IC75" s="275"/>
      <c r="ID75" s="275"/>
      <c r="IE75" s="275"/>
      <c r="IF75" s="275"/>
      <c r="IG75" s="275"/>
      <c r="IH75" s="275"/>
      <c r="II75" s="275"/>
      <c r="IJ75" s="275"/>
      <c r="IK75" s="275"/>
      <c r="IL75" s="275"/>
      <c r="IM75" s="275"/>
      <c r="IN75" s="275"/>
      <c r="IO75" s="275"/>
      <c r="IP75" s="275"/>
      <c r="IQ75" s="275"/>
      <c r="IR75" s="275"/>
      <c r="IS75" s="275"/>
      <c r="IT75" s="275"/>
      <c r="IU75" s="275"/>
      <c r="IV75" s="275"/>
      <c r="IW75" s="275"/>
      <c r="IX75" s="275"/>
      <c r="IY75" s="275"/>
    </row>
    <row r="76" s="6" customFormat="1" ht="24" customHeight="1" spans="1:259">
      <c r="A76" s="275"/>
      <c r="B76" s="275"/>
      <c r="C76" s="275"/>
      <c r="D76" s="314"/>
      <c r="E76" s="275"/>
      <c r="F76" s="275"/>
      <c r="G76" s="284"/>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275"/>
      <c r="AG76" s="275"/>
      <c r="AH76" s="275"/>
      <c r="AI76" s="275"/>
      <c r="AJ76" s="275"/>
      <c r="AK76" s="275"/>
      <c r="AL76" s="275"/>
      <c r="AM76" s="275"/>
      <c r="AN76" s="275"/>
      <c r="AO76" s="275"/>
      <c r="AP76" s="275"/>
      <c r="AQ76" s="275"/>
      <c r="AR76" s="275"/>
      <c r="AS76" s="275"/>
      <c r="AT76" s="275"/>
      <c r="AU76" s="275"/>
      <c r="AV76" s="275"/>
      <c r="AW76" s="275"/>
      <c r="AX76" s="275"/>
      <c r="AY76" s="275"/>
      <c r="AZ76" s="275"/>
      <c r="BA76" s="275"/>
      <c r="BB76" s="275"/>
      <c r="BC76" s="275"/>
      <c r="BD76" s="275"/>
      <c r="BE76" s="275"/>
      <c r="BF76" s="275"/>
      <c r="BG76" s="275"/>
      <c r="BH76" s="275"/>
      <c r="BI76" s="275"/>
      <c r="BJ76" s="275"/>
      <c r="BK76" s="275"/>
      <c r="BL76" s="275"/>
      <c r="BM76" s="275"/>
      <c r="BN76" s="275"/>
      <c r="BO76" s="275"/>
      <c r="BP76" s="275"/>
      <c r="BQ76" s="275"/>
      <c r="BR76" s="275"/>
      <c r="BS76" s="275"/>
      <c r="BT76" s="275"/>
      <c r="BU76" s="275"/>
      <c r="BV76" s="275"/>
      <c r="BW76" s="275"/>
      <c r="BX76" s="275"/>
      <c r="BY76" s="275"/>
      <c r="BZ76" s="275"/>
      <c r="CA76" s="275"/>
      <c r="CB76" s="275"/>
      <c r="CC76" s="275"/>
      <c r="CD76" s="275"/>
      <c r="CE76" s="275"/>
      <c r="CF76" s="275"/>
      <c r="CG76" s="275"/>
      <c r="CH76" s="275"/>
      <c r="CI76" s="275"/>
      <c r="CJ76" s="275"/>
      <c r="CK76" s="275"/>
      <c r="CL76" s="275"/>
      <c r="CM76" s="275"/>
      <c r="CN76" s="275"/>
      <c r="CO76" s="275"/>
      <c r="CP76" s="275"/>
      <c r="CQ76" s="275"/>
      <c r="CR76" s="275"/>
      <c r="CS76" s="275"/>
      <c r="CT76" s="275"/>
      <c r="CU76" s="275"/>
      <c r="CV76" s="275"/>
      <c r="CW76" s="275"/>
      <c r="CX76" s="275"/>
      <c r="CY76" s="275"/>
      <c r="CZ76" s="275"/>
      <c r="DA76" s="275"/>
      <c r="DB76" s="275"/>
      <c r="DC76" s="275"/>
      <c r="DD76" s="275"/>
      <c r="DE76" s="275"/>
      <c r="DF76" s="275"/>
      <c r="DG76" s="275"/>
      <c r="DH76" s="275"/>
      <c r="DI76" s="275"/>
      <c r="DJ76" s="275"/>
      <c r="DK76" s="275"/>
      <c r="DL76" s="275"/>
      <c r="DM76" s="275"/>
      <c r="DN76" s="275"/>
      <c r="DO76" s="275"/>
      <c r="DP76" s="275"/>
      <c r="DQ76" s="275"/>
      <c r="DR76" s="275"/>
      <c r="DS76" s="275"/>
      <c r="DT76" s="275"/>
      <c r="DU76" s="275"/>
      <c r="DV76" s="275"/>
      <c r="DW76" s="275"/>
      <c r="DX76" s="275"/>
      <c r="DY76" s="275"/>
      <c r="DZ76" s="275"/>
      <c r="EA76" s="275"/>
      <c r="EB76" s="275"/>
      <c r="EC76" s="275"/>
      <c r="ED76" s="275"/>
      <c r="EE76" s="275"/>
      <c r="EF76" s="275"/>
      <c r="EG76" s="275"/>
      <c r="EH76" s="275"/>
      <c r="EI76" s="275"/>
      <c r="EJ76" s="275"/>
      <c r="EK76" s="275"/>
      <c r="EL76" s="275"/>
      <c r="EM76" s="275"/>
      <c r="EN76" s="275"/>
      <c r="EO76" s="275"/>
      <c r="EP76" s="275"/>
      <c r="EQ76" s="275"/>
      <c r="ER76" s="275"/>
      <c r="ES76" s="275"/>
      <c r="ET76" s="275"/>
      <c r="EU76" s="275"/>
      <c r="EV76" s="275"/>
      <c r="EW76" s="275"/>
      <c r="EX76" s="275"/>
      <c r="EY76" s="275"/>
      <c r="EZ76" s="275"/>
      <c r="FA76" s="275"/>
      <c r="FB76" s="275"/>
      <c r="FC76" s="275"/>
      <c r="FD76" s="275"/>
      <c r="FE76" s="275"/>
      <c r="FF76" s="275"/>
      <c r="FG76" s="275"/>
      <c r="FH76" s="275"/>
      <c r="FI76" s="275"/>
      <c r="FJ76" s="275"/>
      <c r="FK76" s="275"/>
      <c r="FL76" s="275"/>
      <c r="FM76" s="275"/>
      <c r="FN76" s="275"/>
      <c r="FO76" s="275"/>
      <c r="FP76" s="275"/>
      <c r="FQ76" s="275"/>
      <c r="FR76" s="275"/>
      <c r="FS76" s="275"/>
      <c r="FT76" s="275"/>
      <c r="FU76" s="275"/>
      <c r="FV76" s="275"/>
      <c r="FW76" s="275"/>
      <c r="FX76" s="275"/>
      <c r="FY76" s="275"/>
      <c r="FZ76" s="275"/>
      <c r="GA76" s="275"/>
      <c r="GB76" s="275"/>
      <c r="GC76" s="275"/>
      <c r="GD76" s="275"/>
      <c r="GE76" s="275"/>
      <c r="GF76" s="275"/>
      <c r="GG76" s="275"/>
      <c r="GH76" s="275"/>
      <c r="GI76" s="275"/>
      <c r="GJ76" s="275"/>
      <c r="GK76" s="275"/>
      <c r="GL76" s="275"/>
      <c r="GM76" s="275"/>
      <c r="GN76" s="275"/>
      <c r="GO76" s="275"/>
      <c r="GP76" s="275"/>
      <c r="GQ76" s="275"/>
      <c r="GR76" s="275"/>
      <c r="GS76" s="275"/>
      <c r="GT76" s="275"/>
      <c r="GU76" s="275"/>
      <c r="GV76" s="275"/>
      <c r="GW76" s="275"/>
      <c r="GX76" s="275"/>
      <c r="GY76" s="275"/>
      <c r="GZ76" s="275"/>
      <c r="HA76" s="275"/>
      <c r="HB76" s="275"/>
      <c r="HC76" s="275"/>
      <c r="HD76" s="275"/>
      <c r="HE76" s="275"/>
      <c r="HF76" s="275"/>
      <c r="HG76" s="275"/>
      <c r="HH76" s="275"/>
      <c r="HI76" s="275"/>
      <c r="HJ76" s="275"/>
      <c r="HK76" s="275"/>
      <c r="HL76" s="275"/>
      <c r="HM76" s="275"/>
      <c r="HN76" s="275"/>
      <c r="HO76" s="275"/>
      <c r="HP76" s="275"/>
      <c r="HQ76" s="275"/>
      <c r="HR76" s="275"/>
      <c r="HS76" s="275"/>
      <c r="HT76" s="275"/>
      <c r="HU76" s="275"/>
      <c r="HV76" s="275"/>
      <c r="HW76" s="275"/>
      <c r="HX76" s="275"/>
      <c r="HY76" s="275"/>
      <c r="HZ76" s="275"/>
      <c r="IA76" s="275"/>
      <c r="IB76" s="275"/>
      <c r="IC76" s="275"/>
      <c r="ID76" s="275"/>
      <c r="IE76" s="275"/>
      <c r="IF76" s="275"/>
      <c r="IG76" s="275"/>
      <c r="IH76" s="275"/>
      <c r="II76" s="275"/>
      <c r="IJ76" s="275"/>
      <c r="IK76" s="275"/>
      <c r="IL76" s="275"/>
      <c r="IM76" s="275"/>
      <c r="IN76" s="275"/>
      <c r="IO76" s="275"/>
      <c r="IP76" s="275"/>
      <c r="IQ76" s="275"/>
      <c r="IR76" s="275"/>
      <c r="IS76" s="275"/>
      <c r="IT76" s="275"/>
      <c r="IU76" s="275"/>
      <c r="IV76" s="275"/>
      <c r="IW76" s="275"/>
      <c r="IX76" s="275"/>
      <c r="IY76" s="275"/>
    </row>
    <row r="77" s="6" customFormat="1" ht="24" customHeight="1" spans="1:259">
      <c r="A77" s="275"/>
      <c r="B77" s="275"/>
      <c r="C77" s="275"/>
      <c r="D77" s="314"/>
      <c r="E77" s="275"/>
      <c r="F77" s="275"/>
      <c r="G77" s="284"/>
      <c r="H77" s="275"/>
      <c r="I77" s="275"/>
      <c r="J77" s="275"/>
      <c r="K77" s="275"/>
      <c r="L77" s="275"/>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5"/>
      <c r="AK77" s="275"/>
      <c r="AL77" s="275"/>
      <c r="AM77" s="275"/>
      <c r="AN77" s="275"/>
      <c r="AO77" s="275"/>
      <c r="AP77" s="275"/>
      <c r="AQ77" s="275"/>
      <c r="AR77" s="275"/>
      <c r="AS77" s="275"/>
      <c r="AT77" s="275"/>
      <c r="AU77" s="275"/>
      <c r="AV77" s="275"/>
      <c r="AW77" s="275"/>
      <c r="AX77" s="275"/>
      <c r="AY77" s="275"/>
      <c r="AZ77" s="275"/>
      <c r="BA77" s="275"/>
      <c r="BB77" s="275"/>
      <c r="BC77" s="275"/>
      <c r="BD77" s="275"/>
      <c r="BE77" s="275"/>
      <c r="BF77" s="275"/>
      <c r="BG77" s="275"/>
      <c r="BH77" s="275"/>
      <c r="BI77" s="275"/>
      <c r="BJ77" s="275"/>
      <c r="BK77" s="275"/>
      <c r="BL77" s="275"/>
      <c r="BM77" s="275"/>
      <c r="BN77" s="275"/>
      <c r="BO77" s="275"/>
      <c r="BP77" s="275"/>
      <c r="BQ77" s="275"/>
      <c r="BR77" s="275"/>
      <c r="BS77" s="275"/>
      <c r="BT77" s="275"/>
      <c r="BU77" s="275"/>
      <c r="BV77" s="275"/>
      <c r="BW77" s="275"/>
      <c r="BX77" s="275"/>
      <c r="BY77" s="275"/>
      <c r="BZ77" s="275"/>
      <c r="CA77" s="275"/>
      <c r="CB77" s="275"/>
      <c r="CC77" s="275"/>
      <c r="CD77" s="275"/>
      <c r="CE77" s="275"/>
      <c r="CF77" s="275"/>
      <c r="CG77" s="275"/>
      <c r="CH77" s="275"/>
      <c r="CI77" s="275"/>
      <c r="CJ77" s="275"/>
      <c r="CK77" s="275"/>
      <c r="CL77" s="275"/>
      <c r="CM77" s="275"/>
      <c r="CN77" s="275"/>
      <c r="CO77" s="275"/>
      <c r="CP77" s="275"/>
      <c r="CQ77" s="275"/>
      <c r="CR77" s="275"/>
      <c r="CS77" s="275"/>
      <c r="CT77" s="275"/>
      <c r="CU77" s="275"/>
      <c r="CV77" s="275"/>
      <c r="CW77" s="275"/>
      <c r="CX77" s="275"/>
      <c r="CY77" s="275"/>
      <c r="CZ77" s="275"/>
      <c r="DA77" s="275"/>
      <c r="DB77" s="275"/>
      <c r="DC77" s="275"/>
      <c r="DD77" s="275"/>
      <c r="DE77" s="275"/>
      <c r="DF77" s="275"/>
      <c r="DG77" s="275"/>
      <c r="DH77" s="275"/>
      <c r="DI77" s="275"/>
      <c r="DJ77" s="275"/>
      <c r="DK77" s="275"/>
      <c r="DL77" s="275"/>
      <c r="DM77" s="275"/>
      <c r="DN77" s="275"/>
      <c r="DO77" s="275"/>
      <c r="DP77" s="275"/>
      <c r="DQ77" s="275"/>
      <c r="DR77" s="275"/>
      <c r="DS77" s="275"/>
      <c r="DT77" s="275"/>
      <c r="DU77" s="275"/>
      <c r="DV77" s="275"/>
      <c r="DW77" s="275"/>
      <c r="DX77" s="275"/>
      <c r="DY77" s="275"/>
      <c r="DZ77" s="275"/>
      <c r="EA77" s="275"/>
      <c r="EB77" s="275"/>
      <c r="EC77" s="275"/>
      <c r="ED77" s="275"/>
      <c r="EE77" s="275"/>
      <c r="EF77" s="275"/>
      <c r="EG77" s="275"/>
      <c r="EH77" s="275"/>
      <c r="EI77" s="275"/>
      <c r="EJ77" s="275"/>
      <c r="EK77" s="275"/>
      <c r="EL77" s="275"/>
      <c r="EM77" s="275"/>
      <c r="EN77" s="275"/>
      <c r="EO77" s="275"/>
      <c r="EP77" s="275"/>
      <c r="EQ77" s="275"/>
      <c r="ER77" s="275"/>
      <c r="ES77" s="275"/>
      <c r="ET77" s="275"/>
      <c r="EU77" s="275"/>
      <c r="EV77" s="275"/>
      <c r="EW77" s="275"/>
      <c r="EX77" s="275"/>
      <c r="EY77" s="275"/>
      <c r="EZ77" s="275"/>
      <c r="FA77" s="275"/>
      <c r="FB77" s="275"/>
      <c r="FC77" s="275"/>
      <c r="FD77" s="275"/>
      <c r="FE77" s="275"/>
      <c r="FF77" s="275"/>
      <c r="FG77" s="275"/>
      <c r="FH77" s="275"/>
      <c r="FI77" s="275"/>
      <c r="FJ77" s="275"/>
      <c r="FK77" s="275"/>
      <c r="FL77" s="275"/>
      <c r="FM77" s="275"/>
      <c r="FN77" s="275"/>
      <c r="FO77" s="275"/>
      <c r="FP77" s="275"/>
      <c r="FQ77" s="275"/>
      <c r="FR77" s="275"/>
      <c r="FS77" s="275"/>
      <c r="FT77" s="275"/>
      <c r="FU77" s="275"/>
      <c r="FV77" s="275"/>
      <c r="FW77" s="275"/>
      <c r="FX77" s="275"/>
      <c r="FY77" s="275"/>
      <c r="FZ77" s="275"/>
      <c r="GA77" s="275"/>
      <c r="GB77" s="275"/>
      <c r="GC77" s="275"/>
      <c r="GD77" s="275"/>
      <c r="GE77" s="275"/>
      <c r="GF77" s="275"/>
      <c r="GG77" s="275"/>
      <c r="GH77" s="275"/>
      <c r="GI77" s="275"/>
      <c r="GJ77" s="275"/>
      <c r="GK77" s="275"/>
      <c r="GL77" s="275"/>
      <c r="GM77" s="275"/>
      <c r="GN77" s="275"/>
      <c r="GO77" s="275"/>
      <c r="GP77" s="275"/>
      <c r="GQ77" s="275"/>
      <c r="GR77" s="275"/>
      <c r="GS77" s="275"/>
      <c r="GT77" s="275"/>
      <c r="GU77" s="275"/>
      <c r="GV77" s="275"/>
      <c r="GW77" s="275"/>
      <c r="GX77" s="275"/>
      <c r="GY77" s="275"/>
      <c r="GZ77" s="275"/>
      <c r="HA77" s="275"/>
      <c r="HB77" s="275"/>
      <c r="HC77" s="275"/>
      <c r="HD77" s="275"/>
      <c r="HE77" s="275"/>
      <c r="HF77" s="275"/>
      <c r="HG77" s="275"/>
      <c r="HH77" s="275"/>
      <c r="HI77" s="275"/>
      <c r="HJ77" s="275"/>
      <c r="HK77" s="275"/>
      <c r="HL77" s="275"/>
      <c r="HM77" s="275"/>
      <c r="HN77" s="275"/>
      <c r="HO77" s="275"/>
      <c r="HP77" s="275"/>
      <c r="HQ77" s="275"/>
      <c r="HR77" s="275"/>
      <c r="HS77" s="275"/>
      <c r="HT77" s="275"/>
      <c r="HU77" s="275"/>
      <c r="HV77" s="275"/>
      <c r="HW77" s="275"/>
      <c r="HX77" s="275"/>
      <c r="HY77" s="275"/>
      <c r="HZ77" s="275"/>
      <c r="IA77" s="275"/>
      <c r="IB77" s="275"/>
      <c r="IC77" s="275"/>
      <c r="ID77" s="275"/>
      <c r="IE77" s="275"/>
      <c r="IF77" s="275"/>
      <c r="IG77" s="275"/>
      <c r="IH77" s="275"/>
      <c r="II77" s="275"/>
      <c r="IJ77" s="275"/>
      <c r="IK77" s="275"/>
      <c r="IL77" s="275"/>
      <c r="IM77" s="275"/>
      <c r="IN77" s="275"/>
      <c r="IO77" s="275"/>
      <c r="IP77" s="275"/>
      <c r="IQ77" s="275"/>
      <c r="IR77" s="275"/>
      <c r="IS77" s="275"/>
      <c r="IT77" s="275"/>
      <c r="IU77" s="275"/>
      <c r="IV77" s="275"/>
      <c r="IW77" s="275"/>
      <c r="IX77" s="275"/>
      <c r="IY77" s="275"/>
    </row>
    <row r="78" s="6" customFormat="1" ht="24" customHeight="1" spans="1:259">
      <c r="A78" s="275"/>
      <c r="B78" s="275"/>
      <c r="C78" s="275"/>
      <c r="D78" s="314"/>
      <c r="E78" s="275"/>
      <c r="F78" s="275"/>
      <c r="G78" s="284"/>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5"/>
      <c r="AK78" s="275"/>
      <c r="AL78" s="275"/>
      <c r="AM78" s="275"/>
      <c r="AN78" s="275"/>
      <c r="AO78" s="275"/>
      <c r="AP78" s="275"/>
      <c r="AQ78" s="275"/>
      <c r="AR78" s="275"/>
      <c r="AS78" s="275"/>
      <c r="AT78" s="275"/>
      <c r="AU78" s="275"/>
      <c r="AV78" s="275"/>
      <c r="AW78" s="275"/>
      <c r="AX78" s="275"/>
      <c r="AY78" s="275"/>
      <c r="AZ78" s="275"/>
      <c r="BA78" s="275"/>
      <c r="BB78" s="275"/>
      <c r="BC78" s="275"/>
      <c r="BD78" s="275"/>
      <c r="BE78" s="275"/>
      <c r="BF78" s="275"/>
      <c r="BG78" s="275"/>
      <c r="BH78" s="275"/>
      <c r="BI78" s="275"/>
      <c r="BJ78" s="275"/>
      <c r="BK78" s="275"/>
      <c r="BL78" s="275"/>
      <c r="BM78" s="275"/>
      <c r="BN78" s="275"/>
      <c r="BO78" s="275"/>
      <c r="BP78" s="275"/>
      <c r="BQ78" s="275"/>
      <c r="BR78" s="275"/>
      <c r="BS78" s="275"/>
      <c r="BT78" s="275"/>
      <c r="BU78" s="275"/>
      <c r="BV78" s="275"/>
      <c r="BW78" s="275"/>
      <c r="BX78" s="275"/>
      <c r="BY78" s="275"/>
      <c r="BZ78" s="275"/>
      <c r="CA78" s="275"/>
      <c r="CB78" s="275"/>
      <c r="CC78" s="275"/>
      <c r="CD78" s="275"/>
      <c r="CE78" s="275"/>
      <c r="CF78" s="275"/>
      <c r="CG78" s="275"/>
      <c r="CH78" s="275"/>
      <c r="CI78" s="275"/>
      <c r="CJ78" s="275"/>
      <c r="CK78" s="275"/>
      <c r="CL78" s="275"/>
      <c r="CM78" s="275"/>
      <c r="CN78" s="275"/>
      <c r="CO78" s="275"/>
      <c r="CP78" s="275"/>
      <c r="CQ78" s="275"/>
      <c r="CR78" s="275"/>
      <c r="CS78" s="275"/>
      <c r="CT78" s="275"/>
      <c r="CU78" s="275"/>
      <c r="CV78" s="275"/>
      <c r="CW78" s="275"/>
      <c r="CX78" s="275"/>
      <c r="CY78" s="275"/>
      <c r="CZ78" s="275"/>
      <c r="DA78" s="275"/>
      <c r="DB78" s="275"/>
      <c r="DC78" s="275"/>
      <c r="DD78" s="275"/>
      <c r="DE78" s="275"/>
      <c r="DF78" s="275"/>
      <c r="DG78" s="275"/>
      <c r="DH78" s="275"/>
      <c r="DI78" s="275"/>
      <c r="DJ78" s="275"/>
      <c r="DK78" s="275"/>
      <c r="DL78" s="275"/>
      <c r="DM78" s="275"/>
      <c r="DN78" s="275"/>
      <c r="DO78" s="275"/>
      <c r="DP78" s="275"/>
      <c r="DQ78" s="275"/>
      <c r="DR78" s="275"/>
      <c r="DS78" s="275"/>
      <c r="DT78" s="275"/>
      <c r="DU78" s="275"/>
      <c r="DV78" s="275"/>
      <c r="DW78" s="275"/>
      <c r="DX78" s="275"/>
      <c r="DY78" s="275"/>
      <c r="DZ78" s="275"/>
      <c r="EA78" s="275"/>
      <c r="EB78" s="275"/>
      <c r="EC78" s="275"/>
      <c r="ED78" s="275"/>
      <c r="EE78" s="275"/>
      <c r="EF78" s="275"/>
      <c r="EG78" s="275"/>
      <c r="EH78" s="275"/>
      <c r="EI78" s="275"/>
      <c r="EJ78" s="275"/>
      <c r="EK78" s="275"/>
      <c r="EL78" s="275"/>
      <c r="EM78" s="275"/>
      <c r="EN78" s="275"/>
      <c r="EO78" s="275"/>
      <c r="EP78" s="275"/>
      <c r="EQ78" s="275"/>
      <c r="ER78" s="275"/>
      <c r="ES78" s="275"/>
      <c r="ET78" s="275"/>
      <c r="EU78" s="275"/>
      <c r="EV78" s="275"/>
      <c r="EW78" s="275"/>
      <c r="EX78" s="275"/>
      <c r="EY78" s="275"/>
      <c r="EZ78" s="275"/>
      <c r="FA78" s="275"/>
      <c r="FB78" s="275"/>
      <c r="FC78" s="275"/>
      <c r="FD78" s="275"/>
      <c r="FE78" s="275"/>
      <c r="FF78" s="275"/>
      <c r="FG78" s="275"/>
      <c r="FH78" s="275"/>
      <c r="FI78" s="275"/>
      <c r="FJ78" s="275"/>
      <c r="FK78" s="275"/>
      <c r="FL78" s="275"/>
      <c r="FM78" s="275"/>
      <c r="FN78" s="275"/>
      <c r="FO78" s="275"/>
      <c r="FP78" s="275"/>
      <c r="FQ78" s="275"/>
      <c r="FR78" s="275"/>
      <c r="FS78" s="275"/>
      <c r="FT78" s="275"/>
      <c r="FU78" s="275"/>
      <c r="FV78" s="275"/>
      <c r="FW78" s="275"/>
      <c r="FX78" s="275"/>
      <c r="FY78" s="275"/>
      <c r="FZ78" s="275"/>
      <c r="GA78" s="275"/>
      <c r="GB78" s="275"/>
      <c r="GC78" s="275"/>
      <c r="GD78" s="275"/>
      <c r="GE78" s="275"/>
      <c r="GF78" s="275"/>
      <c r="GG78" s="275"/>
      <c r="GH78" s="275"/>
      <c r="GI78" s="275"/>
      <c r="GJ78" s="275"/>
      <c r="GK78" s="275"/>
      <c r="GL78" s="275"/>
      <c r="GM78" s="275"/>
      <c r="GN78" s="275"/>
      <c r="GO78" s="275"/>
      <c r="GP78" s="275"/>
      <c r="GQ78" s="275"/>
      <c r="GR78" s="275"/>
      <c r="GS78" s="275"/>
      <c r="GT78" s="275"/>
      <c r="GU78" s="275"/>
      <c r="GV78" s="275"/>
      <c r="GW78" s="275"/>
      <c r="GX78" s="275"/>
      <c r="GY78" s="275"/>
      <c r="GZ78" s="275"/>
      <c r="HA78" s="275"/>
      <c r="HB78" s="275"/>
      <c r="HC78" s="275"/>
      <c r="HD78" s="275"/>
      <c r="HE78" s="275"/>
      <c r="HF78" s="275"/>
      <c r="HG78" s="275"/>
      <c r="HH78" s="275"/>
      <c r="HI78" s="275"/>
      <c r="HJ78" s="275"/>
      <c r="HK78" s="275"/>
      <c r="HL78" s="275"/>
      <c r="HM78" s="275"/>
      <c r="HN78" s="275"/>
      <c r="HO78" s="275"/>
      <c r="HP78" s="275"/>
      <c r="HQ78" s="275"/>
      <c r="HR78" s="275"/>
      <c r="HS78" s="275"/>
      <c r="HT78" s="275"/>
      <c r="HU78" s="275"/>
      <c r="HV78" s="275"/>
      <c r="HW78" s="275"/>
      <c r="HX78" s="275"/>
      <c r="HY78" s="275"/>
      <c r="HZ78" s="275"/>
      <c r="IA78" s="275"/>
      <c r="IB78" s="275"/>
      <c r="IC78" s="275"/>
      <c r="ID78" s="275"/>
      <c r="IE78" s="275"/>
      <c r="IF78" s="275"/>
      <c r="IG78" s="275"/>
      <c r="IH78" s="275"/>
      <c r="II78" s="275"/>
      <c r="IJ78" s="275"/>
      <c r="IK78" s="275"/>
      <c r="IL78" s="275"/>
      <c r="IM78" s="275"/>
      <c r="IN78" s="275"/>
      <c r="IO78" s="275"/>
      <c r="IP78" s="275"/>
      <c r="IQ78" s="275"/>
      <c r="IR78" s="275"/>
      <c r="IS78" s="275"/>
      <c r="IT78" s="275"/>
      <c r="IU78" s="275"/>
      <c r="IV78" s="275"/>
      <c r="IW78" s="275"/>
      <c r="IX78" s="275"/>
      <c r="IY78" s="275"/>
    </row>
    <row r="79" s="6" customFormat="1" ht="24" customHeight="1" spans="1:259">
      <c r="A79" s="275"/>
      <c r="B79" s="275"/>
      <c r="C79" s="275"/>
      <c r="D79" s="314"/>
      <c r="E79" s="275"/>
      <c r="F79" s="275"/>
      <c r="G79" s="284"/>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5"/>
      <c r="AM79" s="275"/>
      <c r="AN79" s="275"/>
      <c r="AO79" s="275"/>
      <c r="AP79" s="275"/>
      <c r="AQ79" s="275"/>
      <c r="AR79" s="275"/>
      <c r="AS79" s="275"/>
      <c r="AT79" s="275"/>
      <c r="AU79" s="275"/>
      <c r="AV79" s="275"/>
      <c r="AW79" s="275"/>
      <c r="AX79" s="275"/>
      <c r="AY79" s="275"/>
      <c r="AZ79" s="275"/>
      <c r="BA79" s="275"/>
      <c r="BB79" s="275"/>
      <c r="BC79" s="275"/>
      <c r="BD79" s="275"/>
      <c r="BE79" s="275"/>
      <c r="BF79" s="275"/>
      <c r="BG79" s="275"/>
      <c r="BH79" s="275"/>
      <c r="BI79" s="275"/>
      <c r="BJ79" s="275"/>
      <c r="BK79" s="275"/>
      <c r="BL79" s="275"/>
      <c r="BM79" s="275"/>
      <c r="BN79" s="275"/>
      <c r="BO79" s="275"/>
      <c r="BP79" s="275"/>
      <c r="BQ79" s="275"/>
      <c r="BR79" s="275"/>
      <c r="BS79" s="275"/>
      <c r="BT79" s="275"/>
      <c r="BU79" s="275"/>
      <c r="BV79" s="275"/>
      <c r="BW79" s="275"/>
      <c r="BX79" s="275"/>
      <c r="BY79" s="275"/>
      <c r="BZ79" s="275"/>
      <c r="CA79" s="275"/>
      <c r="CB79" s="275"/>
      <c r="CC79" s="275"/>
      <c r="CD79" s="275"/>
      <c r="CE79" s="275"/>
      <c r="CF79" s="275"/>
      <c r="CG79" s="275"/>
      <c r="CH79" s="275"/>
      <c r="CI79" s="275"/>
      <c r="CJ79" s="275"/>
      <c r="CK79" s="275"/>
      <c r="CL79" s="275"/>
      <c r="CM79" s="275"/>
      <c r="CN79" s="275"/>
      <c r="CO79" s="275"/>
      <c r="CP79" s="275"/>
      <c r="CQ79" s="275"/>
      <c r="CR79" s="275"/>
      <c r="CS79" s="275"/>
      <c r="CT79" s="275"/>
      <c r="CU79" s="275"/>
      <c r="CV79" s="275"/>
      <c r="CW79" s="275"/>
      <c r="CX79" s="275"/>
      <c r="CY79" s="275"/>
      <c r="CZ79" s="275"/>
      <c r="DA79" s="275"/>
      <c r="DB79" s="275"/>
      <c r="DC79" s="275"/>
      <c r="DD79" s="275"/>
      <c r="DE79" s="275"/>
      <c r="DF79" s="275"/>
      <c r="DG79" s="275"/>
      <c r="DH79" s="275"/>
      <c r="DI79" s="275"/>
      <c r="DJ79" s="275"/>
      <c r="DK79" s="275"/>
      <c r="DL79" s="275"/>
      <c r="DM79" s="275"/>
      <c r="DN79" s="275"/>
      <c r="DO79" s="275"/>
      <c r="DP79" s="275"/>
      <c r="DQ79" s="275"/>
      <c r="DR79" s="275"/>
      <c r="DS79" s="275"/>
      <c r="DT79" s="275"/>
      <c r="DU79" s="275"/>
      <c r="DV79" s="275"/>
      <c r="DW79" s="275"/>
      <c r="DX79" s="275"/>
      <c r="DY79" s="275"/>
      <c r="DZ79" s="275"/>
      <c r="EA79" s="275"/>
      <c r="EB79" s="275"/>
      <c r="EC79" s="275"/>
      <c r="ED79" s="275"/>
      <c r="EE79" s="275"/>
      <c r="EF79" s="275"/>
      <c r="EG79" s="275"/>
      <c r="EH79" s="275"/>
      <c r="EI79" s="275"/>
      <c r="EJ79" s="275"/>
      <c r="EK79" s="275"/>
      <c r="EL79" s="275"/>
      <c r="EM79" s="275"/>
      <c r="EN79" s="275"/>
      <c r="EO79" s="275"/>
      <c r="EP79" s="275"/>
      <c r="EQ79" s="275"/>
      <c r="ER79" s="275"/>
      <c r="ES79" s="275"/>
      <c r="ET79" s="275"/>
      <c r="EU79" s="275"/>
      <c r="EV79" s="275"/>
      <c r="EW79" s="275"/>
      <c r="EX79" s="275"/>
      <c r="EY79" s="275"/>
      <c r="EZ79" s="275"/>
      <c r="FA79" s="275"/>
      <c r="FB79" s="275"/>
      <c r="FC79" s="275"/>
      <c r="FD79" s="275"/>
      <c r="FE79" s="275"/>
      <c r="FF79" s="275"/>
      <c r="FG79" s="275"/>
      <c r="FH79" s="275"/>
      <c r="FI79" s="275"/>
      <c r="FJ79" s="275"/>
      <c r="FK79" s="275"/>
      <c r="FL79" s="275"/>
      <c r="FM79" s="275"/>
      <c r="FN79" s="275"/>
      <c r="FO79" s="275"/>
      <c r="FP79" s="275"/>
      <c r="FQ79" s="275"/>
      <c r="FR79" s="275"/>
      <c r="FS79" s="275"/>
      <c r="FT79" s="275"/>
      <c r="FU79" s="275"/>
      <c r="FV79" s="275"/>
      <c r="FW79" s="275"/>
      <c r="FX79" s="275"/>
      <c r="FY79" s="275"/>
      <c r="FZ79" s="275"/>
      <c r="GA79" s="275"/>
      <c r="GB79" s="275"/>
      <c r="GC79" s="275"/>
      <c r="GD79" s="275"/>
      <c r="GE79" s="275"/>
      <c r="GF79" s="275"/>
      <c r="GG79" s="275"/>
      <c r="GH79" s="275"/>
      <c r="GI79" s="275"/>
      <c r="GJ79" s="275"/>
      <c r="GK79" s="275"/>
      <c r="GL79" s="275"/>
      <c r="GM79" s="275"/>
      <c r="GN79" s="275"/>
      <c r="GO79" s="275"/>
      <c r="GP79" s="275"/>
      <c r="GQ79" s="275"/>
      <c r="GR79" s="275"/>
      <c r="GS79" s="275"/>
      <c r="GT79" s="275"/>
      <c r="GU79" s="275"/>
      <c r="GV79" s="275"/>
      <c r="GW79" s="275"/>
      <c r="GX79" s="275"/>
      <c r="GY79" s="275"/>
      <c r="GZ79" s="275"/>
      <c r="HA79" s="275"/>
      <c r="HB79" s="275"/>
      <c r="HC79" s="275"/>
      <c r="HD79" s="275"/>
      <c r="HE79" s="275"/>
      <c r="HF79" s="275"/>
      <c r="HG79" s="275"/>
      <c r="HH79" s="275"/>
      <c r="HI79" s="275"/>
      <c r="HJ79" s="275"/>
      <c r="HK79" s="275"/>
      <c r="HL79" s="275"/>
      <c r="HM79" s="275"/>
      <c r="HN79" s="275"/>
      <c r="HO79" s="275"/>
      <c r="HP79" s="275"/>
      <c r="HQ79" s="275"/>
      <c r="HR79" s="275"/>
      <c r="HS79" s="275"/>
      <c r="HT79" s="275"/>
      <c r="HU79" s="275"/>
      <c r="HV79" s="275"/>
      <c r="HW79" s="275"/>
      <c r="HX79" s="275"/>
      <c r="HY79" s="275"/>
      <c r="HZ79" s="275"/>
      <c r="IA79" s="275"/>
      <c r="IB79" s="275"/>
      <c r="IC79" s="275"/>
      <c r="ID79" s="275"/>
      <c r="IE79" s="275"/>
      <c r="IF79" s="275"/>
      <c r="IG79" s="275"/>
      <c r="IH79" s="275"/>
      <c r="II79" s="275"/>
      <c r="IJ79" s="275"/>
      <c r="IK79" s="275"/>
      <c r="IL79" s="275"/>
      <c r="IM79" s="275"/>
      <c r="IN79" s="275"/>
      <c r="IO79" s="275"/>
      <c r="IP79" s="275"/>
      <c r="IQ79" s="275"/>
      <c r="IR79" s="275"/>
      <c r="IS79" s="275"/>
      <c r="IT79" s="275"/>
      <c r="IU79" s="275"/>
      <c r="IV79" s="275"/>
      <c r="IW79" s="275"/>
      <c r="IX79" s="275"/>
      <c r="IY79" s="275"/>
    </row>
    <row r="80" s="6" customFormat="1" ht="24" customHeight="1" spans="1:259">
      <c r="A80" s="275"/>
      <c r="B80" s="275"/>
      <c r="C80" s="275"/>
      <c r="D80" s="314"/>
      <c r="E80" s="275"/>
      <c r="F80" s="275"/>
      <c r="G80" s="284"/>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75"/>
      <c r="AH80" s="275"/>
      <c r="AI80" s="275"/>
      <c r="AJ80" s="275"/>
      <c r="AK80" s="275"/>
      <c r="AL80" s="275"/>
      <c r="AM80" s="275"/>
      <c r="AN80" s="275"/>
      <c r="AO80" s="275"/>
      <c r="AP80" s="275"/>
      <c r="AQ80" s="275"/>
      <c r="AR80" s="275"/>
      <c r="AS80" s="275"/>
      <c r="AT80" s="275"/>
      <c r="AU80" s="275"/>
      <c r="AV80" s="275"/>
      <c r="AW80" s="275"/>
      <c r="AX80" s="275"/>
      <c r="AY80" s="275"/>
      <c r="AZ80" s="275"/>
      <c r="BA80" s="275"/>
      <c r="BB80" s="275"/>
      <c r="BC80" s="275"/>
      <c r="BD80" s="275"/>
      <c r="BE80" s="275"/>
      <c r="BF80" s="275"/>
      <c r="BG80" s="275"/>
      <c r="BH80" s="275"/>
      <c r="BI80" s="275"/>
      <c r="BJ80" s="275"/>
      <c r="BK80" s="275"/>
      <c r="BL80" s="275"/>
      <c r="BM80" s="275"/>
      <c r="BN80" s="275"/>
      <c r="BO80" s="275"/>
      <c r="BP80" s="275"/>
      <c r="BQ80" s="275"/>
      <c r="BR80" s="275"/>
      <c r="BS80" s="275"/>
      <c r="BT80" s="275"/>
      <c r="BU80" s="275"/>
      <c r="BV80" s="275"/>
      <c r="BW80" s="275"/>
      <c r="BX80" s="275"/>
      <c r="BY80" s="275"/>
      <c r="BZ80" s="275"/>
      <c r="CA80" s="275"/>
      <c r="CB80" s="275"/>
      <c r="CC80" s="275"/>
      <c r="CD80" s="275"/>
      <c r="CE80" s="275"/>
      <c r="CF80" s="275"/>
      <c r="CG80" s="275"/>
      <c r="CH80" s="275"/>
      <c r="CI80" s="275"/>
      <c r="CJ80" s="275"/>
      <c r="CK80" s="275"/>
      <c r="CL80" s="275"/>
      <c r="CM80" s="275"/>
      <c r="CN80" s="275"/>
      <c r="CO80" s="275"/>
      <c r="CP80" s="275"/>
      <c r="CQ80" s="275"/>
      <c r="CR80" s="275"/>
      <c r="CS80" s="275"/>
      <c r="CT80" s="275"/>
      <c r="CU80" s="275"/>
      <c r="CV80" s="275"/>
      <c r="CW80" s="275"/>
      <c r="CX80" s="275"/>
      <c r="CY80" s="275"/>
      <c r="CZ80" s="275"/>
      <c r="DA80" s="275"/>
      <c r="DB80" s="275"/>
      <c r="DC80" s="275"/>
      <c r="DD80" s="275"/>
      <c r="DE80" s="275"/>
      <c r="DF80" s="275"/>
      <c r="DG80" s="275"/>
      <c r="DH80" s="275"/>
      <c r="DI80" s="275"/>
      <c r="DJ80" s="275"/>
      <c r="DK80" s="275"/>
      <c r="DL80" s="275"/>
      <c r="DM80" s="275"/>
      <c r="DN80" s="275"/>
      <c r="DO80" s="275"/>
      <c r="DP80" s="275"/>
      <c r="DQ80" s="275"/>
      <c r="DR80" s="275"/>
      <c r="DS80" s="275"/>
      <c r="DT80" s="275"/>
      <c r="DU80" s="275"/>
      <c r="DV80" s="275"/>
      <c r="DW80" s="275"/>
      <c r="DX80" s="275"/>
      <c r="DY80" s="275"/>
      <c r="DZ80" s="275"/>
      <c r="EA80" s="275"/>
      <c r="EB80" s="275"/>
      <c r="EC80" s="275"/>
      <c r="ED80" s="275"/>
      <c r="EE80" s="275"/>
      <c r="EF80" s="275"/>
      <c r="EG80" s="275"/>
      <c r="EH80" s="275"/>
      <c r="EI80" s="275"/>
      <c r="EJ80" s="275"/>
      <c r="EK80" s="275"/>
      <c r="EL80" s="275"/>
      <c r="EM80" s="275"/>
      <c r="EN80" s="275"/>
      <c r="EO80" s="275"/>
      <c r="EP80" s="275"/>
      <c r="EQ80" s="275"/>
      <c r="ER80" s="275"/>
      <c r="ES80" s="275"/>
      <c r="ET80" s="275"/>
      <c r="EU80" s="275"/>
      <c r="EV80" s="275"/>
      <c r="EW80" s="275"/>
      <c r="EX80" s="275"/>
      <c r="EY80" s="275"/>
      <c r="EZ80" s="275"/>
      <c r="FA80" s="275"/>
      <c r="FB80" s="275"/>
      <c r="FC80" s="275"/>
      <c r="FD80" s="275"/>
      <c r="FE80" s="275"/>
      <c r="FF80" s="275"/>
      <c r="FG80" s="275"/>
      <c r="FH80" s="275"/>
      <c r="FI80" s="275"/>
      <c r="FJ80" s="275"/>
      <c r="FK80" s="275"/>
      <c r="FL80" s="275"/>
      <c r="FM80" s="275"/>
      <c r="FN80" s="275"/>
      <c r="FO80" s="275"/>
      <c r="FP80" s="275"/>
      <c r="FQ80" s="275"/>
      <c r="FR80" s="275"/>
      <c r="FS80" s="275"/>
      <c r="FT80" s="275"/>
      <c r="FU80" s="275"/>
      <c r="FV80" s="275"/>
      <c r="FW80" s="275"/>
      <c r="FX80" s="275"/>
      <c r="FY80" s="275"/>
      <c r="FZ80" s="275"/>
      <c r="GA80" s="275"/>
      <c r="GB80" s="275"/>
      <c r="GC80" s="275"/>
      <c r="GD80" s="275"/>
      <c r="GE80" s="275"/>
      <c r="GF80" s="275"/>
      <c r="GG80" s="275"/>
      <c r="GH80" s="275"/>
      <c r="GI80" s="275"/>
      <c r="GJ80" s="275"/>
      <c r="GK80" s="275"/>
      <c r="GL80" s="275"/>
      <c r="GM80" s="275"/>
      <c r="GN80" s="275"/>
      <c r="GO80" s="275"/>
      <c r="GP80" s="275"/>
      <c r="GQ80" s="275"/>
      <c r="GR80" s="275"/>
      <c r="GS80" s="275"/>
      <c r="GT80" s="275"/>
      <c r="GU80" s="275"/>
      <c r="GV80" s="275"/>
      <c r="GW80" s="275"/>
      <c r="GX80" s="275"/>
      <c r="GY80" s="275"/>
      <c r="GZ80" s="275"/>
      <c r="HA80" s="275"/>
      <c r="HB80" s="275"/>
      <c r="HC80" s="275"/>
      <c r="HD80" s="275"/>
      <c r="HE80" s="275"/>
      <c r="HF80" s="275"/>
      <c r="HG80" s="275"/>
      <c r="HH80" s="275"/>
      <c r="HI80" s="275"/>
      <c r="HJ80" s="275"/>
      <c r="HK80" s="275"/>
      <c r="HL80" s="275"/>
      <c r="HM80" s="275"/>
      <c r="HN80" s="275"/>
      <c r="HO80" s="275"/>
      <c r="HP80" s="275"/>
      <c r="HQ80" s="275"/>
      <c r="HR80" s="275"/>
      <c r="HS80" s="275"/>
      <c r="HT80" s="275"/>
      <c r="HU80" s="275"/>
      <c r="HV80" s="275"/>
      <c r="HW80" s="275"/>
      <c r="HX80" s="275"/>
      <c r="HY80" s="275"/>
      <c r="HZ80" s="275"/>
      <c r="IA80" s="275"/>
      <c r="IB80" s="275"/>
      <c r="IC80" s="275"/>
      <c r="ID80" s="275"/>
      <c r="IE80" s="275"/>
      <c r="IF80" s="275"/>
      <c r="IG80" s="275"/>
      <c r="IH80" s="275"/>
      <c r="II80" s="275"/>
      <c r="IJ80" s="275"/>
      <c r="IK80" s="275"/>
      <c r="IL80" s="275"/>
      <c r="IM80" s="275"/>
      <c r="IN80" s="275"/>
      <c r="IO80" s="275"/>
      <c r="IP80" s="275"/>
      <c r="IQ80" s="275"/>
      <c r="IR80" s="275"/>
      <c r="IS80" s="275"/>
      <c r="IT80" s="275"/>
      <c r="IU80" s="275"/>
      <c r="IV80" s="275"/>
      <c r="IW80" s="275"/>
      <c r="IX80" s="275"/>
      <c r="IY80" s="275"/>
    </row>
    <row r="81" s="6" customFormat="1" ht="24" customHeight="1" spans="1:259">
      <c r="A81" s="275"/>
      <c r="B81" s="275"/>
      <c r="C81" s="275"/>
      <c r="D81" s="314"/>
      <c r="E81" s="275"/>
      <c r="F81" s="275"/>
      <c r="G81" s="284"/>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c r="AU81" s="275"/>
      <c r="AV81" s="275"/>
      <c r="AW81" s="275"/>
      <c r="AX81" s="275"/>
      <c r="AY81" s="275"/>
      <c r="AZ81" s="275"/>
      <c r="BA81" s="275"/>
      <c r="BB81" s="275"/>
      <c r="BC81" s="275"/>
      <c r="BD81" s="275"/>
      <c r="BE81" s="275"/>
      <c r="BF81" s="275"/>
      <c r="BG81" s="275"/>
      <c r="BH81" s="275"/>
      <c r="BI81" s="275"/>
      <c r="BJ81" s="275"/>
      <c r="BK81" s="275"/>
      <c r="BL81" s="275"/>
      <c r="BM81" s="275"/>
      <c r="BN81" s="275"/>
      <c r="BO81" s="275"/>
      <c r="BP81" s="275"/>
      <c r="BQ81" s="275"/>
      <c r="BR81" s="275"/>
      <c r="BS81" s="275"/>
      <c r="BT81" s="275"/>
      <c r="BU81" s="275"/>
      <c r="BV81" s="275"/>
      <c r="BW81" s="275"/>
      <c r="BX81" s="275"/>
      <c r="BY81" s="275"/>
      <c r="BZ81" s="275"/>
      <c r="CA81" s="275"/>
      <c r="CB81" s="275"/>
      <c r="CC81" s="275"/>
      <c r="CD81" s="275"/>
      <c r="CE81" s="275"/>
      <c r="CF81" s="275"/>
      <c r="CG81" s="275"/>
      <c r="CH81" s="275"/>
      <c r="CI81" s="275"/>
      <c r="CJ81" s="275"/>
      <c r="CK81" s="275"/>
      <c r="CL81" s="275"/>
      <c r="CM81" s="275"/>
      <c r="CN81" s="275"/>
      <c r="CO81" s="275"/>
      <c r="CP81" s="275"/>
      <c r="CQ81" s="275"/>
      <c r="CR81" s="275"/>
      <c r="CS81" s="275"/>
      <c r="CT81" s="275"/>
      <c r="CU81" s="275"/>
      <c r="CV81" s="275"/>
      <c r="CW81" s="275"/>
      <c r="CX81" s="275"/>
      <c r="CY81" s="275"/>
      <c r="CZ81" s="275"/>
      <c r="DA81" s="275"/>
      <c r="DB81" s="275"/>
      <c r="DC81" s="275"/>
      <c r="DD81" s="275"/>
      <c r="DE81" s="275"/>
      <c r="DF81" s="275"/>
      <c r="DG81" s="275"/>
      <c r="DH81" s="275"/>
      <c r="DI81" s="275"/>
      <c r="DJ81" s="275"/>
      <c r="DK81" s="275"/>
      <c r="DL81" s="275"/>
      <c r="DM81" s="275"/>
      <c r="DN81" s="275"/>
      <c r="DO81" s="275"/>
      <c r="DP81" s="275"/>
      <c r="DQ81" s="275"/>
      <c r="DR81" s="275"/>
      <c r="DS81" s="275"/>
      <c r="DT81" s="275"/>
      <c r="DU81" s="275"/>
      <c r="DV81" s="275"/>
      <c r="DW81" s="275"/>
      <c r="DX81" s="275"/>
      <c r="DY81" s="275"/>
      <c r="DZ81" s="275"/>
      <c r="EA81" s="275"/>
      <c r="EB81" s="275"/>
      <c r="EC81" s="275"/>
      <c r="ED81" s="275"/>
      <c r="EE81" s="275"/>
      <c r="EF81" s="275"/>
      <c r="EG81" s="275"/>
      <c r="EH81" s="275"/>
      <c r="EI81" s="275"/>
      <c r="EJ81" s="275"/>
      <c r="EK81" s="275"/>
      <c r="EL81" s="275"/>
      <c r="EM81" s="275"/>
      <c r="EN81" s="275"/>
      <c r="EO81" s="275"/>
      <c r="EP81" s="275"/>
      <c r="EQ81" s="275"/>
      <c r="ER81" s="275"/>
      <c r="ES81" s="275"/>
      <c r="ET81" s="275"/>
      <c r="EU81" s="275"/>
      <c r="EV81" s="275"/>
      <c r="EW81" s="275"/>
      <c r="EX81" s="275"/>
      <c r="EY81" s="275"/>
      <c r="EZ81" s="275"/>
      <c r="FA81" s="275"/>
      <c r="FB81" s="275"/>
      <c r="FC81" s="275"/>
      <c r="FD81" s="275"/>
      <c r="FE81" s="275"/>
      <c r="FF81" s="275"/>
      <c r="FG81" s="275"/>
      <c r="FH81" s="275"/>
      <c r="FI81" s="275"/>
      <c r="FJ81" s="275"/>
      <c r="FK81" s="275"/>
      <c r="FL81" s="275"/>
      <c r="FM81" s="275"/>
      <c r="FN81" s="275"/>
      <c r="FO81" s="275"/>
      <c r="FP81" s="275"/>
      <c r="FQ81" s="275"/>
      <c r="FR81" s="275"/>
      <c r="FS81" s="275"/>
      <c r="FT81" s="275"/>
      <c r="FU81" s="275"/>
      <c r="FV81" s="275"/>
      <c r="FW81" s="275"/>
      <c r="FX81" s="275"/>
      <c r="FY81" s="275"/>
      <c r="FZ81" s="275"/>
      <c r="GA81" s="275"/>
      <c r="GB81" s="275"/>
      <c r="GC81" s="275"/>
      <c r="GD81" s="275"/>
      <c r="GE81" s="275"/>
      <c r="GF81" s="275"/>
      <c r="GG81" s="275"/>
      <c r="GH81" s="275"/>
      <c r="GI81" s="275"/>
      <c r="GJ81" s="275"/>
      <c r="GK81" s="275"/>
      <c r="GL81" s="275"/>
      <c r="GM81" s="275"/>
      <c r="GN81" s="275"/>
      <c r="GO81" s="275"/>
      <c r="GP81" s="275"/>
      <c r="GQ81" s="275"/>
      <c r="GR81" s="275"/>
      <c r="GS81" s="275"/>
      <c r="GT81" s="275"/>
      <c r="GU81" s="275"/>
      <c r="GV81" s="275"/>
      <c r="GW81" s="275"/>
      <c r="GX81" s="275"/>
      <c r="GY81" s="275"/>
      <c r="GZ81" s="275"/>
      <c r="HA81" s="275"/>
      <c r="HB81" s="275"/>
      <c r="HC81" s="275"/>
      <c r="HD81" s="275"/>
      <c r="HE81" s="275"/>
      <c r="HF81" s="275"/>
      <c r="HG81" s="275"/>
      <c r="HH81" s="275"/>
      <c r="HI81" s="275"/>
      <c r="HJ81" s="275"/>
      <c r="HK81" s="275"/>
      <c r="HL81" s="275"/>
      <c r="HM81" s="275"/>
      <c r="HN81" s="275"/>
      <c r="HO81" s="275"/>
      <c r="HP81" s="275"/>
      <c r="HQ81" s="275"/>
      <c r="HR81" s="275"/>
      <c r="HS81" s="275"/>
      <c r="HT81" s="275"/>
      <c r="HU81" s="275"/>
      <c r="HV81" s="275"/>
      <c r="HW81" s="275"/>
      <c r="HX81" s="275"/>
      <c r="HY81" s="275"/>
      <c r="HZ81" s="275"/>
      <c r="IA81" s="275"/>
      <c r="IB81" s="275"/>
      <c r="IC81" s="275"/>
      <c r="ID81" s="275"/>
      <c r="IE81" s="275"/>
      <c r="IF81" s="275"/>
      <c r="IG81" s="275"/>
      <c r="IH81" s="275"/>
      <c r="II81" s="275"/>
      <c r="IJ81" s="275"/>
      <c r="IK81" s="275"/>
      <c r="IL81" s="275"/>
      <c r="IM81" s="275"/>
      <c r="IN81" s="275"/>
      <c r="IO81" s="275"/>
      <c r="IP81" s="275"/>
      <c r="IQ81" s="275"/>
      <c r="IR81" s="275"/>
      <c r="IS81" s="275"/>
      <c r="IT81" s="275"/>
      <c r="IU81" s="275"/>
      <c r="IV81" s="275"/>
      <c r="IW81" s="275"/>
      <c r="IX81" s="275"/>
      <c r="IY81" s="275"/>
    </row>
    <row r="82" s="6" customFormat="1" ht="24" customHeight="1" spans="1:259">
      <c r="A82" s="275"/>
      <c r="B82" s="275"/>
      <c r="C82" s="275"/>
      <c r="D82" s="314"/>
      <c r="E82" s="275"/>
      <c r="F82" s="275"/>
      <c r="G82" s="284"/>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c r="AE82" s="275"/>
      <c r="AF82" s="275"/>
      <c r="AG82" s="275"/>
      <c r="AH82" s="275"/>
      <c r="AI82" s="275"/>
      <c r="AJ82" s="275"/>
      <c r="AK82" s="275"/>
      <c r="AL82" s="275"/>
      <c r="AM82" s="275"/>
      <c r="AN82" s="275"/>
      <c r="AO82" s="275"/>
      <c r="AP82" s="275"/>
      <c r="AQ82" s="275"/>
      <c r="AR82" s="275"/>
      <c r="AS82" s="275"/>
      <c r="AT82" s="275"/>
      <c r="AU82" s="275"/>
      <c r="AV82" s="275"/>
      <c r="AW82" s="275"/>
      <c r="AX82" s="275"/>
      <c r="AY82" s="275"/>
      <c r="AZ82" s="275"/>
      <c r="BA82" s="275"/>
      <c r="BB82" s="275"/>
      <c r="BC82" s="275"/>
      <c r="BD82" s="275"/>
      <c r="BE82" s="275"/>
      <c r="BF82" s="275"/>
      <c r="BG82" s="275"/>
      <c r="BH82" s="275"/>
      <c r="BI82" s="275"/>
      <c r="BJ82" s="275"/>
      <c r="BK82" s="275"/>
      <c r="BL82" s="275"/>
      <c r="BM82" s="275"/>
      <c r="BN82" s="275"/>
      <c r="BO82" s="275"/>
      <c r="BP82" s="275"/>
      <c r="BQ82" s="275"/>
      <c r="BR82" s="275"/>
      <c r="BS82" s="275"/>
      <c r="BT82" s="275"/>
      <c r="BU82" s="275"/>
      <c r="BV82" s="275"/>
      <c r="BW82" s="275"/>
      <c r="BX82" s="275"/>
      <c r="BY82" s="275"/>
      <c r="BZ82" s="275"/>
      <c r="CA82" s="275"/>
      <c r="CB82" s="275"/>
      <c r="CC82" s="275"/>
      <c r="CD82" s="275"/>
      <c r="CE82" s="275"/>
      <c r="CF82" s="275"/>
      <c r="CG82" s="275"/>
      <c r="CH82" s="275"/>
      <c r="CI82" s="275"/>
      <c r="CJ82" s="275"/>
      <c r="CK82" s="275"/>
      <c r="CL82" s="275"/>
      <c r="CM82" s="275"/>
      <c r="CN82" s="275"/>
      <c r="CO82" s="275"/>
      <c r="CP82" s="275"/>
      <c r="CQ82" s="275"/>
      <c r="CR82" s="275"/>
      <c r="CS82" s="275"/>
      <c r="CT82" s="275"/>
      <c r="CU82" s="275"/>
      <c r="CV82" s="275"/>
      <c r="CW82" s="275"/>
      <c r="CX82" s="275"/>
      <c r="CY82" s="275"/>
      <c r="CZ82" s="275"/>
      <c r="DA82" s="275"/>
      <c r="DB82" s="275"/>
      <c r="DC82" s="275"/>
      <c r="DD82" s="275"/>
      <c r="DE82" s="275"/>
      <c r="DF82" s="275"/>
      <c r="DG82" s="275"/>
      <c r="DH82" s="275"/>
      <c r="DI82" s="275"/>
      <c r="DJ82" s="275"/>
      <c r="DK82" s="275"/>
      <c r="DL82" s="275"/>
      <c r="DM82" s="275"/>
      <c r="DN82" s="275"/>
      <c r="DO82" s="275"/>
      <c r="DP82" s="275"/>
      <c r="DQ82" s="275"/>
      <c r="DR82" s="275"/>
      <c r="DS82" s="275"/>
      <c r="DT82" s="275"/>
      <c r="DU82" s="275"/>
      <c r="DV82" s="275"/>
      <c r="DW82" s="275"/>
      <c r="DX82" s="275"/>
      <c r="DY82" s="275"/>
      <c r="DZ82" s="275"/>
      <c r="EA82" s="275"/>
      <c r="EB82" s="275"/>
      <c r="EC82" s="275"/>
      <c r="ED82" s="275"/>
      <c r="EE82" s="275"/>
      <c r="EF82" s="275"/>
      <c r="EG82" s="275"/>
      <c r="EH82" s="275"/>
      <c r="EI82" s="275"/>
      <c r="EJ82" s="275"/>
      <c r="EK82" s="275"/>
      <c r="EL82" s="275"/>
      <c r="EM82" s="275"/>
      <c r="EN82" s="275"/>
      <c r="EO82" s="275"/>
      <c r="EP82" s="275"/>
      <c r="EQ82" s="275"/>
      <c r="ER82" s="275"/>
      <c r="ES82" s="275"/>
      <c r="ET82" s="275"/>
      <c r="EU82" s="275"/>
      <c r="EV82" s="275"/>
      <c r="EW82" s="275"/>
      <c r="EX82" s="275"/>
      <c r="EY82" s="275"/>
      <c r="EZ82" s="275"/>
      <c r="FA82" s="275"/>
      <c r="FB82" s="275"/>
      <c r="FC82" s="275"/>
      <c r="FD82" s="275"/>
      <c r="FE82" s="275"/>
      <c r="FF82" s="275"/>
      <c r="FG82" s="275"/>
      <c r="FH82" s="275"/>
      <c r="FI82" s="275"/>
      <c r="FJ82" s="275"/>
      <c r="FK82" s="275"/>
      <c r="FL82" s="275"/>
      <c r="FM82" s="275"/>
      <c r="FN82" s="275"/>
      <c r="FO82" s="275"/>
      <c r="FP82" s="275"/>
      <c r="FQ82" s="275"/>
      <c r="FR82" s="275"/>
      <c r="FS82" s="275"/>
      <c r="FT82" s="275"/>
      <c r="FU82" s="275"/>
      <c r="FV82" s="275"/>
      <c r="FW82" s="275"/>
      <c r="FX82" s="275"/>
      <c r="FY82" s="275"/>
      <c r="FZ82" s="275"/>
      <c r="GA82" s="275"/>
      <c r="GB82" s="275"/>
      <c r="GC82" s="275"/>
      <c r="GD82" s="275"/>
      <c r="GE82" s="275"/>
      <c r="GF82" s="275"/>
      <c r="GG82" s="275"/>
      <c r="GH82" s="275"/>
      <c r="GI82" s="275"/>
      <c r="GJ82" s="275"/>
      <c r="GK82" s="275"/>
      <c r="GL82" s="275"/>
      <c r="GM82" s="275"/>
      <c r="GN82" s="275"/>
      <c r="GO82" s="275"/>
      <c r="GP82" s="275"/>
      <c r="GQ82" s="275"/>
      <c r="GR82" s="275"/>
      <c r="GS82" s="275"/>
      <c r="GT82" s="275"/>
      <c r="GU82" s="275"/>
      <c r="GV82" s="275"/>
      <c r="GW82" s="275"/>
      <c r="GX82" s="275"/>
      <c r="GY82" s="275"/>
      <c r="GZ82" s="275"/>
      <c r="HA82" s="275"/>
      <c r="HB82" s="275"/>
      <c r="HC82" s="275"/>
      <c r="HD82" s="275"/>
      <c r="HE82" s="275"/>
      <c r="HF82" s="275"/>
      <c r="HG82" s="275"/>
      <c r="HH82" s="275"/>
      <c r="HI82" s="275"/>
      <c r="HJ82" s="275"/>
      <c r="HK82" s="275"/>
      <c r="HL82" s="275"/>
      <c r="HM82" s="275"/>
      <c r="HN82" s="275"/>
      <c r="HO82" s="275"/>
      <c r="HP82" s="275"/>
      <c r="HQ82" s="275"/>
      <c r="HR82" s="275"/>
      <c r="HS82" s="275"/>
      <c r="HT82" s="275"/>
      <c r="HU82" s="275"/>
      <c r="HV82" s="275"/>
      <c r="HW82" s="275"/>
      <c r="HX82" s="275"/>
      <c r="HY82" s="275"/>
      <c r="HZ82" s="275"/>
      <c r="IA82" s="275"/>
      <c r="IB82" s="275"/>
      <c r="IC82" s="275"/>
      <c r="ID82" s="275"/>
      <c r="IE82" s="275"/>
      <c r="IF82" s="275"/>
      <c r="IG82" s="275"/>
      <c r="IH82" s="275"/>
      <c r="II82" s="275"/>
      <c r="IJ82" s="275"/>
      <c r="IK82" s="275"/>
      <c r="IL82" s="275"/>
      <c r="IM82" s="275"/>
      <c r="IN82" s="275"/>
      <c r="IO82" s="275"/>
      <c r="IP82" s="275"/>
      <c r="IQ82" s="275"/>
      <c r="IR82" s="275"/>
      <c r="IS82" s="275"/>
      <c r="IT82" s="275"/>
      <c r="IU82" s="275"/>
      <c r="IV82" s="275"/>
      <c r="IW82" s="275"/>
      <c r="IX82" s="275"/>
      <c r="IY82" s="275"/>
    </row>
    <row r="83" s="6" customFormat="1" ht="24" customHeight="1" spans="1:259">
      <c r="A83" s="275"/>
      <c r="B83" s="275"/>
      <c r="C83" s="275"/>
      <c r="D83" s="314"/>
      <c r="E83" s="275"/>
      <c r="F83" s="275"/>
      <c r="G83" s="284"/>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275"/>
      <c r="AF83" s="275"/>
      <c r="AG83" s="275"/>
      <c r="AH83" s="275"/>
      <c r="AI83" s="275"/>
      <c r="AJ83" s="275"/>
      <c r="AK83" s="275"/>
      <c r="AL83" s="275"/>
      <c r="AM83" s="275"/>
      <c r="AN83" s="275"/>
      <c r="AO83" s="275"/>
      <c r="AP83" s="275"/>
      <c r="AQ83" s="275"/>
      <c r="AR83" s="275"/>
      <c r="AS83" s="275"/>
      <c r="AT83" s="275"/>
      <c r="AU83" s="275"/>
      <c r="AV83" s="275"/>
      <c r="AW83" s="275"/>
      <c r="AX83" s="275"/>
      <c r="AY83" s="275"/>
      <c r="AZ83" s="275"/>
      <c r="BA83" s="275"/>
      <c r="BB83" s="275"/>
      <c r="BC83" s="275"/>
      <c r="BD83" s="275"/>
      <c r="BE83" s="275"/>
      <c r="BF83" s="275"/>
      <c r="BG83" s="275"/>
      <c r="BH83" s="275"/>
      <c r="BI83" s="275"/>
      <c r="BJ83" s="275"/>
      <c r="BK83" s="275"/>
      <c r="BL83" s="275"/>
      <c r="BM83" s="275"/>
      <c r="BN83" s="275"/>
      <c r="BO83" s="275"/>
      <c r="BP83" s="275"/>
      <c r="BQ83" s="275"/>
      <c r="BR83" s="275"/>
      <c r="BS83" s="275"/>
      <c r="BT83" s="275"/>
      <c r="BU83" s="275"/>
      <c r="BV83" s="275"/>
      <c r="BW83" s="275"/>
      <c r="BX83" s="275"/>
      <c r="BY83" s="275"/>
      <c r="BZ83" s="275"/>
      <c r="CA83" s="275"/>
      <c r="CB83" s="275"/>
      <c r="CC83" s="275"/>
      <c r="CD83" s="275"/>
      <c r="CE83" s="275"/>
      <c r="CF83" s="275"/>
      <c r="CG83" s="275"/>
      <c r="CH83" s="275"/>
      <c r="CI83" s="275"/>
      <c r="CJ83" s="275"/>
      <c r="CK83" s="275"/>
      <c r="CL83" s="275"/>
      <c r="CM83" s="275"/>
      <c r="CN83" s="275"/>
      <c r="CO83" s="275"/>
      <c r="CP83" s="275"/>
      <c r="CQ83" s="275"/>
      <c r="CR83" s="275"/>
      <c r="CS83" s="275"/>
      <c r="CT83" s="275"/>
      <c r="CU83" s="275"/>
      <c r="CV83" s="275"/>
      <c r="CW83" s="275"/>
      <c r="CX83" s="275"/>
      <c r="CY83" s="275"/>
      <c r="CZ83" s="275"/>
      <c r="DA83" s="275"/>
      <c r="DB83" s="275"/>
      <c r="DC83" s="275"/>
      <c r="DD83" s="275"/>
      <c r="DE83" s="275"/>
      <c r="DF83" s="275"/>
      <c r="DG83" s="275"/>
      <c r="DH83" s="275"/>
      <c r="DI83" s="275"/>
      <c r="DJ83" s="275"/>
      <c r="DK83" s="275"/>
      <c r="DL83" s="275"/>
      <c r="DM83" s="275"/>
      <c r="DN83" s="275"/>
      <c r="DO83" s="275"/>
      <c r="DP83" s="275"/>
      <c r="DQ83" s="275"/>
      <c r="DR83" s="275"/>
      <c r="DS83" s="275"/>
      <c r="DT83" s="275"/>
      <c r="DU83" s="275"/>
      <c r="DV83" s="275"/>
      <c r="DW83" s="275"/>
      <c r="DX83" s="275"/>
      <c r="DY83" s="275"/>
      <c r="DZ83" s="275"/>
      <c r="EA83" s="275"/>
      <c r="EB83" s="275"/>
      <c r="EC83" s="275"/>
      <c r="ED83" s="275"/>
      <c r="EE83" s="275"/>
      <c r="EF83" s="275"/>
      <c r="EG83" s="275"/>
      <c r="EH83" s="275"/>
      <c r="EI83" s="275"/>
      <c r="EJ83" s="275"/>
      <c r="EK83" s="275"/>
      <c r="EL83" s="275"/>
      <c r="EM83" s="275"/>
      <c r="EN83" s="275"/>
      <c r="EO83" s="275"/>
      <c r="EP83" s="275"/>
      <c r="EQ83" s="275"/>
      <c r="ER83" s="275"/>
      <c r="ES83" s="275"/>
      <c r="ET83" s="275"/>
      <c r="EU83" s="275"/>
      <c r="EV83" s="275"/>
      <c r="EW83" s="275"/>
      <c r="EX83" s="275"/>
      <c r="EY83" s="275"/>
      <c r="EZ83" s="275"/>
      <c r="FA83" s="275"/>
      <c r="FB83" s="275"/>
      <c r="FC83" s="275"/>
      <c r="FD83" s="275"/>
      <c r="FE83" s="275"/>
      <c r="FF83" s="275"/>
      <c r="FG83" s="275"/>
      <c r="FH83" s="275"/>
      <c r="FI83" s="275"/>
      <c r="FJ83" s="275"/>
      <c r="FK83" s="275"/>
      <c r="FL83" s="275"/>
      <c r="FM83" s="275"/>
      <c r="FN83" s="275"/>
      <c r="FO83" s="275"/>
      <c r="FP83" s="275"/>
      <c r="FQ83" s="275"/>
      <c r="FR83" s="275"/>
      <c r="FS83" s="275"/>
      <c r="FT83" s="275"/>
      <c r="FU83" s="275"/>
      <c r="FV83" s="275"/>
      <c r="FW83" s="275"/>
      <c r="FX83" s="275"/>
      <c r="FY83" s="275"/>
      <c r="FZ83" s="275"/>
      <c r="GA83" s="275"/>
      <c r="GB83" s="275"/>
      <c r="GC83" s="275"/>
      <c r="GD83" s="275"/>
      <c r="GE83" s="275"/>
      <c r="GF83" s="275"/>
      <c r="GG83" s="275"/>
      <c r="GH83" s="275"/>
      <c r="GI83" s="275"/>
      <c r="GJ83" s="275"/>
      <c r="GK83" s="275"/>
      <c r="GL83" s="275"/>
      <c r="GM83" s="275"/>
      <c r="GN83" s="275"/>
      <c r="GO83" s="275"/>
      <c r="GP83" s="275"/>
      <c r="GQ83" s="275"/>
      <c r="GR83" s="275"/>
      <c r="GS83" s="275"/>
      <c r="GT83" s="275"/>
      <c r="GU83" s="275"/>
      <c r="GV83" s="275"/>
      <c r="GW83" s="275"/>
      <c r="GX83" s="275"/>
      <c r="GY83" s="275"/>
      <c r="GZ83" s="275"/>
      <c r="HA83" s="275"/>
      <c r="HB83" s="275"/>
      <c r="HC83" s="275"/>
      <c r="HD83" s="275"/>
      <c r="HE83" s="275"/>
      <c r="HF83" s="275"/>
      <c r="HG83" s="275"/>
      <c r="HH83" s="275"/>
      <c r="HI83" s="275"/>
      <c r="HJ83" s="275"/>
      <c r="HK83" s="275"/>
      <c r="HL83" s="275"/>
      <c r="HM83" s="275"/>
      <c r="HN83" s="275"/>
      <c r="HO83" s="275"/>
      <c r="HP83" s="275"/>
      <c r="HQ83" s="275"/>
      <c r="HR83" s="275"/>
      <c r="HS83" s="275"/>
      <c r="HT83" s="275"/>
      <c r="HU83" s="275"/>
      <c r="HV83" s="275"/>
      <c r="HW83" s="275"/>
      <c r="HX83" s="275"/>
      <c r="HY83" s="275"/>
      <c r="HZ83" s="275"/>
      <c r="IA83" s="275"/>
      <c r="IB83" s="275"/>
      <c r="IC83" s="275"/>
      <c r="ID83" s="275"/>
      <c r="IE83" s="275"/>
      <c r="IF83" s="275"/>
      <c r="IG83" s="275"/>
      <c r="IH83" s="275"/>
      <c r="II83" s="275"/>
      <c r="IJ83" s="275"/>
      <c r="IK83" s="275"/>
      <c r="IL83" s="275"/>
      <c r="IM83" s="275"/>
      <c r="IN83" s="275"/>
      <c r="IO83" s="275"/>
      <c r="IP83" s="275"/>
      <c r="IQ83" s="275"/>
      <c r="IR83" s="275"/>
      <c r="IS83" s="275"/>
      <c r="IT83" s="275"/>
      <c r="IU83" s="275"/>
      <c r="IV83" s="275"/>
      <c r="IW83" s="275"/>
      <c r="IX83" s="275"/>
      <c r="IY83" s="275"/>
    </row>
    <row r="84" s="6" customFormat="1" ht="24" customHeight="1" spans="1:259">
      <c r="A84" s="275"/>
      <c r="B84" s="275"/>
      <c r="C84" s="275"/>
      <c r="D84" s="314"/>
      <c r="E84" s="275"/>
      <c r="F84" s="275"/>
      <c r="G84" s="284"/>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c r="AE84" s="275"/>
      <c r="AF84" s="275"/>
      <c r="AG84" s="275"/>
      <c r="AH84" s="275"/>
      <c r="AI84" s="275"/>
      <c r="AJ84" s="275"/>
      <c r="AK84" s="275"/>
      <c r="AL84" s="275"/>
      <c r="AM84" s="275"/>
      <c r="AN84" s="275"/>
      <c r="AO84" s="275"/>
      <c r="AP84" s="275"/>
      <c r="AQ84" s="275"/>
      <c r="AR84" s="275"/>
      <c r="AS84" s="275"/>
      <c r="AT84" s="275"/>
      <c r="AU84" s="275"/>
      <c r="AV84" s="275"/>
      <c r="AW84" s="275"/>
      <c r="AX84" s="275"/>
      <c r="AY84" s="275"/>
      <c r="AZ84" s="275"/>
      <c r="BA84" s="275"/>
      <c r="BB84" s="275"/>
      <c r="BC84" s="275"/>
      <c r="BD84" s="275"/>
      <c r="BE84" s="275"/>
      <c r="BF84" s="275"/>
      <c r="BG84" s="275"/>
      <c r="BH84" s="275"/>
      <c r="BI84" s="275"/>
      <c r="BJ84" s="275"/>
      <c r="BK84" s="275"/>
      <c r="BL84" s="275"/>
      <c r="BM84" s="275"/>
      <c r="BN84" s="275"/>
      <c r="BO84" s="275"/>
      <c r="BP84" s="275"/>
      <c r="BQ84" s="275"/>
      <c r="BR84" s="275"/>
      <c r="BS84" s="275"/>
      <c r="BT84" s="275"/>
      <c r="BU84" s="275"/>
      <c r="BV84" s="275"/>
      <c r="BW84" s="275"/>
      <c r="BX84" s="275"/>
      <c r="BY84" s="275"/>
      <c r="BZ84" s="275"/>
      <c r="CA84" s="275"/>
      <c r="CB84" s="275"/>
      <c r="CC84" s="275"/>
      <c r="CD84" s="275"/>
      <c r="CE84" s="275"/>
      <c r="CF84" s="275"/>
      <c r="CG84" s="275"/>
      <c r="CH84" s="275"/>
      <c r="CI84" s="275"/>
      <c r="CJ84" s="275"/>
      <c r="CK84" s="275"/>
      <c r="CL84" s="275"/>
      <c r="CM84" s="275"/>
      <c r="CN84" s="275"/>
      <c r="CO84" s="275"/>
      <c r="CP84" s="275"/>
      <c r="CQ84" s="275"/>
      <c r="CR84" s="275"/>
      <c r="CS84" s="275"/>
      <c r="CT84" s="275"/>
      <c r="CU84" s="275"/>
      <c r="CV84" s="275"/>
      <c r="CW84" s="275"/>
      <c r="CX84" s="275"/>
      <c r="CY84" s="275"/>
      <c r="CZ84" s="275"/>
      <c r="DA84" s="275"/>
      <c r="DB84" s="275"/>
      <c r="DC84" s="275"/>
      <c r="DD84" s="275"/>
      <c r="DE84" s="275"/>
      <c r="DF84" s="275"/>
      <c r="DG84" s="275"/>
      <c r="DH84" s="275"/>
      <c r="DI84" s="275"/>
      <c r="DJ84" s="275"/>
      <c r="DK84" s="275"/>
      <c r="DL84" s="275"/>
      <c r="DM84" s="275"/>
      <c r="DN84" s="275"/>
      <c r="DO84" s="275"/>
      <c r="DP84" s="275"/>
      <c r="DQ84" s="275"/>
      <c r="DR84" s="275"/>
      <c r="DS84" s="275"/>
      <c r="DT84" s="275"/>
      <c r="DU84" s="275"/>
      <c r="DV84" s="275"/>
      <c r="DW84" s="275"/>
      <c r="DX84" s="275"/>
      <c r="DY84" s="275"/>
      <c r="DZ84" s="275"/>
      <c r="EA84" s="275"/>
      <c r="EB84" s="275"/>
      <c r="EC84" s="275"/>
      <c r="ED84" s="275"/>
      <c r="EE84" s="275"/>
      <c r="EF84" s="275"/>
      <c r="EG84" s="275"/>
      <c r="EH84" s="275"/>
      <c r="EI84" s="275"/>
      <c r="EJ84" s="275"/>
      <c r="EK84" s="275"/>
      <c r="EL84" s="275"/>
      <c r="EM84" s="275"/>
      <c r="EN84" s="275"/>
      <c r="EO84" s="275"/>
      <c r="EP84" s="275"/>
      <c r="EQ84" s="275"/>
      <c r="ER84" s="275"/>
      <c r="ES84" s="275"/>
      <c r="ET84" s="275"/>
      <c r="EU84" s="275"/>
      <c r="EV84" s="275"/>
      <c r="EW84" s="275"/>
      <c r="EX84" s="275"/>
      <c r="EY84" s="275"/>
      <c r="EZ84" s="275"/>
      <c r="FA84" s="275"/>
      <c r="FB84" s="275"/>
      <c r="FC84" s="275"/>
      <c r="FD84" s="275"/>
      <c r="FE84" s="275"/>
      <c r="FF84" s="275"/>
      <c r="FG84" s="275"/>
      <c r="FH84" s="275"/>
      <c r="FI84" s="275"/>
      <c r="FJ84" s="275"/>
      <c r="FK84" s="275"/>
      <c r="FL84" s="275"/>
      <c r="FM84" s="275"/>
      <c r="FN84" s="275"/>
      <c r="FO84" s="275"/>
      <c r="FP84" s="275"/>
      <c r="FQ84" s="275"/>
      <c r="FR84" s="275"/>
      <c r="FS84" s="275"/>
      <c r="FT84" s="275"/>
      <c r="FU84" s="275"/>
      <c r="FV84" s="275"/>
      <c r="FW84" s="275"/>
      <c r="FX84" s="275"/>
      <c r="FY84" s="275"/>
      <c r="FZ84" s="275"/>
      <c r="GA84" s="275"/>
      <c r="GB84" s="275"/>
      <c r="GC84" s="275"/>
      <c r="GD84" s="275"/>
      <c r="GE84" s="275"/>
      <c r="GF84" s="275"/>
      <c r="GG84" s="275"/>
      <c r="GH84" s="275"/>
      <c r="GI84" s="275"/>
      <c r="GJ84" s="275"/>
      <c r="GK84" s="275"/>
      <c r="GL84" s="275"/>
      <c r="GM84" s="275"/>
      <c r="GN84" s="275"/>
      <c r="GO84" s="275"/>
      <c r="GP84" s="275"/>
      <c r="GQ84" s="275"/>
      <c r="GR84" s="275"/>
      <c r="GS84" s="275"/>
      <c r="GT84" s="275"/>
      <c r="GU84" s="275"/>
      <c r="GV84" s="275"/>
      <c r="GW84" s="275"/>
      <c r="GX84" s="275"/>
      <c r="GY84" s="275"/>
      <c r="GZ84" s="275"/>
      <c r="HA84" s="275"/>
      <c r="HB84" s="275"/>
      <c r="HC84" s="275"/>
      <c r="HD84" s="275"/>
      <c r="HE84" s="275"/>
      <c r="HF84" s="275"/>
      <c r="HG84" s="275"/>
      <c r="HH84" s="275"/>
      <c r="HI84" s="275"/>
      <c r="HJ84" s="275"/>
      <c r="HK84" s="275"/>
      <c r="HL84" s="275"/>
      <c r="HM84" s="275"/>
      <c r="HN84" s="275"/>
      <c r="HO84" s="275"/>
      <c r="HP84" s="275"/>
      <c r="HQ84" s="275"/>
      <c r="HR84" s="275"/>
      <c r="HS84" s="275"/>
      <c r="HT84" s="275"/>
      <c r="HU84" s="275"/>
      <c r="HV84" s="275"/>
      <c r="HW84" s="275"/>
      <c r="HX84" s="275"/>
      <c r="HY84" s="275"/>
      <c r="HZ84" s="275"/>
      <c r="IA84" s="275"/>
      <c r="IB84" s="275"/>
      <c r="IC84" s="275"/>
      <c r="ID84" s="275"/>
      <c r="IE84" s="275"/>
      <c r="IF84" s="275"/>
      <c r="IG84" s="275"/>
      <c r="IH84" s="275"/>
      <c r="II84" s="275"/>
      <c r="IJ84" s="275"/>
      <c r="IK84" s="275"/>
      <c r="IL84" s="275"/>
      <c r="IM84" s="275"/>
      <c r="IN84" s="275"/>
      <c r="IO84" s="275"/>
      <c r="IP84" s="275"/>
      <c r="IQ84" s="275"/>
      <c r="IR84" s="275"/>
      <c r="IS84" s="275"/>
      <c r="IT84" s="275"/>
      <c r="IU84" s="275"/>
      <c r="IV84" s="275"/>
      <c r="IW84" s="275"/>
      <c r="IX84" s="275"/>
      <c r="IY84" s="275"/>
    </row>
    <row r="85" s="6" customFormat="1" ht="24" customHeight="1" spans="1:259">
      <c r="A85" s="275"/>
      <c r="B85" s="275"/>
      <c r="C85" s="275"/>
      <c r="D85" s="314"/>
      <c r="E85" s="275"/>
      <c r="F85" s="275"/>
      <c r="G85" s="284"/>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5"/>
      <c r="AF85" s="275"/>
      <c r="AG85" s="275"/>
      <c r="AH85" s="275"/>
      <c r="AI85" s="275"/>
      <c r="AJ85" s="275"/>
      <c r="AK85" s="275"/>
      <c r="AL85" s="275"/>
      <c r="AM85" s="275"/>
      <c r="AN85" s="275"/>
      <c r="AO85" s="275"/>
      <c r="AP85" s="275"/>
      <c r="AQ85" s="275"/>
      <c r="AR85" s="275"/>
      <c r="AS85" s="275"/>
      <c r="AT85" s="275"/>
      <c r="AU85" s="275"/>
      <c r="AV85" s="275"/>
      <c r="AW85" s="275"/>
      <c r="AX85" s="275"/>
      <c r="AY85" s="275"/>
      <c r="AZ85" s="275"/>
      <c r="BA85" s="275"/>
      <c r="BB85" s="275"/>
      <c r="BC85" s="275"/>
      <c r="BD85" s="275"/>
      <c r="BE85" s="275"/>
      <c r="BF85" s="275"/>
      <c r="BG85" s="275"/>
      <c r="BH85" s="275"/>
      <c r="BI85" s="275"/>
      <c r="BJ85" s="275"/>
      <c r="BK85" s="275"/>
      <c r="BL85" s="275"/>
      <c r="BM85" s="275"/>
      <c r="BN85" s="275"/>
      <c r="BO85" s="275"/>
      <c r="BP85" s="275"/>
      <c r="BQ85" s="275"/>
      <c r="BR85" s="275"/>
      <c r="BS85" s="275"/>
      <c r="BT85" s="275"/>
      <c r="BU85" s="275"/>
      <c r="BV85" s="275"/>
      <c r="BW85" s="275"/>
      <c r="BX85" s="275"/>
      <c r="BY85" s="275"/>
      <c r="BZ85" s="275"/>
      <c r="CA85" s="275"/>
      <c r="CB85" s="275"/>
      <c r="CC85" s="275"/>
      <c r="CD85" s="275"/>
      <c r="CE85" s="275"/>
      <c r="CF85" s="275"/>
      <c r="CG85" s="275"/>
      <c r="CH85" s="275"/>
      <c r="CI85" s="275"/>
      <c r="CJ85" s="275"/>
      <c r="CK85" s="275"/>
      <c r="CL85" s="275"/>
      <c r="CM85" s="275"/>
      <c r="CN85" s="275"/>
      <c r="CO85" s="275"/>
      <c r="CP85" s="275"/>
      <c r="CQ85" s="275"/>
      <c r="CR85" s="275"/>
      <c r="CS85" s="275"/>
      <c r="CT85" s="275"/>
      <c r="CU85" s="275"/>
      <c r="CV85" s="275"/>
      <c r="CW85" s="275"/>
      <c r="CX85" s="275"/>
      <c r="CY85" s="275"/>
      <c r="CZ85" s="275"/>
      <c r="DA85" s="275"/>
      <c r="DB85" s="275"/>
      <c r="DC85" s="275"/>
      <c r="DD85" s="275"/>
      <c r="DE85" s="275"/>
      <c r="DF85" s="275"/>
      <c r="DG85" s="275"/>
      <c r="DH85" s="275"/>
      <c r="DI85" s="275"/>
      <c r="DJ85" s="275"/>
      <c r="DK85" s="275"/>
      <c r="DL85" s="275"/>
      <c r="DM85" s="275"/>
      <c r="DN85" s="275"/>
      <c r="DO85" s="275"/>
      <c r="DP85" s="275"/>
      <c r="DQ85" s="275"/>
      <c r="DR85" s="275"/>
      <c r="DS85" s="275"/>
      <c r="DT85" s="275"/>
      <c r="DU85" s="275"/>
      <c r="DV85" s="275"/>
      <c r="DW85" s="275"/>
      <c r="DX85" s="275"/>
      <c r="DY85" s="275"/>
      <c r="DZ85" s="275"/>
      <c r="EA85" s="275"/>
      <c r="EB85" s="275"/>
      <c r="EC85" s="275"/>
      <c r="ED85" s="275"/>
      <c r="EE85" s="275"/>
      <c r="EF85" s="275"/>
      <c r="EG85" s="275"/>
      <c r="EH85" s="275"/>
      <c r="EI85" s="275"/>
      <c r="EJ85" s="275"/>
      <c r="EK85" s="275"/>
      <c r="EL85" s="275"/>
      <c r="EM85" s="275"/>
      <c r="EN85" s="275"/>
      <c r="EO85" s="275"/>
      <c r="EP85" s="275"/>
      <c r="EQ85" s="275"/>
      <c r="ER85" s="275"/>
      <c r="ES85" s="275"/>
      <c r="ET85" s="275"/>
      <c r="EU85" s="275"/>
      <c r="EV85" s="275"/>
      <c r="EW85" s="275"/>
      <c r="EX85" s="275"/>
      <c r="EY85" s="275"/>
      <c r="EZ85" s="275"/>
      <c r="FA85" s="275"/>
      <c r="FB85" s="275"/>
      <c r="FC85" s="275"/>
      <c r="FD85" s="275"/>
      <c r="FE85" s="275"/>
      <c r="FF85" s="275"/>
      <c r="FG85" s="275"/>
      <c r="FH85" s="275"/>
      <c r="FI85" s="275"/>
      <c r="FJ85" s="275"/>
      <c r="FK85" s="275"/>
      <c r="FL85" s="275"/>
      <c r="FM85" s="275"/>
      <c r="FN85" s="275"/>
      <c r="FO85" s="275"/>
      <c r="FP85" s="275"/>
      <c r="FQ85" s="275"/>
      <c r="FR85" s="275"/>
      <c r="FS85" s="275"/>
      <c r="FT85" s="275"/>
      <c r="FU85" s="275"/>
      <c r="FV85" s="275"/>
      <c r="FW85" s="275"/>
      <c r="FX85" s="275"/>
      <c r="FY85" s="275"/>
      <c r="FZ85" s="275"/>
      <c r="GA85" s="275"/>
      <c r="GB85" s="275"/>
      <c r="GC85" s="275"/>
      <c r="GD85" s="275"/>
      <c r="GE85" s="275"/>
      <c r="GF85" s="275"/>
      <c r="GG85" s="275"/>
      <c r="GH85" s="275"/>
      <c r="GI85" s="275"/>
      <c r="GJ85" s="275"/>
      <c r="GK85" s="275"/>
      <c r="GL85" s="275"/>
      <c r="GM85" s="275"/>
      <c r="GN85" s="275"/>
      <c r="GO85" s="275"/>
      <c r="GP85" s="275"/>
      <c r="GQ85" s="275"/>
      <c r="GR85" s="275"/>
      <c r="GS85" s="275"/>
      <c r="GT85" s="275"/>
      <c r="GU85" s="275"/>
      <c r="GV85" s="275"/>
      <c r="GW85" s="275"/>
      <c r="GX85" s="275"/>
      <c r="GY85" s="275"/>
      <c r="GZ85" s="275"/>
      <c r="HA85" s="275"/>
      <c r="HB85" s="275"/>
      <c r="HC85" s="275"/>
      <c r="HD85" s="275"/>
      <c r="HE85" s="275"/>
      <c r="HF85" s="275"/>
      <c r="HG85" s="275"/>
      <c r="HH85" s="275"/>
      <c r="HI85" s="275"/>
      <c r="HJ85" s="275"/>
      <c r="HK85" s="275"/>
      <c r="HL85" s="275"/>
      <c r="HM85" s="275"/>
      <c r="HN85" s="275"/>
      <c r="HO85" s="275"/>
      <c r="HP85" s="275"/>
      <c r="HQ85" s="275"/>
      <c r="HR85" s="275"/>
      <c r="HS85" s="275"/>
      <c r="HT85" s="275"/>
      <c r="HU85" s="275"/>
      <c r="HV85" s="275"/>
      <c r="HW85" s="275"/>
      <c r="HX85" s="275"/>
      <c r="HY85" s="275"/>
      <c r="HZ85" s="275"/>
      <c r="IA85" s="275"/>
      <c r="IB85" s="275"/>
      <c r="IC85" s="275"/>
      <c r="ID85" s="275"/>
      <c r="IE85" s="275"/>
      <c r="IF85" s="275"/>
      <c r="IG85" s="275"/>
      <c r="IH85" s="275"/>
      <c r="II85" s="275"/>
      <c r="IJ85" s="275"/>
      <c r="IK85" s="275"/>
      <c r="IL85" s="275"/>
      <c r="IM85" s="275"/>
      <c r="IN85" s="275"/>
      <c r="IO85" s="275"/>
      <c r="IP85" s="275"/>
      <c r="IQ85" s="275"/>
      <c r="IR85" s="275"/>
      <c r="IS85" s="275"/>
      <c r="IT85" s="275"/>
      <c r="IU85" s="275"/>
      <c r="IV85" s="275"/>
      <c r="IW85" s="275"/>
      <c r="IX85" s="275"/>
      <c r="IY85" s="275"/>
    </row>
    <row r="86" s="6" customFormat="1" ht="24" customHeight="1" spans="1:259">
      <c r="A86" s="275"/>
      <c r="B86" s="275"/>
      <c r="C86" s="275"/>
      <c r="D86" s="314"/>
      <c r="E86" s="275"/>
      <c r="F86" s="275"/>
      <c r="G86" s="284"/>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275"/>
      <c r="AK86" s="275"/>
      <c r="AL86" s="275"/>
      <c r="AM86" s="275"/>
      <c r="AN86" s="275"/>
      <c r="AO86" s="275"/>
      <c r="AP86" s="275"/>
      <c r="AQ86" s="275"/>
      <c r="AR86" s="275"/>
      <c r="AS86" s="275"/>
      <c r="AT86" s="275"/>
      <c r="AU86" s="275"/>
      <c r="AV86" s="275"/>
      <c r="AW86" s="275"/>
      <c r="AX86" s="275"/>
      <c r="AY86" s="275"/>
      <c r="AZ86" s="275"/>
      <c r="BA86" s="275"/>
      <c r="BB86" s="275"/>
      <c r="BC86" s="275"/>
      <c r="BD86" s="275"/>
      <c r="BE86" s="275"/>
      <c r="BF86" s="275"/>
      <c r="BG86" s="275"/>
      <c r="BH86" s="275"/>
      <c r="BI86" s="275"/>
      <c r="BJ86" s="275"/>
      <c r="BK86" s="275"/>
      <c r="BL86" s="275"/>
      <c r="BM86" s="275"/>
      <c r="BN86" s="275"/>
      <c r="BO86" s="275"/>
      <c r="BP86" s="275"/>
      <c r="BQ86" s="275"/>
      <c r="BR86" s="275"/>
      <c r="BS86" s="275"/>
      <c r="BT86" s="275"/>
      <c r="BU86" s="275"/>
      <c r="BV86" s="275"/>
      <c r="BW86" s="275"/>
      <c r="BX86" s="275"/>
      <c r="BY86" s="275"/>
      <c r="BZ86" s="275"/>
      <c r="CA86" s="275"/>
      <c r="CB86" s="275"/>
      <c r="CC86" s="275"/>
      <c r="CD86" s="275"/>
      <c r="CE86" s="275"/>
      <c r="CF86" s="275"/>
      <c r="CG86" s="275"/>
      <c r="CH86" s="275"/>
      <c r="CI86" s="275"/>
      <c r="CJ86" s="275"/>
      <c r="CK86" s="275"/>
      <c r="CL86" s="275"/>
      <c r="CM86" s="275"/>
      <c r="CN86" s="275"/>
      <c r="CO86" s="275"/>
      <c r="CP86" s="275"/>
      <c r="CQ86" s="275"/>
      <c r="CR86" s="275"/>
      <c r="CS86" s="275"/>
      <c r="CT86" s="275"/>
      <c r="CU86" s="275"/>
      <c r="CV86" s="275"/>
      <c r="CW86" s="275"/>
      <c r="CX86" s="275"/>
      <c r="CY86" s="275"/>
      <c r="CZ86" s="275"/>
      <c r="DA86" s="275"/>
      <c r="DB86" s="275"/>
      <c r="DC86" s="275"/>
      <c r="DD86" s="275"/>
      <c r="DE86" s="275"/>
      <c r="DF86" s="275"/>
      <c r="DG86" s="275"/>
      <c r="DH86" s="275"/>
      <c r="DI86" s="275"/>
      <c r="DJ86" s="275"/>
      <c r="DK86" s="275"/>
      <c r="DL86" s="275"/>
      <c r="DM86" s="275"/>
      <c r="DN86" s="275"/>
      <c r="DO86" s="275"/>
      <c r="DP86" s="275"/>
      <c r="DQ86" s="275"/>
      <c r="DR86" s="275"/>
      <c r="DS86" s="275"/>
      <c r="DT86" s="275"/>
      <c r="DU86" s="275"/>
      <c r="DV86" s="275"/>
      <c r="DW86" s="275"/>
      <c r="DX86" s="275"/>
      <c r="DY86" s="275"/>
      <c r="DZ86" s="275"/>
      <c r="EA86" s="275"/>
      <c r="EB86" s="275"/>
      <c r="EC86" s="275"/>
      <c r="ED86" s="275"/>
      <c r="EE86" s="275"/>
      <c r="EF86" s="275"/>
      <c r="EG86" s="275"/>
      <c r="EH86" s="275"/>
      <c r="EI86" s="275"/>
      <c r="EJ86" s="275"/>
      <c r="EK86" s="275"/>
      <c r="EL86" s="275"/>
      <c r="EM86" s="275"/>
      <c r="EN86" s="275"/>
      <c r="EO86" s="275"/>
      <c r="EP86" s="275"/>
      <c r="EQ86" s="275"/>
      <c r="ER86" s="275"/>
      <c r="ES86" s="275"/>
      <c r="ET86" s="275"/>
      <c r="EU86" s="275"/>
      <c r="EV86" s="275"/>
      <c r="EW86" s="275"/>
      <c r="EX86" s="275"/>
      <c r="EY86" s="275"/>
      <c r="EZ86" s="275"/>
      <c r="FA86" s="275"/>
      <c r="FB86" s="275"/>
      <c r="FC86" s="275"/>
      <c r="FD86" s="275"/>
      <c r="FE86" s="275"/>
      <c r="FF86" s="275"/>
      <c r="FG86" s="275"/>
      <c r="FH86" s="275"/>
      <c r="FI86" s="275"/>
      <c r="FJ86" s="275"/>
      <c r="FK86" s="275"/>
      <c r="FL86" s="275"/>
      <c r="FM86" s="275"/>
      <c r="FN86" s="275"/>
      <c r="FO86" s="275"/>
      <c r="FP86" s="275"/>
      <c r="FQ86" s="275"/>
      <c r="FR86" s="275"/>
      <c r="FS86" s="275"/>
      <c r="FT86" s="275"/>
      <c r="FU86" s="275"/>
      <c r="FV86" s="275"/>
      <c r="FW86" s="275"/>
      <c r="FX86" s="275"/>
      <c r="FY86" s="275"/>
      <c r="FZ86" s="275"/>
      <c r="GA86" s="275"/>
      <c r="GB86" s="275"/>
      <c r="GC86" s="275"/>
      <c r="GD86" s="275"/>
      <c r="GE86" s="275"/>
      <c r="GF86" s="275"/>
      <c r="GG86" s="275"/>
      <c r="GH86" s="275"/>
      <c r="GI86" s="275"/>
      <c r="GJ86" s="275"/>
      <c r="GK86" s="275"/>
      <c r="GL86" s="275"/>
      <c r="GM86" s="275"/>
      <c r="GN86" s="275"/>
      <c r="GO86" s="275"/>
      <c r="GP86" s="275"/>
      <c r="GQ86" s="275"/>
      <c r="GR86" s="275"/>
      <c r="GS86" s="275"/>
      <c r="GT86" s="275"/>
      <c r="GU86" s="275"/>
      <c r="GV86" s="275"/>
      <c r="GW86" s="275"/>
      <c r="GX86" s="275"/>
      <c r="GY86" s="275"/>
      <c r="GZ86" s="275"/>
      <c r="HA86" s="275"/>
      <c r="HB86" s="275"/>
      <c r="HC86" s="275"/>
      <c r="HD86" s="275"/>
      <c r="HE86" s="275"/>
      <c r="HF86" s="275"/>
      <c r="HG86" s="275"/>
      <c r="HH86" s="275"/>
      <c r="HI86" s="275"/>
      <c r="HJ86" s="275"/>
      <c r="HK86" s="275"/>
      <c r="HL86" s="275"/>
      <c r="HM86" s="275"/>
      <c r="HN86" s="275"/>
      <c r="HO86" s="275"/>
      <c r="HP86" s="275"/>
      <c r="HQ86" s="275"/>
      <c r="HR86" s="275"/>
      <c r="HS86" s="275"/>
      <c r="HT86" s="275"/>
      <c r="HU86" s="275"/>
      <c r="HV86" s="275"/>
      <c r="HW86" s="275"/>
      <c r="HX86" s="275"/>
      <c r="HY86" s="275"/>
      <c r="HZ86" s="275"/>
      <c r="IA86" s="275"/>
      <c r="IB86" s="275"/>
      <c r="IC86" s="275"/>
      <c r="ID86" s="275"/>
      <c r="IE86" s="275"/>
      <c r="IF86" s="275"/>
      <c r="IG86" s="275"/>
      <c r="IH86" s="275"/>
      <c r="II86" s="275"/>
      <c r="IJ86" s="275"/>
      <c r="IK86" s="275"/>
      <c r="IL86" s="275"/>
      <c r="IM86" s="275"/>
      <c r="IN86" s="275"/>
      <c r="IO86" s="275"/>
      <c r="IP86" s="275"/>
      <c r="IQ86" s="275"/>
      <c r="IR86" s="275"/>
      <c r="IS86" s="275"/>
      <c r="IT86" s="275"/>
      <c r="IU86" s="275"/>
      <c r="IV86" s="275"/>
      <c r="IW86" s="275"/>
      <c r="IX86" s="275"/>
      <c r="IY86" s="275"/>
    </row>
    <row r="87" s="6" customFormat="1" ht="24" customHeight="1" spans="1:259">
      <c r="A87" s="275"/>
      <c r="B87" s="275"/>
      <c r="C87" s="275"/>
      <c r="D87" s="314"/>
      <c r="E87" s="275"/>
      <c r="F87" s="275"/>
      <c r="G87" s="284"/>
      <c r="H87" s="275"/>
      <c r="I87" s="275"/>
      <c r="J87" s="275"/>
      <c r="K87" s="275"/>
      <c r="L87" s="275"/>
      <c r="M87" s="275"/>
      <c r="N87" s="275"/>
      <c r="O87" s="275"/>
      <c r="P87" s="275"/>
      <c r="Q87" s="275"/>
      <c r="R87" s="275"/>
      <c r="S87" s="275"/>
      <c r="T87" s="275"/>
      <c r="U87" s="275"/>
      <c r="V87" s="275"/>
      <c r="W87" s="275"/>
      <c r="X87" s="275"/>
      <c r="Y87" s="275"/>
      <c r="Z87" s="275"/>
      <c r="AA87" s="275"/>
      <c r="AB87" s="275"/>
      <c r="AC87" s="275"/>
      <c r="AD87" s="275"/>
      <c r="AE87" s="275"/>
      <c r="AF87" s="275"/>
      <c r="AG87" s="275"/>
      <c r="AH87" s="275"/>
      <c r="AI87" s="275"/>
      <c r="AJ87" s="275"/>
      <c r="AK87" s="275"/>
      <c r="AL87" s="275"/>
      <c r="AM87" s="275"/>
      <c r="AN87" s="275"/>
      <c r="AO87" s="275"/>
      <c r="AP87" s="275"/>
      <c r="AQ87" s="275"/>
      <c r="AR87" s="275"/>
      <c r="AS87" s="275"/>
      <c r="AT87" s="275"/>
      <c r="AU87" s="275"/>
      <c r="AV87" s="275"/>
      <c r="AW87" s="275"/>
      <c r="AX87" s="275"/>
      <c r="AY87" s="275"/>
      <c r="AZ87" s="275"/>
      <c r="BA87" s="275"/>
      <c r="BB87" s="275"/>
      <c r="BC87" s="275"/>
      <c r="BD87" s="275"/>
      <c r="BE87" s="275"/>
      <c r="BF87" s="275"/>
      <c r="BG87" s="275"/>
      <c r="BH87" s="275"/>
      <c r="BI87" s="275"/>
      <c r="BJ87" s="275"/>
      <c r="BK87" s="275"/>
      <c r="BL87" s="275"/>
      <c r="BM87" s="275"/>
      <c r="BN87" s="275"/>
      <c r="BO87" s="275"/>
      <c r="BP87" s="275"/>
      <c r="BQ87" s="275"/>
      <c r="BR87" s="275"/>
      <c r="BS87" s="275"/>
      <c r="BT87" s="275"/>
      <c r="BU87" s="275"/>
      <c r="BV87" s="275"/>
      <c r="BW87" s="275"/>
      <c r="BX87" s="275"/>
      <c r="BY87" s="275"/>
      <c r="BZ87" s="275"/>
      <c r="CA87" s="275"/>
      <c r="CB87" s="275"/>
      <c r="CC87" s="275"/>
      <c r="CD87" s="275"/>
      <c r="CE87" s="275"/>
      <c r="CF87" s="275"/>
      <c r="CG87" s="275"/>
      <c r="CH87" s="275"/>
      <c r="CI87" s="275"/>
      <c r="CJ87" s="275"/>
      <c r="CK87" s="275"/>
      <c r="CL87" s="275"/>
      <c r="CM87" s="275"/>
      <c r="CN87" s="275"/>
      <c r="CO87" s="275"/>
      <c r="CP87" s="275"/>
      <c r="CQ87" s="275"/>
      <c r="CR87" s="275"/>
      <c r="CS87" s="275"/>
      <c r="CT87" s="275"/>
      <c r="CU87" s="275"/>
      <c r="CV87" s="275"/>
      <c r="CW87" s="275"/>
      <c r="CX87" s="275"/>
      <c r="CY87" s="275"/>
      <c r="CZ87" s="275"/>
      <c r="DA87" s="275"/>
      <c r="DB87" s="275"/>
      <c r="DC87" s="275"/>
      <c r="DD87" s="275"/>
      <c r="DE87" s="275"/>
      <c r="DF87" s="275"/>
      <c r="DG87" s="275"/>
      <c r="DH87" s="275"/>
      <c r="DI87" s="275"/>
      <c r="DJ87" s="275"/>
      <c r="DK87" s="275"/>
      <c r="DL87" s="275"/>
      <c r="DM87" s="275"/>
      <c r="DN87" s="275"/>
      <c r="DO87" s="275"/>
      <c r="DP87" s="275"/>
      <c r="DQ87" s="275"/>
      <c r="DR87" s="275"/>
      <c r="DS87" s="275"/>
      <c r="DT87" s="275"/>
      <c r="DU87" s="275"/>
      <c r="DV87" s="275"/>
      <c r="DW87" s="275"/>
      <c r="DX87" s="275"/>
      <c r="DY87" s="275"/>
      <c r="DZ87" s="275"/>
      <c r="EA87" s="275"/>
      <c r="EB87" s="275"/>
      <c r="EC87" s="275"/>
      <c r="ED87" s="275"/>
      <c r="EE87" s="275"/>
      <c r="EF87" s="275"/>
      <c r="EG87" s="275"/>
      <c r="EH87" s="275"/>
      <c r="EI87" s="275"/>
      <c r="EJ87" s="275"/>
      <c r="EK87" s="275"/>
      <c r="EL87" s="275"/>
      <c r="EM87" s="275"/>
      <c r="EN87" s="275"/>
      <c r="EO87" s="275"/>
      <c r="EP87" s="275"/>
      <c r="EQ87" s="275"/>
      <c r="ER87" s="275"/>
      <c r="ES87" s="275"/>
      <c r="ET87" s="275"/>
      <c r="EU87" s="275"/>
      <c r="EV87" s="275"/>
      <c r="EW87" s="275"/>
      <c r="EX87" s="275"/>
      <c r="EY87" s="275"/>
      <c r="EZ87" s="275"/>
      <c r="FA87" s="275"/>
      <c r="FB87" s="275"/>
      <c r="FC87" s="275"/>
      <c r="FD87" s="275"/>
      <c r="FE87" s="275"/>
      <c r="FF87" s="275"/>
      <c r="FG87" s="275"/>
      <c r="FH87" s="275"/>
      <c r="FI87" s="275"/>
      <c r="FJ87" s="275"/>
      <c r="FK87" s="275"/>
      <c r="FL87" s="275"/>
      <c r="FM87" s="275"/>
      <c r="FN87" s="275"/>
      <c r="FO87" s="275"/>
      <c r="FP87" s="275"/>
      <c r="FQ87" s="275"/>
      <c r="FR87" s="275"/>
      <c r="FS87" s="275"/>
      <c r="FT87" s="275"/>
      <c r="FU87" s="275"/>
      <c r="FV87" s="275"/>
      <c r="FW87" s="275"/>
      <c r="FX87" s="275"/>
      <c r="FY87" s="275"/>
      <c r="FZ87" s="275"/>
      <c r="GA87" s="275"/>
      <c r="GB87" s="275"/>
      <c r="GC87" s="275"/>
      <c r="GD87" s="275"/>
      <c r="GE87" s="275"/>
      <c r="GF87" s="275"/>
      <c r="GG87" s="275"/>
      <c r="GH87" s="275"/>
      <c r="GI87" s="275"/>
      <c r="GJ87" s="275"/>
      <c r="GK87" s="275"/>
      <c r="GL87" s="275"/>
      <c r="GM87" s="275"/>
      <c r="GN87" s="275"/>
      <c r="GO87" s="275"/>
      <c r="GP87" s="275"/>
      <c r="GQ87" s="275"/>
      <c r="GR87" s="275"/>
      <c r="GS87" s="275"/>
      <c r="GT87" s="275"/>
      <c r="GU87" s="275"/>
      <c r="GV87" s="275"/>
      <c r="GW87" s="275"/>
      <c r="GX87" s="275"/>
      <c r="GY87" s="275"/>
      <c r="GZ87" s="275"/>
      <c r="HA87" s="275"/>
      <c r="HB87" s="275"/>
      <c r="HC87" s="275"/>
      <c r="HD87" s="275"/>
      <c r="HE87" s="275"/>
      <c r="HF87" s="275"/>
      <c r="HG87" s="275"/>
      <c r="HH87" s="275"/>
      <c r="HI87" s="275"/>
      <c r="HJ87" s="275"/>
      <c r="HK87" s="275"/>
      <c r="HL87" s="275"/>
      <c r="HM87" s="275"/>
      <c r="HN87" s="275"/>
      <c r="HO87" s="275"/>
      <c r="HP87" s="275"/>
      <c r="HQ87" s="275"/>
      <c r="HR87" s="275"/>
      <c r="HS87" s="275"/>
      <c r="HT87" s="275"/>
      <c r="HU87" s="275"/>
      <c r="HV87" s="275"/>
      <c r="HW87" s="275"/>
      <c r="HX87" s="275"/>
      <c r="HY87" s="275"/>
      <c r="HZ87" s="275"/>
      <c r="IA87" s="275"/>
      <c r="IB87" s="275"/>
      <c r="IC87" s="275"/>
      <c r="ID87" s="275"/>
      <c r="IE87" s="275"/>
      <c r="IF87" s="275"/>
      <c r="IG87" s="275"/>
      <c r="IH87" s="275"/>
      <c r="II87" s="275"/>
      <c r="IJ87" s="275"/>
      <c r="IK87" s="275"/>
      <c r="IL87" s="275"/>
      <c r="IM87" s="275"/>
      <c r="IN87" s="275"/>
      <c r="IO87" s="275"/>
      <c r="IP87" s="275"/>
      <c r="IQ87" s="275"/>
      <c r="IR87" s="275"/>
      <c r="IS87" s="275"/>
      <c r="IT87" s="275"/>
      <c r="IU87" s="275"/>
      <c r="IV87" s="275"/>
      <c r="IW87" s="275"/>
      <c r="IX87" s="275"/>
      <c r="IY87" s="275"/>
    </row>
    <row r="88" s="6" customFormat="1" ht="24" customHeight="1" spans="1:259">
      <c r="A88" s="275"/>
      <c r="B88" s="275"/>
      <c r="C88" s="275"/>
      <c r="D88" s="314"/>
      <c r="E88" s="275"/>
      <c r="F88" s="275"/>
      <c r="G88" s="284"/>
      <c r="H88" s="275"/>
      <c r="I88" s="275"/>
      <c r="J88" s="275"/>
      <c r="K88" s="275"/>
      <c r="L88" s="275"/>
      <c r="M88" s="275"/>
      <c r="N88" s="275"/>
      <c r="O88" s="275"/>
      <c r="P88" s="275"/>
      <c r="Q88" s="275"/>
      <c r="R88" s="275"/>
      <c r="S88" s="275"/>
      <c r="T88" s="275"/>
      <c r="U88" s="275"/>
      <c r="V88" s="275"/>
      <c r="W88" s="275"/>
      <c r="X88" s="275"/>
      <c r="Y88" s="275"/>
      <c r="Z88" s="275"/>
      <c r="AA88" s="275"/>
      <c r="AB88" s="275"/>
      <c r="AC88" s="275"/>
      <c r="AD88" s="275"/>
      <c r="AE88" s="275"/>
      <c r="AF88" s="275"/>
      <c r="AG88" s="275"/>
      <c r="AH88" s="275"/>
      <c r="AI88" s="275"/>
      <c r="AJ88" s="275"/>
      <c r="AK88" s="275"/>
      <c r="AL88" s="275"/>
      <c r="AM88" s="275"/>
      <c r="AN88" s="275"/>
      <c r="AO88" s="275"/>
      <c r="AP88" s="275"/>
      <c r="AQ88" s="275"/>
      <c r="AR88" s="275"/>
      <c r="AS88" s="275"/>
      <c r="AT88" s="275"/>
      <c r="AU88" s="275"/>
      <c r="AV88" s="275"/>
      <c r="AW88" s="275"/>
      <c r="AX88" s="275"/>
      <c r="AY88" s="275"/>
      <c r="AZ88" s="275"/>
      <c r="BA88" s="275"/>
      <c r="BB88" s="275"/>
      <c r="BC88" s="275"/>
      <c r="BD88" s="275"/>
      <c r="BE88" s="275"/>
      <c r="BF88" s="275"/>
      <c r="BG88" s="275"/>
      <c r="BH88" s="275"/>
      <c r="BI88" s="275"/>
      <c r="BJ88" s="275"/>
      <c r="BK88" s="275"/>
      <c r="BL88" s="275"/>
      <c r="BM88" s="275"/>
      <c r="BN88" s="275"/>
      <c r="BO88" s="275"/>
      <c r="BP88" s="275"/>
      <c r="BQ88" s="275"/>
      <c r="BR88" s="275"/>
      <c r="BS88" s="275"/>
      <c r="BT88" s="275"/>
      <c r="BU88" s="275"/>
      <c r="BV88" s="275"/>
      <c r="BW88" s="275"/>
      <c r="BX88" s="275"/>
      <c r="BY88" s="275"/>
      <c r="BZ88" s="275"/>
      <c r="CA88" s="275"/>
      <c r="CB88" s="275"/>
      <c r="CC88" s="275"/>
      <c r="CD88" s="275"/>
      <c r="CE88" s="275"/>
      <c r="CF88" s="275"/>
      <c r="CG88" s="275"/>
      <c r="CH88" s="275"/>
      <c r="CI88" s="275"/>
      <c r="CJ88" s="275"/>
      <c r="CK88" s="275"/>
      <c r="CL88" s="275"/>
      <c r="CM88" s="275"/>
      <c r="CN88" s="275"/>
      <c r="CO88" s="275"/>
      <c r="CP88" s="275"/>
      <c r="CQ88" s="275"/>
      <c r="CR88" s="275"/>
      <c r="CS88" s="275"/>
      <c r="CT88" s="275"/>
      <c r="CU88" s="275"/>
      <c r="CV88" s="275"/>
      <c r="CW88" s="275"/>
      <c r="CX88" s="275"/>
      <c r="CY88" s="275"/>
      <c r="CZ88" s="275"/>
      <c r="DA88" s="275"/>
      <c r="DB88" s="275"/>
      <c r="DC88" s="275"/>
      <c r="DD88" s="275"/>
      <c r="DE88" s="275"/>
      <c r="DF88" s="275"/>
      <c r="DG88" s="275"/>
      <c r="DH88" s="275"/>
      <c r="DI88" s="275"/>
      <c r="DJ88" s="275"/>
      <c r="DK88" s="275"/>
      <c r="DL88" s="275"/>
      <c r="DM88" s="275"/>
      <c r="DN88" s="275"/>
      <c r="DO88" s="275"/>
      <c r="DP88" s="275"/>
      <c r="DQ88" s="275"/>
      <c r="DR88" s="275"/>
      <c r="DS88" s="275"/>
      <c r="DT88" s="275"/>
      <c r="DU88" s="275"/>
      <c r="DV88" s="275"/>
      <c r="DW88" s="275"/>
      <c r="DX88" s="275"/>
      <c r="DY88" s="275"/>
      <c r="DZ88" s="275"/>
      <c r="EA88" s="275"/>
      <c r="EB88" s="275"/>
      <c r="EC88" s="275"/>
      <c r="ED88" s="275"/>
      <c r="EE88" s="275"/>
      <c r="EF88" s="275"/>
      <c r="EG88" s="275"/>
      <c r="EH88" s="275"/>
      <c r="EI88" s="275"/>
      <c r="EJ88" s="275"/>
      <c r="EK88" s="275"/>
      <c r="EL88" s="275"/>
      <c r="EM88" s="275"/>
      <c r="EN88" s="275"/>
      <c r="EO88" s="275"/>
      <c r="EP88" s="275"/>
      <c r="EQ88" s="275"/>
      <c r="ER88" s="275"/>
      <c r="ES88" s="275"/>
      <c r="ET88" s="275"/>
      <c r="EU88" s="275"/>
      <c r="EV88" s="275"/>
      <c r="EW88" s="275"/>
      <c r="EX88" s="275"/>
      <c r="EY88" s="275"/>
      <c r="EZ88" s="275"/>
      <c r="FA88" s="275"/>
      <c r="FB88" s="275"/>
      <c r="FC88" s="275"/>
      <c r="FD88" s="275"/>
      <c r="FE88" s="275"/>
      <c r="FF88" s="275"/>
      <c r="FG88" s="275"/>
      <c r="FH88" s="275"/>
      <c r="FI88" s="275"/>
      <c r="FJ88" s="275"/>
      <c r="FK88" s="275"/>
      <c r="FL88" s="275"/>
      <c r="FM88" s="275"/>
      <c r="FN88" s="275"/>
      <c r="FO88" s="275"/>
      <c r="FP88" s="275"/>
      <c r="FQ88" s="275"/>
      <c r="FR88" s="275"/>
      <c r="FS88" s="275"/>
      <c r="FT88" s="275"/>
      <c r="FU88" s="275"/>
      <c r="FV88" s="275"/>
      <c r="FW88" s="275"/>
      <c r="FX88" s="275"/>
      <c r="FY88" s="275"/>
      <c r="FZ88" s="275"/>
      <c r="GA88" s="275"/>
      <c r="GB88" s="275"/>
      <c r="GC88" s="275"/>
      <c r="GD88" s="275"/>
      <c r="GE88" s="275"/>
      <c r="GF88" s="275"/>
      <c r="GG88" s="275"/>
      <c r="GH88" s="275"/>
      <c r="GI88" s="275"/>
      <c r="GJ88" s="275"/>
      <c r="GK88" s="275"/>
      <c r="GL88" s="275"/>
      <c r="GM88" s="275"/>
      <c r="GN88" s="275"/>
      <c r="GO88" s="275"/>
      <c r="GP88" s="275"/>
      <c r="GQ88" s="275"/>
      <c r="GR88" s="275"/>
      <c r="GS88" s="275"/>
      <c r="GT88" s="275"/>
      <c r="GU88" s="275"/>
      <c r="GV88" s="275"/>
      <c r="GW88" s="275"/>
      <c r="GX88" s="275"/>
      <c r="GY88" s="275"/>
      <c r="GZ88" s="275"/>
      <c r="HA88" s="275"/>
      <c r="HB88" s="275"/>
      <c r="HC88" s="275"/>
      <c r="HD88" s="275"/>
      <c r="HE88" s="275"/>
      <c r="HF88" s="275"/>
      <c r="HG88" s="275"/>
      <c r="HH88" s="275"/>
      <c r="HI88" s="275"/>
      <c r="HJ88" s="275"/>
      <c r="HK88" s="275"/>
      <c r="HL88" s="275"/>
      <c r="HM88" s="275"/>
      <c r="HN88" s="275"/>
      <c r="HO88" s="275"/>
      <c r="HP88" s="275"/>
      <c r="HQ88" s="275"/>
      <c r="HR88" s="275"/>
      <c r="HS88" s="275"/>
      <c r="HT88" s="275"/>
      <c r="HU88" s="275"/>
      <c r="HV88" s="275"/>
      <c r="HW88" s="275"/>
      <c r="HX88" s="275"/>
      <c r="HY88" s="275"/>
      <c r="HZ88" s="275"/>
      <c r="IA88" s="275"/>
      <c r="IB88" s="275"/>
      <c r="IC88" s="275"/>
      <c r="ID88" s="275"/>
      <c r="IE88" s="275"/>
      <c r="IF88" s="275"/>
      <c r="IG88" s="275"/>
      <c r="IH88" s="275"/>
      <c r="II88" s="275"/>
      <c r="IJ88" s="275"/>
      <c r="IK88" s="275"/>
      <c r="IL88" s="275"/>
      <c r="IM88" s="275"/>
      <c r="IN88" s="275"/>
      <c r="IO88" s="275"/>
      <c r="IP88" s="275"/>
      <c r="IQ88" s="275"/>
      <c r="IR88" s="275"/>
      <c r="IS88" s="275"/>
      <c r="IT88" s="275"/>
      <c r="IU88" s="275"/>
      <c r="IV88" s="275"/>
      <c r="IW88" s="275"/>
      <c r="IX88" s="275"/>
      <c r="IY88" s="275"/>
    </row>
    <row r="89" s="6" customFormat="1" ht="24" customHeight="1" spans="1:259">
      <c r="A89" s="275"/>
      <c r="B89" s="275"/>
      <c r="C89" s="275"/>
      <c r="D89" s="314"/>
      <c r="E89" s="275"/>
      <c r="F89" s="275"/>
      <c r="G89" s="284"/>
      <c r="H89" s="275"/>
      <c r="I89" s="275"/>
      <c r="J89" s="275"/>
      <c r="K89" s="275"/>
      <c r="L89" s="275"/>
      <c r="M89" s="275"/>
      <c r="N89" s="275"/>
      <c r="O89" s="275"/>
      <c r="P89" s="275"/>
      <c r="Q89" s="275"/>
      <c r="R89" s="275"/>
      <c r="S89" s="275"/>
      <c r="T89" s="275"/>
      <c r="U89" s="275"/>
      <c r="V89" s="275"/>
      <c r="W89" s="275"/>
      <c r="X89" s="275"/>
      <c r="Y89" s="275"/>
      <c r="Z89" s="275"/>
      <c r="AA89" s="275"/>
      <c r="AB89" s="275"/>
      <c r="AC89" s="275"/>
      <c r="AD89" s="275"/>
      <c r="AE89" s="275"/>
      <c r="AF89" s="275"/>
      <c r="AG89" s="275"/>
      <c r="AH89" s="275"/>
      <c r="AI89" s="275"/>
      <c r="AJ89" s="275"/>
      <c r="AK89" s="275"/>
      <c r="AL89" s="275"/>
      <c r="AM89" s="275"/>
      <c r="AN89" s="275"/>
      <c r="AO89" s="275"/>
      <c r="AP89" s="275"/>
      <c r="AQ89" s="275"/>
      <c r="AR89" s="275"/>
      <c r="AS89" s="275"/>
      <c r="AT89" s="275"/>
      <c r="AU89" s="275"/>
      <c r="AV89" s="275"/>
      <c r="AW89" s="275"/>
      <c r="AX89" s="275"/>
      <c r="AY89" s="275"/>
      <c r="AZ89" s="275"/>
      <c r="BA89" s="275"/>
      <c r="BB89" s="275"/>
      <c r="BC89" s="275"/>
      <c r="BD89" s="275"/>
      <c r="BE89" s="275"/>
      <c r="BF89" s="275"/>
      <c r="BG89" s="275"/>
      <c r="BH89" s="275"/>
      <c r="BI89" s="275"/>
      <c r="BJ89" s="275"/>
      <c r="BK89" s="275"/>
      <c r="BL89" s="275"/>
      <c r="BM89" s="275"/>
      <c r="BN89" s="275"/>
      <c r="BO89" s="275"/>
      <c r="BP89" s="275"/>
      <c r="BQ89" s="275"/>
      <c r="BR89" s="275"/>
      <c r="BS89" s="275"/>
      <c r="BT89" s="275"/>
      <c r="BU89" s="275"/>
      <c r="BV89" s="275"/>
      <c r="BW89" s="275"/>
      <c r="BX89" s="275"/>
      <c r="BY89" s="275"/>
      <c r="BZ89" s="275"/>
      <c r="CA89" s="275"/>
      <c r="CB89" s="275"/>
      <c r="CC89" s="275"/>
      <c r="CD89" s="275"/>
      <c r="CE89" s="275"/>
      <c r="CF89" s="275"/>
      <c r="CG89" s="275"/>
      <c r="CH89" s="275"/>
      <c r="CI89" s="275"/>
      <c r="CJ89" s="275"/>
      <c r="CK89" s="275"/>
      <c r="CL89" s="275"/>
      <c r="CM89" s="275"/>
      <c r="CN89" s="275"/>
      <c r="CO89" s="275"/>
      <c r="CP89" s="275"/>
      <c r="CQ89" s="275"/>
      <c r="CR89" s="275"/>
      <c r="CS89" s="275"/>
      <c r="CT89" s="275"/>
      <c r="CU89" s="275"/>
      <c r="CV89" s="275"/>
      <c r="CW89" s="275"/>
      <c r="CX89" s="275"/>
      <c r="CY89" s="275"/>
      <c r="CZ89" s="275"/>
      <c r="DA89" s="275"/>
      <c r="DB89" s="275"/>
      <c r="DC89" s="275"/>
      <c r="DD89" s="275"/>
      <c r="DE89" s="275"/>
      <c r="DF89" s="275"/>
      <c r="DG89" s="275"/>
      <c r="DH89" s="275"/>
      <c r="DI89" s="275"/>
      <c r="DJ89" s="275"/>
      <c r="DK89" s="275"/>
      <c r="DL89" s="275"/>
      <c r="DM89" s="275"/>
      <c r="DN89" s="275"/>
      <c r="DO89" s="275"/>
      <c r="DP89" s="275"/>
      <c r="DQ89" s="275"/>
      <c r="DR89" s="275"/>
      <c r="DS89" s="275"/>
      <c r="DT89" s="275"/>
      <c r="DU89" s="275"/>
      <c r="DV89" s="275"/>
      <c r="DW89" s="275"/>
      <c r="DX89" s="275"/>
      <c r="DY89" s="275"/>
      <c r="DZ89" s="275"/>
      <c r="EA89" s="275"/>
      <c r="EB89" s="275"/>
      <c r="EC89" s="275"/>
      <c r="ED89" s="275"/>
      <c r="EE89" s="275"/>
      <c r="EF89" s="275"/>
      <c r="EG89" s="275"/>
      <c r="EH89" s="275"/>
      <c r="EI89" s="275"/>
      <c r="EJ89" s="275"/>
      <c r="EK89" s="275"/>
      <c r="EL89" s="275"/>
      <c r="EM89" s="275"/>
      <c r="EN89" s="275"/>
      <c r="EO89" s="275"/>
      <c r="EP89" s="275"/>
      <c r="EQ89" s="275"/>
      <c r="ER89" s="275"/>
      <c r="ES89" s="275"/>
      <c r="ET89" s="275"/>
      <c r="EU89" s="275"/>
      <c r="EV89" s="275"/>
      <c r="EW89" s="275"/>
      <c r="EX89" s="275"/>
      <c r="EY89" s="275"/>
      <c r="EZ89" s="275"/>
      <c r="FA89" s="275"/>
      <c r="FB89" s="275"/>
      <c r="FC89" s="275"/>
      <c r="FD89" s="275"/>
      <c r="FE89" s="275"/>
      <c r="FF89" s="275"/>
      <c r="FG89" s="275"/>
      <c r="FH89" s="275"/>
      <c r="FI89" s="275"/>
      <c r="FJ89" s="275"/>
      <c r="FK89" s="275"/>
      <c r="FL89" s="275"/>
      <c r="FM89" s="275"/>
      <c r="FN89" s="275"/>
      <c r="FO89" s="275"/>
      <c r="FP89" s="275"/>
      <c r="FQ89" s="275"/>
      <c r="FR89" s="275"/>
      <c r="FS89" s="275"/>
      <c r="FT89" s="275"/>
      <c r="FU89" s="275"/>
      <c r="FV89" s="275"/>
      <c r="FW89" s="275"/>
      <c r="FX89" s="275"/>
      <c r="FY89" s="275"/>
      <c r="FZ89" s="275"/>
      <c r="GA89" s="275"/>
      <c r="GB89" s="275"/>
      <c r="GC89" s="275"/>
      <c r="GD89" s="275"/>
      <c r="GE89" s="275"/>
      <c r="GF89" s="275"/>
      <c r="GG89" s="275"/>
      <c r="GH89" s="275"/>
      <c r="GI89" s="275"/>
      <c r="GJ89" s="275"/>
      <c r="GK89" s="275"/>
      <c r="GL89" s="275"/>
      <c r="GM89" s="275"/>
      <c r="GN89" s="275"/>
      <c r="GO89" s="275"/>
      <c r="GP89" s="275"/>
      <c r="GQ89" s="275"/>
      <c r="GR89" s="275"/>
      <c r="GS89" s="275"/>
      <c r="GT89" s="275"/>
      <c r="GU89" s="275"/>
      <c r="GV89" s="275"/>
      <c r="GW89" s="275"/>
      <c r="GX89" s="275"/>
      <c r="GY89" s="275"/>
      <c r="GZ89" s="275"/>
      <c r="HA89" s="275"/>
      <c r="HB89" s="275"/>
      <c r="HC89" s="275"/>
      <c r="HD89" s="275"/>
      <c r="HE89" s="275"/>
      <c r="HF89" s="275"/>
      <c r="HG89" s="275"/>
      <c r="HH89" s="275"/>
      <c r="HI89" s="275"/>
      <c r="HJ89" s="275"/>
      <c r="HK89" s="275"/>
      <c r="HL89" s="275"/>
      <c r="HM89" s="275"/>
      <c r="HN89" s="275"/>
      <c r="HO89" s="275"/>
      <c r="HP89" s="275"/>
      <c r="HQ89" s="275"/>
      <c r="HR89" s="275"/>
      <c r="HS89" s="275"/>
      <c r="HT89" s="275"/>
      <c r="HU89" s="275"/>
      <c r="HV89" s="275"/>
      <c r="HW89" s="275"/>
      <c r="HX89" s="275"/>
      <c r="HY89" s="275"/>
      <c r="HZ89" s="275"/>
      <c r="IA89" s="275"/>
      <c r="IB89" s="275"/>
      <c r="IC89" s="275"/>
      <c r="ID89" s="275"/>
      <c r="IE89" s="275"/>
      <c r="IF89" s="275"/>
      <c r="IG89" s="275"/>
      <c r="IH89" s="275"/>
      <c r="II89" s="275"/>
      <c r="IJ89" s="275"/>
      <c r="IK89" s="275"/>
      <c r="IL89" s="275"/>
      <c r="IM89" s="275"/>
      <c r="IN89" s="275"/>
      <c r="IO89" s="275"/>
      <c r="IP89" s="275"/>
      <c r="IQ89" s="275"/>
      <c r="IR89" s="275"/>
      <c r="IS89" s="275"/>
      <c r="IT89" s="275"/>
      <c r="IU89" s="275"/>
      <c r="IV89" s="275"/>
      <c r="IW89" s="275"/>
      <c r="IX89" s="275"/>
      <c r="IY89" s="275"/>
    </row>
    <row r="90" s="6" customFormat="1" ht="24" customHeight="1" spans="1:259">
      <c r="A90" s="275"/>
      <c r="B90" s="275"/>
      <c r="C90" s="275"/>
      <c r="D90" s="314"/>
      <c r="E90" s="275"/>
      <c r="F90" s="275"/>
      <c r="G90" s="284"/>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c r="AE90" s="275"/>
      <c r="AF90" s="275"/>
      <c r="AG90" s="275"/>
      <c r="AH90" s="275"/>
      <c r="AI90" s="275"/>
      <c r="AJ90" s="275"/>
      <c r="AK90" s="275"/>
      <c r="AL90" s="275"/>
      <c r="AM90" s="275"/>
      <c r="AN90" s="275"/>
      <c r="AO90" s="275"/>
      <c r="AP90" s="275"/>
      <c r="AQ90" s="275"/>
      <c r="AR90" s="275"/>
      <c r="AS90" s="275"/>
      <c r="AT90" s="275"/>
      <c r="AU90" s="275"/>
      <c r="AV90" s="275"/>
      <c r="AW90" s="275"/>
      <c r="AX90" s="275"/>
      <c r="AY90" s="275"/>
      <c r="AZ90" s="275"/>
      <c r="BA90" s="275"/>
      <c r="BB90" s="275"/>
      <c r="BC90" s="275"/>
      <c r="BD90" s="275"/>
      <c r="BE90" s="275"/>
      <c r="BF90" s="275"/>
      <c r="BG90" s="275"/>
      <c r="BH90" s="275"/>
      <c r="BI90" s="275"/>
      <c r="BJ90" s="275"/>
      <c r="BK90" s="275"/>
      <c r="BL90" s="275"/>
      <c r="BM90" s="275"/>
      <c r="BN90" s="275"/>
      <c r="BO90" s="275"/>
      <c r="BP90" s="275"/>
      <c r="BQ90" s="275"/>
      <c r="BR90" s="275"/>
      <c r="BS90" s="275"/>
      <c r="BT90" s="275"/>
      <c r="BU90" s="275"/>
      <c r="BV90" s="275"/>
      <c r="BW90" s="275"/>
      <c r="BX90" s="275"/>
      <c r="BY90" s="275"/>
      <c r="BZ90" s="275"/>
      <c r="CA90" s="275"/>
      <c r="CB90" s="275"/>
      <c r="CC90" s="275"/>
      <c r="CD90" s="275"/>
      <c r="CE90" s="275"/>
      <c r="CF90" s="275"/>
      <c r="CG90" s="275"/>
      <c r="CH90" s="275"/>
      <c r="CI90" s="275"/>
      <c r="CJ90" s="275"/>
      <c r="CK90" s="275"/>
      <c r="CL90" s="275"/>
      <c r="CM90" s="275"/>
      <c r="CN90" s="275"/>
      <c r="CO90" s="275"/>
      <c r="CP90" s="275"/>
      <c r="CQ90" s="275"/>
      <c r="CR90" s="275"/>
      <c r="CS90" s="275"/>
      <c r="CT90" s="275"/>
      <c r="CU90" s="275"/>
      <c r="CV90" s="275"/>
      <c r="CW90" s="275"/>
      <c r="CX90" s="275"/>
      <c r="CY90" s="275"/>
      <c r="CZ90" s="275"/>
      <c r="DA90" s="275"/>
      <c r="DB90" s="275"/>
      <c r="DC90" s="275"/>
      <c r="DD90" s="275"/>
      <c r="DE90" s="275"/>
      <c r="DF90" s="275"/>
      <c r="DG90" s="275"/>
      <c r="DH90" s="275"/>
      <c r="DI90" s="275"/>
      <c r="DJ90" s="275"/>
      <c r="DK90" s="275"/>
      <c r="DL90" s="275"/>
      <c r="DM90" s="275"/>
      <c r="DN90" s="275"/>
      <c r="DO90" s="275"/>
      <c r="DP90" s="275"/>
      <c r="DQ90" s="275"/>
      <c r="DR90" s="275"/>
      <c r="DS90" s="275"/>
      <c r="DT90" s="275"/>
      <c r="DU90" s="275"/>
      <c r="DV90" s="275"/>
      <c r="DW90" s="275"/>
      <c r="DX90" s="275"/>
      <c r="DY90" s="275"/>
      <c r="DZ90" s="275"/>
      <c r="EA90" s="275"/>
      <c r="EB90" s="275"/>
      <c r="EC90" s="275"/>
      <c r="ED90" s="275"/>
      <c r="EE90" s="275"/>
      <c r="EF90" s="275"/>
      <c r="EG90" s="275"/>
      <c r="EH90" s="275"/>
      <c r="EI90" s="275"/>
      <c r="EJ90" s="275"/>
      <c r="EK90" s="275"/>
      <c r="EL90" s="275"/>
      <c r="EM90" s="275"/>
      <c r="EN90" s="275"/>
      <c r="EO90" s="275"/>
      <c r="EP90" s="275"/>
      <c r="EQ90" s="275"/>
      <c r="ER90" s="275"/>
      <c r="ES90" s="275"/>
      <c r="ET90" s="275"/>
      <c r="EU90" s="275"/>
      <c r="EV90" s="275"/>
      <c r="EW90" s="275"/>
      <c r="EX90" s="275"/>
      <c r="EY90" s="275"/>
      <c r="EZ90" s="275"/>
      <c r="FA90" s="275"/>
      <c r="FB90" s="275"/>
      <c r="FC90" s="275"/>
      <c r="FD90" s="275"/>
      <c r="FE90" s="275"/>
      <c r="FF90" s="275"/>
      <c r="FG90" s="275"/>
      <c r="FH90" s="275"/>
      <c r="FI90" s="275"/>
      <c r="FJ90" s="275"/>
      <c r="FK90" s="275"/>
      <c r="FL90" s="275"/>
      <c r="FM90" s="275"/>
      <c r="FN90" s="275"/>
      <c r="FO90" s="275"/>
      <c r="FP90" s="275"/>
      <c r="FQ90" s="275"/>
      <c r="FR90" s="275"/>
      <c r="FS90" s="275"/>
      <c r="FT90" s="275"/>
      <c r="FU90" s="275"/>
      <c r="FV90" s="275"/>
      <c r="FW90" s="275"/>
      <c r="FX90" s="275"/>
      <c r="FY90" s="275"/>
      <c r="FZ90" s="275"/>
      <c r="GA90" s="275"/>
      <c r="GB90" s="275"/>
      <c r="GC90" s="275"/>
      <c r="GD90" s="275"/>
      <c r="GE90" s="275"/>
      <c r="GF90" s="275"/>
      <c r="GG90" s="275"/>
      <c r="GH90" s="275"/>
      <c r="GI90" s="275"/>
      <c r="GJ90" s="275"/>
      <c r="GK90" s="275"/>
      <c r="GL90" s="275"/>
      <c r="GM90" s="275"/>
      <c r="GN90" s="275"/>
      <c r="GO90" s="275"/>
      <c r="GP90" s="275"/>
      <c r="GQ90" s="275"/>
      <c r="GR90" s="275"/>
      <c r="GS90" s="275"/>
      <c r="GT90" s="275"/>
      <c r="GU90" s="275"/>
      <c r="GV90" s="275"/>
      <c r="GW90" s="275"/>
      <c r="GX90" s="275"/>
      <c r="GY90" s="275"/>
      <c r="GZ90" s="275"/>
      <c r="HA90" s="275"/>
      <c r="HB90" s="275"/>
      <c r="HC90" s="275"/>
      <c r="HD90" s="275"/>
      <c r="HE90" s="275"/>
      <c r="HF90" s="275"/>
      <c r="HG90" s="275"/>
      <c r="HH90" s="275"/>
      <c r="HI90" s="275"/>
      <c r="HJ90" s="275"/>
      <c r="HK90" s="275"/>
      <c r="HL90" s="275"/>
      <c r="HM90" s="275"/>
      <c r="HN90" s="275"/>
      <c r="HO90" s="275"/>
      <c r="HP90" s="275"/>
      <c r="HQ90" s="275"/>
      <c r="HR90" s="275"/>
      <c r="HS90" s="275"/>
      <c r="HT90" s="275"/>
      <c r="HU90" s="275"/>
      <c r="HV90" s="275"/>
      <c r="HW90" s="275"/>
      <c r="HX90" s="275"/>
      <c r="HY90" s="275"/>
      <c r="HZ90" s="275"/>
      <c r="IA90" s="275"/>
      <c r="IB90" s="275"/>
      <c r="IC90" s="275"/>
      <c r="ID90" s="275"/>
      <c r="IE90" s="275"/>
      <c r="IF90" s="275"/>
      <c r="IG90" s="275"/>
      <c r="IH90" s="275"/>
      <c r="II90" s="275"/>
      <c r="IJ90" s="275"/>
      <c r="IK90" s="275"/>
      <c r="IL90" s="275"/>
      <c r="IM90" s="275"/>
      <c r="IN90" s="275"/>
      <c r="IO90" s="275"/>
      <c r="IP90" s="275"/>
      <c r="IQ90" s="275"/>
      <c r="IR90" s="275"/>
      <c r="IS90" s="275"/>
      <c r="IT90" s="275"/>
      <c r="IU90" s="275"/>
      <c r="IV90" s="275"/>
      <c r="IW90" s="275"/>
      <c r="IX90" s="275"/>
      <c r="IY90" s="275"/>
    </row>
    <row r="91" s="6" customFormat="1" ht="24" customHeight="1" spans="1:259">
      <c r="A91" s="275"/>
      <c r="B91" s="275"/>
      <c r="C91" s="275"/>
      <c r="D91" s="314"/>
      <c r="E91" s="275"/>
      <c r="F91" s="275"/>
      <c r="G91" s="284"/>
      <c r="H91" s="275"/>
      <c r="I91" s="275"/>
      <c r="J91" s="275"/>
      <c r="K91" s="275"/>
      <c r="L91" s="275"/>
      <c r="M91" s="275"/>
      <c r="N91" s="275"/>
      <c r="O91" s="275"/>
      <c r="P91" s="275"/>
      <c r="Q91" s="275"/>
      <c r="R91" s="275"/>
      <c r="S91" s="275"/>
      <c r="T91" s="275"/>
      <c r="U91" s="275"/>
      <c r="V91" s="275"/>
      <c r="W91" s="275"/>
      <c r="X91" s="275"/>
      <c r="Y91" s="275"/>
      <c r="Z91" s="275"/>
      <c r="AA91" s="275"/>
      <c r="AB91" s="275"/>
      <c r="AC91" s="275"/>
      <c r="AD91" s="275"/>
      <c r="AE91" s="275"/>
      <c r="AF91" s="275"/>
      <c r="AG91" s="275"/>
      <c r="AH91" s="275"/>
      <c r="AI91" s="275"/>
      <c r="AJ91" s="275"/>
      <c r="AK91" s="275"/>
      <c r="AL91" s="275"/>
      <c r="AM91" s="275"/>
      <c r="AN91" s="275"/>
      <c r="AO91" s="275"/>
      <c r="AP91" s="275"/>
      <c r="AQ91" s="275"/>
      <c r="AR91" s="275"/>
      <c r="AS91" s="275"/>
      <c r="AT91" s="275"/>
      <c r="AU91" s="275"/>
      <c r="AV91" s="275"/>
      <c r="AW91" s="275"/>
      <c r="AX91" s="275"/>
      <c r="AY91" s="275"/>
      <c r="AZ91" s="275"/>
      <c r="BA91" s="275"/>
      <c r="BB91" s="275"/>
      <c r="BC91" s="275"/>
      <c r="BD91" s="275"/>
      <c r="BE91" s="275"/>
      <c r="BF91" s="275"/>
      <c r="BG91" s="275"/>
      <c r="BH91" s="275"/>
      <c r="BI91" s="275"/>
      <c r="BJ91" s="275"/>
      <c r="BK91" s="275"/>
      <c r="BL91" s="275"/>
      <c r="BM91" s="275"/>
      <c r="BN91" s="275"/>
      <c r="BO91" s="275"/>
      <c r="BP91" s="275"/>
      <c r="BQ91" s="275"/>
      <c r="BR91" s="275"/>
      <c r="BS91" s="275"/>
      <c r="BT91" s="275"/>
      <c r="BU91" s="275"/>
      <c r="BV91" s="275"/>
      <c r="BW91" s="275"/>
      <c r="BX91" s="275"/>
      <c r="BY91" s="275"/>
      <c r="BZ91" s="275"/>
      <c r="CA91" s="275"/>
      <c r="CB91" s="275"/>
      <c r="CC91" s="275"/>
      <c r="CD91" s="275"/>
      <c r="CE91" s="275"/>
      <c r="CF91" s="275"/>
      <c r="CG91" s="275"/>
      <c r="CH91" s="275"/>
      <c r="CI91" s="275"/>
      <c r="CJ91" s="275"/>
      <c r="CK91" s="275"/>
      <c r="CL91" s="275"/>
      <c r="CM91" s="275"/>
      <c r="CN91" s="275"/>
      <c r="CO91" s="275"/>
      <c r="CP91" s="275"/>
      <c r="CQ91" s="275"/>
      <c r="CR91" s="275"/>
      <c r="CS91" s="275"/>
      <c r="CT91" s="275"/>
      <c r="CU91" s="275"/>
      <c r="CV91" s="275"/>
      <c r="CW91" s="275"/>
      <c r="CX91" s="275"/>
      <c r="CY91" s="275"/>
      <c r="CZ91" s="275"/>
      <c r="DA91" s="275"/>
      <c r="DB91" s="275"/>
      <c r="DC91" s="275"/>
      <c r="DD91" s="275"/>
      <c r="DE91" s="275"/>
      <c r="DF91" s="275"/>
      <c r="DG91" s="275"/>
      <c r="DH91" s="275"/>
      <c r="DI91" s="275"/>
      <c r="DJ91" s="275"/>
      <c r="DK91" s="275"/>
      <c r="DL91" s="275"/>
      <c r="DM91" s="275"/>
      <c r="DN91" s="275"/>
      <c r="DO91" s="275"/>
      <c r="DP91" s="275"/>
      <c r="DQ91" s="275"/>
      <c r="DR91" s="275"/>
      <c r="DS91" s="275"/>
      <c r="DT91" s="275"/>
      <c r="DU91" s="275"/>
      <c r="DV91" s="275"/>
      <c r="DW91" s="275"/>
      <c r="DX91" s="275"/>
      <c r="DY91" s="275"/>
      <c r="DZ91" s="275"/>
      <c r="EA91" s="275"/>
      <c r="EB91" s="275"/>
      <c r="EC91" s="275"/>
      <c r="ED91" s="275"/>
      <c r="EE91" s="275"/>
      <c r="EF91" s="275"/>
      <c r="EG91" s="275"/>
      <c r="EH91" s="275"/>
      <c r="EI91" s="275"/>
      <c r="EJ91" s="275"/>
      <c r="EK91" s="275"/>
      <c r="EL91" s="275"/>
      <c r="EM91" s="275"/>
      <c r="EN91" s="275"/>
      <c r="EO91" s="275"/>
      <c r="EP91" s="275"/>
      <c r="EQ91" s="275"/>
      <c r="ER91" s="275"/>
      <c r="ES91" s="275"/>
      <c r="ET91" s="275"/>
      <c r="EU91" s="275"/>
      <c r="EV91" s="275"/>
      <c r="EW91" s="275"/>
      <c r="EX91" s="275"/>
      <c r="EY91" s="275"/>
      <c r="EZ91" s="275"/>
      <c r="FA91" s="275"/>
      <c r="FB91" s="275"/>
      <c r="FC91" s="275"/>
      <c r="FD91" s="275"/>
      <c r="FE91" s="275"/>
      <c r="FF91" s="275"/>
      <c r="FG91" s="275"/>
      <c r="FH91" s="275"/>
      <c r="FI91" s="275"/>
      <c r="FJ91" s="275"/>
      <c r="FK91" s="275"/>
      <c r="FL91" s="275"/>
      <c r="FM91" s="275"/>
      <c r="FN91" s="275"/>
      <c r="FO91" s="275"/>
      <c r="FP91" s="275"/>
      <c r="FQ91" s="275"/>
      <c r="FR91" s="275"/>
      <c r="FS91" s="275"/>
      <c r="FT91" s="275"/>
      <c r="FU91" s="275"/>
      <c r="FV91" s="275"/>
      <c r="FW91" s="275"/>
      <c r="FX91" s="275"/>
      <c r="FY91" s="275"/>
      <c r="FZ91" s="275"/>
      <c r="GA91" s="275"/>
      <c r="GB91" s="275"/>
      <c r="GC91" s="275"/>
      <c r="GD91" s="275"/>
      <c r="GE91" s="275"/>
      <c r="GF91" s="275"/>
      <c r="GG91" s="275"/>
      <c r="GH91" s="275"/>
      <c r="GI91" s="275"/>
      <c r="GJ91" s="275"/>
      <c r="GK91" s="275"/>
      <c r="GL91" s="275"/>
      <c r="GM91" s="275"/>
      <c r="GN91" s="275"/>
      <c r="GO91" s="275"/>
      <c r="GP91" s="275"/>
      <c r="GQ91" s="275"/>
      <c r="GR91" s="275"/>
      <c r="GS91" s="275"/>
      <c r="GT91" s="275"/>
      <c r="GU91" s="275"/>
      <c r="GV91" s="275"/>
      <c r="GW91" s="275"/>
      <c r="GX91" s="275"/>
      <c r="GY91" s="275"/>
      <c r="GZ91" s="275"/>
      <c r="HA91" s="275"/>
      <c r="HB91" s="275"/>
      <c r="HC91" s="275"/>
      <c r="HD91" s="275"/>
      <c r="HE91" s="275"/>
      <c r="HF91" s="275"/>
      <c r="HG91" s="275"/>
      <c r="HH91" s="275"/>
      <c r="HI91" s="275"/>
      <c r="HJ91" s="275"/>
      <c r="HK91" s="275"/>
      <c r="HL91" s="275"/>
      <c r="HM91" s="275"/>
      <c r="HN91" s="275"/>
      <c r="HO91" s="275"/>
      <c r="HP91" s="275"/>
      <c r="HQ91" s="275"/>
      <c r="HR91" s="275"/>
      <c r="HS91" s="275"/>
      <c r="HT91" s="275"/>
      <c r="HU91" s="275"/>
      <c r="HV91" s="275"/>
      <c r="HW91" s="275"/>
      <c r="HX91" s="275"/>
      <c r="HY91" s="275"/>
      <c r="HZ91" s="275"/>
      <c r="IA91" s="275"/>
      <c r="IB91" s="275"/>
      <c r="IC91" s="275"/>
      <c r="ID91" s="275"/>
      <c r="IE91" s="275"/>
      <c r="IF91" s="275"/>
      <c r="IG91" s="275"/>
      <c r="IH91" s="275"/>
      <c r="II91" s="275"/>
      <c r="IJ91" s="275"/>
      <c r="IK91" s="275"/>
      <c r="IL91" s="275"/>
      <c r="IM91" s="275"/>
      <c r="IN91" s="275"/>
      <c r="IO91" s="275"/>
      <c r="IP91" s="275"/>
      <c r="IQ91" s="275"/>
      <c r="IR91" s="275"/>
      <c r="IS91" s="275"/>
      <c r="IT91" s="275"/>
      <c r="IU91" s="275"/>
      <c r="IV91" s="275"/>
      <c r="IW91" s="275"/>
      <c r="IX91" s="275"/>
      <c r="IY91" s="275"/>
    </row>
    <row r="92" s="6" customFormat="1" ht="24" customHeight="1" spans="1:259">
      <c r="A92" s="275"/>
      <c r="B92" s="275"/>
      <c r="C92" s="275"/>
      <c r="D92" s="314"/>
      <c r="E92" s="275"/>
      <c r="F92" s="275"/>
      <c r="G92" s="284"/>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c r="AE92" s="275"/>
      <c r="AF92" s="275"/>
      <c r="AG92" s="275"/>
      <c r="AH92" s="275"/>
      <c r="AI92" s="275"/>
      <c r="AJ92" s="275"/>
      <c r="AK92" s="275"/>
      <c r="AL92" s="275"/>
      <c r="AM92" s="275"/>
      <c r="AN92" s="275"/>
      <c r="AO92" s="275"/>
      <c r="AP92" s="275"/>
      <c r="AQ92" s="275"/>
      <c r="AR92" s="275"/>
      <c r="AS92" s="275"/>
      <c r="AT92" s="275"/>
      <c r="AU92" s="275"/>
      <c r="AV92" s="275"/>
      <c r="AW92" s="275"/>
      <c r="AX92" s="275"/>
      <c r="AY92" s="275"/>
      <c r="AZ92" s="275"/>
      <c r="BA92" s="275"/>
      <c r="BB92" s="275"/>
      <c r="BC92" s="275"/>
      <c r="BD92" s="275"/>
      <c r="BE92" s="275"/>
      <c r="BF92" s="275"/>
      <c r="BG92" s="275"/>
      <c r="BH92" s="275"/>
      <c r="BI92" s="275"/>
      <c r="BJ92" s="275"/>
      <c r="BK92" s="275"/>
      <c r="BL92" s="275"/>
      <c r="BM92" s="275"/>
      <c r="BN92" s="275"/>
      <c r="BO92" s="275"/>
      <c r="BP92" s="275"/>
      <c r="BQ92" s="275"/>
      <c r="BR92" s="275"/>
      <c r="BS92" s="275"/>
      <c r="BT92" s="275"/>
      <c r="BU92" s="275"/>
      <c r="BV92" s="275"/>
      <c r="BW92" s="275"/>
      <c r="BX92" s="275"/>
      <c r="BY92" s="275"/>
      <c r="BZ92" s="275"/>
      <c r="CA92" s="275"/>
      <c r="CB92" s="275"/>
      <c r="CC92" s="275"/>
      <c r="CD92" s="275"/>
      <c r="CE92" s="275"/>
      <c r="CF92" s="275"/>
      <c r="CG92" s="275"/>
      <c r="CH92" s="275"/>
      <c r="CI92" s="275"/>
      <c r="CJ92" s="275"/>
      <c r="CK92" s="275"/>
      <c r="CL92" s="275"/>
      <c r="CM92" s="275"/>
      <c r="CN92" s="275"/>
      <c r="CO92" s="275"/>
      <c r="CP92" s="275"/>
      <c r="CQ92" s="275"/>
      <c r="CR92" s="275"/>
      <c r="CS92" s="275"/>
      <c r="CT92" s="275"/>
      <c r="CU92" s="275"/>
      <c r="CV92" s="275"/>
      <c r="CW92" s="275"/>
      <c r="CX92" s="275"/>
      <c r="CY92" s="275"/>
      <c r="CZ92" s="275"/>
      <c r="DA92" s="275"/>
      <c r="DB92" s="275"/>
      <c r="DC92" s="275"/>
      <c r="DD92" s="275"/>
      <c r="DE92" s="275"/>
      <c r="DF92" s="275"/>
      <c r="DG92" s="275"/>
      <c r="DH92" s="275"/>
      <c r="DI92" s="275"/>
      <c r="DJ92" s="275"/>
      <c r="DK92" s="275"/>
      <c r="DL92" s="275"/>
      <c r="DM92" s="275"/>
      <c r="DN92" s="275"/>
      <c r="DO92" s="275"/>
      <c r="DP92" s="275"/>
      <c r="DQ92" s="275"/>
      <c r="DR92" s="275"/>
      <c r="DS92" s="275"/>
      <c r="DT92" s="275"/>
      <c r="DU92" s="275"/>
      <c r="DV92" s="275"/>
      <c r="DW92" s="275"/>
      <c r="DX92" s="275"/>
      <c r="DY92" s="275"/>
      <c r="DZ92" s="275"/>
      <c r="EA92" s="275"/>
      <c r="EB92" s="275"/>
      <c r="EC92" s="275"/>
      <c r="ED92" s="275"/>
      <c r="EE92" s="275"/>
      <c r="EF92" s="275"/>
      <c r="EG92" s="275"/>
      <c r="EH92" s="275"/>
      <c r="EI92" s="275"/>
      <c r="EJ92" s="275"/>
      <c r="EK92" s="275"/>
      <c r="EL92" s="275"/>
      <c r="EM92" s="275"/>
      <c r="EN92" s="275"/>
      <c r="EO92" s="275"/>
      <c r="EP92" s="275"/>
      <c r="EQ92" s="275"/>
      <c r="ER92" s="275"/>
      <c r="ES92" s="275"/>
      <c r="ET92" s="275"/>
      <c r="EU92" s="275"/>
      <c r="EV92" s="275"/>
      <c r="EW92" s="275"/>
      <c r="EX92" s="275"/>
      <c r="EY92" s="275"/>
      <c r="EZ92" s="275"/>
      <c r="FA92" s="275"/>
      <c r="FB92" s="275"/>
      <c r="FC92" s="275"/>
      <c r="FD92" s="275"/>
      <c r="FE92" s="275"/>
      <c r="FF92" s="275"/>
      <c r="FG92" s="275"/>
      <c r="FH92" s="275"/>
      <c r="FI92" s="275"/>
      <c r="FJ92" s="275"/>
      <c r="FK92" s="275"/>
      <c r="FL92" s="275"/>
      <c r="FM92" s="275"/>
      <c r="FN92" s="275"/>
      <c r="FO92" s="275"/>
      <c r="FP92" s="275"/>
      <c r="FQ92" s="275"/>
      <c r="FR92" s="275"/>
      <c r="FS92" s="275"/>
      <c r="FT92" s="275"/>
      <c r="FU92" s="275"/>
      <c r="FV92" s="275"/>
      <c r="FW92" s="275"/>
      <c r="FX92" s="275"/>
      <c r="FY92" s="275"/>
      <c r="FZ92" s="275"/>
      <c r="GA92" s="275"/>
      <c r="GB92" s="275"/>
      <c r="GC92" s="275"/>
      <c r="GD92" s="275"/>
      <c r="GE92" s="275"/>
      <c r="GF92" s="275"/>
      <c r="GG92" s="275"/>
      <c r="GH92" s="275"/>
      <c r="GI92" s="275"/>
      <c r="GJ92" s="275"/>
      <c r="GK92" s="275"/>
      <c r="GL92" s="275"/>
      <c r="GM92" s="275"/>
      <c r="GN92" s="275"/>
      <c r="GO92" s="275"/>
      <c r="GP92" s="275"/>
      <c r="GQ92" s="275"/>
      <c r="GR92" s="275"/>
      <c r="GS92" s="275"/>
      <c r="GT92" s="275"/>
      <c r="GU92" s="275"/>
      <c r="GV92" s="275"/>
      <c r="GW92" s="275"/>
      <c r="GX92" s="275"/>
      <c r="GY92" s="275"/>
      <c r="GZ92" s="275"/>
      <c r="HA92" s="275"/>
      <c r="HB92" s="275"/>
      <c r="HC92" s="275"/>
      <c r="HD92" s="275"/>
      <c r="HE92" s="275"/>
      <c r="HF92" s="275"/>
      <c r="HG92" s="275"/>
      <c r="HH92" s="275"/>
      <c r="HI92" s="275"/>
      <c r="HJ92" s="275"/>
      <c r="HK92" s="275"/>
      <c r="HL92" s="275"/>
      <c r="HM92" s="275"/>
      <c r="HN92" s="275"/>
      <c r="HO92" s="275"/>
      <c r="HP92" s="275"/>
      <c r="HQ92" s="275"/>
      <c r="HR92" s="275"/>
      <c r="HS92" s="275"/>
      <c r="HT92" s="275"/>
      <c r="HU92" s="275"/>
      <c r="HV92" s="275"/>
      <c r="HW92" s="275"/>
      <c r="HX92" s="275"/>
      <c r="HY92" s="275"/>
      <c r="HZ92" s="275"/>
      <c r="IA92" s="275"/>
      <c r="IB92" s="275"/>
      <c r="IC92" s="275"/>
      <c r="ID92" s="275"/>
      <c r="IE92" s="275"/>
      <c r="IF92" s="275"/>
      <c r="IG92" s="275"/>
      <c r="IH92" s="275"/>
      <c r="II92" s="275"/>
      <c r="IJ92" s="275"/>
      <c r="IK92" s="275"/>
      <c r="IL92" s="275"/>
      <c r="IM92" s="275"/>
      <c r="IN92" s="275"/>
      <c r="IO92" s="275"/>
      <c r="IP92" s="275"/>
      <c r="IQ92" s="275"/>
      <c r="IR92" s="275"/>
      <c r="IS92" s="275"/>
      <c r="IT92" s="275"/>
      <c r="IU92" s="275"/>
      <c r="IV92" s="275"/>
      <c r="IW92" s="275"/>
      <c r="IX92" s="275"/>
      <c r="IY92" s="275"/>
    </row>
    <row r="93" s="6" customFormat="1" ht="24" customHeight="1" spans="1:259">
      <c r="A93" s="275"/>
      <c r="B93" s="275"/>
      <c r="C93" s="275"/>
      <c r="D93" s="314"/>
      <c r="E93" s="275"/>
      <c r="F93" s="275"/>
      <c r="G93" s="284"/>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5"/>
      <c r="AP93" s="275"/>
      <c r="AQ93" s="275"/>
      <c r="AR93" s="275"/>
      <c r="AS93" s="275"/>
      <c r="AT93" s="275"/>
      <c r="AU93" s="275"/>
      <c r="AV93" s="275"/>
      <c r="AW93" s="275"/>
      <c r="AX93" s="275"/>
      <c r="AY93" s="275"/>
      <c r="AZ93" s="275"/>
      <c r="BA93" s="275"/>
      <c r="BB93" s="275"/>
      <c r="BC93" s="275"/>
      <c r="BD93" s="275"/>
      <c r="BE93" s="275"/>
      <c r="BF93" s="275"/>
      <c r="BG93" s="275"/>
      <c r="BH93" s="275"/>
      <c r="BI93" s="275"/>
      <c r="BJ93" s="275"/>
      <c r="BK93" s="275"/>
      <c r="BL93" s="275"/>
      <c r="BM93" s="275"/>
      <c r="BN93" s="275"/>
      <c r="BO93" s="275"/>
      <c r="BP93" s="275"/>
      <c r="BQ93" s="275"/>
      <c r="BR93" s="275"/>
      <c r="BS93" s="275"/>
      <c r="BT93" s="275"/>
      <c r="BU93" s="275"/>
      <c r="BV93" s="275"/>
      <c r="BW93" s="275"/>
      <c r="BX93" s="275"/>
      <c r="BY93" s="275"/>
      <c r="BZ93" s="275"/>
      <c r="CA93" s="275"/>
      <c r="CB93" s="275"/>
      <c r="CC93" s="275"/>
      <c r="CD93" s="275"/>
      <c r="CE93" s="275"/>
      <c r="CF93" s="275"/>
      <c r="CG93" s="275"/>
      <c r="CH93" s="275"/>
      <c r="CI93" s="275"/>
      <c r="CJ93" s="275"/>
      <c r="CK93" s="275"/>
      <c r="CL93" s="275"/>
      <c r="CM93" s="275"/>
      <c r="CN93" s="275"/>
      <c r="CO93" s="275"/>
      <c r="CP93" s="275"/>
      <c r="CQ93" s="275"/>
      <c r="CR93" s="275"/>
      <c r="CS93" s="275"/>
      <c r="CT93" s="275"/>
      <c r="CU93" s="275"/>
      <c r="CV93" s="275"/>
      <c r="CW93" s="275"/>
      <c r="CX93" s="275"/>
      <c r="CY93" s="275"/>
      <c r="CZ93" s="275"/>
      <c r="DA93" s="275"/>
      <c r="DB93" s="275"/>
      <c r="DC93" s="275"/>
      <c r="DD93" s="275"/>
      <c r="DE93" s="275"/>
      <c r="DF93" s="275"/>
      <c r="DG93" s="275"/>
      <c r="DH93" s="275"/>
      <c r="DI93" s="275"/>
      <c r="DJ93" s="275"/>
      <c r="DK93" s="275"/>
      <c r="DL93" s="275"/>
      <c r="DM93" s="275"/>
      <c r="DN93" s="275"/>
      <c r="DO93" s="275"/>
      <c r="DP93" s="275"/>
      <c r="DQ93" s="275"/>
      <c r="DR93" s="275"/>
      <c r="DS93" s="275"/>
      <c r="DT93" s="275"/>
      <c r="DU93" s="275"/>
      <c r="DV93" s="275"/>
      <c r="DW93" s="275"/>
      <c r="DX93" s="275"/>
      <c r="DY93" s="275"/>
      <c r="DZ93" s="275"/>
      <c r="EA93" s="275"/>
      <c r="EB93" s="275"/>
      <c r="EC93" s="275"/>
      <c r="ED93" s="275"/>
      <c r="EE93" s="275"/>
      <c r="EF93" s="275"/>
      <c r="EG93" s="275"/>
      <c r="EH93" s="275"/>
      <c r="EI93" s="275"/>
      <c r="EJ93" s="275"/>
      <c r="EK93" s="275"/>
      <c r="EL93" s="275"/>
      <c r="EM93" s="275"/>
      <c r="EN93" s="275"/>
      <c r="EO93" s="275"/>
      <c r="EP93" s="275"/>
      <c r="EQ93" s="275"/>
      <c r="ER93" s="275"/>
      <c r="ES93" s="275"/>
      <c r="ET93" s="275"/>
      <c r="EU93" s="275"/>
      <c r="EV93" s="275"/>
      <c r="EW93" s="275"/>
      <c r="EX93" s="275"/>
      <c r="EY93" s="275"/>
      <c r="EZ93" s="275"/>
      <c r="FA93" s="275"/>
      <c r="FB93" s="275"/>
      <c r="FC93" s="275"/>
      <c r="FD93" s="275"/>
      <c r="FE93" s="275"/>
      <c r="FF93" s="275"/>
      <c r="FG93" s="275"/>
      <c r="FH93" s="275"/>
      <c r="FI93" s="275"/>
      <c r="FJ93" s="275"/>
      <c r="FK93" s="275"/>
      <c r="FL93" s="275"/>
      <c r="FM93" s="275"/>
      <c r="FN93" s="275"/>
      <c r="FO93" s="275"/>
      <c r="FP93" s="275"/>
      <c r="FQ93" s="275"/>
      <c r="FR93" s="275"/>
      <c r="FS93" s="275"/>
      <c r="FT93" s="275"/>
      <c r="FU93" s="275"/>
      <c r="FV93" s="275"/>
      <c r="FW93" s="275"/>
      <c r="FX93" s="275"/>
      <c r="FY93" s="275"/>
      <c r="FZ93" s="275"/>
      <c r="GA93" s="275"/>
      <c r="GB93" s="275"/>
      <c r="GC93" s="275"/>
      <c r="GD93" s="275"/>
      <c r="GE93" s="275"/>
      <c r="GF93" s="275"/>
      <c r="GG93" s="275"/>
      <c r="GH93" s="275"/>
      <c r="GI93" s="275"/>
      <c r="GJ93" s="275"/>
      <c r="GK93" s="275"/>
      <c r="GL93" s="275"/>
      <c r="GM93" s="275"/>
      <c r="GN93" s="275"/>
      <c r="GO93" s="275"/>
      <c r="GP93" s="275"/>
      <c r="GQ93" s="275"/>
      <c r="GR93" s="275"/>
      <c r="GS93" s="275"/>
      <c r="GT93" s="275"/>
      <c r="GU93" s="275"/>
      <c r="GV93" s="275"/>
      <c r="GW93" s="275"/>
      <c r="GX93" s="275"/>
      <c r="GY93" s="275"/>
      <c r="GZ93" s="275"/>
      <c r="HA93" s="275"/>
      <c r="HB93" s="275"/>
      <c r="HC93" s="275"/>
      <c r="HD93" s="275"/>
      <c r="HE93" s="275"/>
      <c r="HF93" s="275"/>
      <c r="HG93" s="275"/>
      <c r="HH93" s="275"/>
      <c r="HI93" s="275"/>
      <c r="HJ93" s="275"/>
      <c r="HK93" s="275"/>
      <c r="HL93" s="275"/>
      <c r="HM93" s="275"/>
      <c r="HN93" s="275"/>
      <c r="HO93" s="275"/>
      <c r="HP93" s="275"/>
      <c r="HQ93" s="275"/>
      <c r="HR93" s="275"/>
      <c r="HS93" s="275"/>
      <c r="HT93" s="275"/>
      <c r="HU93" s="275"/>
      <c r="HV93" s="275"/>
      <c r="HW93" s="275"/>
      <c r="HX93" s="275"/>
      <c r="HY93" s="275"/>
      <c r="HZ93" s="275"/>
      <c r="IA93" s="275"/>
      <c r="IB93" s="275"/>
      <c r="IC93" s="275"/>
      <c r="ID93" s="275"/>
      <c r="IE93" s="275"/>
      <c r="IF93" s="275"/>
      <c r="IG93" s="275"/>
      <c r="IH93" s="275"/>
      <c r="II93" s="275"/>
      <c r="IJ93" s="275"/>
      <c r="IK93" s="275"/>
      <c r="IL93" s="275"/>
      <c r="IM93" s="275"/>
      <c r="IN93" s="275"/>
      <c r="IO93" s="275"/>
      <c r="IP93" s="275"/>
      <c r="IQ93" s="275"/>
      <c r="IR93" s="275"/>
      <c r="IS93" s="275"/>
      <c r="IT93" s="275"/>
      <c r="IU93" s="275"/>
      <c r="IV93" s="275"/>
      <c r="IW93" s="275"/>
      <c r="IX93" s="275"/>
      <c r="IY93" s="275"/>
    </row>
  </sheetData>
  <mergeCells count="1">
    <mergeCell ref="A2:F2"/>
  </mergeCells>
  <printOptions horizontalCentered="1"/>
  <pageMargins left="0.590277777777778" right="0.590277777777778" top="0.393055555555556" bottom="0.590277777777778" header="0.590277777777778" footer="0.393055555555556"/>
  <pageSetup paperSize="9" scale="73" firstPageNumber="0" fitToHeight="0" orientation="portrait" blackAndWhite="1" useFirstPageNumber="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81"/>
  <sheetViews>
    <sheetView showZeros="0" workbookViewId="0">
      <selection activeCell="D16" sqref="D16"/>
    </sheetView>
  </sheetViews>
  <sheetFormatPr defaultColWidth="9" defaultRowHeight="14.25"/>
  <cols>
    <col min="1" max="1" width="30.6666666666667" style="222" customWidth="1"/>
    <col min="2" max="2" width="14.6666666666667" style="223" customWidth="1"/>
    <col min="3" max="3" width="30.6666666666667" style="222" customWidth="1"/>
    <col min="4" max="4" width="14.6666666666667" style="316" customWidth="1"/>
    <col min="5" max="5" width="9.33333333333333" style="222"/>
    <col min="6" max="250" width="9" style="222"/>
  </cols>
  <sheetData>
    <row r="1" s="219" customFormat="1" ht="24" customHeight="1" spans="1:250">
      <c r="A1" s="224" t="s">
        <v>1356</v>
      </c>
      <c r="B1" s="225"/>
      <c r="C1" s="225"/>
      <c r="D1" s="317"/>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c r="AW1" s="318"/>
      <c r="AX1" s="318"/>
      <c r="AY1" s="318"/>
      <c r="AZ1" s="318"/>
      <c r="BA1" s="318"/>
      <c r="BB1" s="318"/>
      <c r="BC1" s="318"/>
      <c r="BD1" s="318"/>
      <c r="BE1" s="318"/>
      <c r="BF1" s="318"/>
      <c r="BG1" s="318"/>
      <c r="BH1" s="318"/>
      <c r="BI1" s="318"/>
      <c r="BJ1" s="318"/>
      <c r="BK1" s="318"/>
      <c r="BL1" s="318"/>
      <c r="BM1" s="318"/>
      <c r="BN1" s="318"/>
      <c r="BO1" s="318"/>
      <c r="BP1" s="318"/>
      <c r="BQ1" s="318"/>
      <c r="BR1" s="318"/>
      <c r="BS1" s="318"/>
      <c r="BT1" s="318"/>
      <c r="BU1" s="318"/>
      <c r="BV1" s="318"/>
      <c r="BW1" s="318"/>
      <c r="BX1" s="318"/>
      <c r="BY1" s="318"/>
      <c r="BZ1" s="318"/>
      <c r="CA1" s="318"/>
      <c r="CB1" s="318"/>
      <c r="CC1" s="318"/>
      <c r="CD1" s="318"/>
      <c r="CE1" s="318"/>
      <c r="CF1" s="318"/>
      <c r="CG1" s="318"/>
      <c r="CH1" s="318"/>
      <c r="CI1" s="318"/>
      <c r="CJ1" s="318"/>
      <c r="CK1" s="318"/>
      <c r="CL1" s="318"/>
      <c r="CM1" s="318"/>
      <c r="CN1" s="318"/>
      <c r="CO1" s="318"/>
      <c r="CP1" s="318"/>
      <c r="CQ1" s="318"/>
      <c r="CR1" s="318"/>
      <c r="CS1" s="318"/>
      <c r="CT1" s="318"/>
      <c r="CU1" s="318"/>
      <c r="CV1" s="318"/>
      <c r="CW1" s="318"/>
      <c r="CX1" s="318"/>
      <c r="CY1" s="318"/>
      <c r="CZ1" s="318"/>
      <c r="DA1" s="318"/>
      <c r="DB1" s="318"/>
      <c r="DC1" s="318"/>
      <c r="DD1" s="318"/>
      <c r="DE1" s="318"/>
      <c r="DF1" s="318"/>
      <c r="DG1" s="318"/>
      <c r="DH1" s="318"/>
      <c r="DI1" s="318"/>
      <c r="DJ1" s="318"/>
      <c r="DK1" s="318"/>
      <c r="DL1" s="318"/>
      <c r="DM1" s="318"/>
      <c r="DN1" s="318"/>
      <c r="DO1" s="318"/>
      <c r="DP1" s="318"/>
      <c r="DQ1" s="318"/>
      <c r="DR1" s="318"/>
      <c r="DS1" s="318"/>
      <c r="DT1" s="318"/>
      <c r="DU1" s="318"/>
      <c r="DV1" s="318"/>
      <c r="DW1" s="318"/>
      <c r="DX1" s="318"/>
      <c r="DY1" s="318"/>
      <c r="DZ1" s="318"/>
      <c r="EA1" s="318"/>
      <c r="EB1" s="318"/>
      <c r="EC1" s="318"/>
      <c r="ED1" s="318"/>
      <c r="EE1" s="318"/>
      <c r="EF1" s="318"/>
      <c r="EG1" s="318"/>
      <c r="EH1" s="318"/>
      <c r="EI1" s="318"/>
      <c r="EJ1" s="318"/>
      <c r="EK1" s="318"/>
      <c r="EL1" s="318"/>
      <c r="EM1" s="318"/>
      <c r="EN1" s="318"/>
      <c r="EO1" s="318"/>
      <c r="EP1" s="318"/>
      <c r="EQ1" s="318"/>
      <c r="ER1" s="318"/>
      <c r="ES1" s="318"/>
      <c r="ET1" s="318"/>
      <c r="EU1" s="318"/>
      <c r="EV1" s="318"/>
      <c r="EW1" s="318"/>
      <c r="EX1" s="318"/>
      <c r="EY1" s="318"/>
      <c r="EZ1" s="318"/>
      <c r="FA1" s="318"/>
      <c r="FB1" s="318"/>
      <c r="FC1" s="318"/>
      <c r="FD1" s="318"/>
      <c r="FE1" s="318"/>
      <c r="FF1" s="318"/>
      <c r="FG1" s="318"/>
      <c r="FH1" s="318"/>
      <c r="FI1" s="318"/>
      <c r="FJ1" s="318"/>
      <c r="FK1" s="318"/>
      <c r="FL1" s="318"/>
      <c r="FM1" s="318"/>
      <c r="FN1" s="318"/>
      <c r="FO1" s="318"/>
      <c r="FP1" s="318"/>
      <c r="FQ1" s="318"/>
      <c r="FR1" s="318"/>
      <c r="FS1" s="318"/>
      <c r="FT1" s="318"/>
      <c r="FU1" s="318"/>
      <c r="FV1" s="318"/>
      <c r="FW1" s="318"/>
      <c r="FX1" s="318"/>
      <c r="FY1" s="318"/>
      <c r="FZ1" s="318"/>
      <c r="GA1" s="318"/>
      <c r="GB1" s="318"/>
      <c r="GC1" s="318"/>
      <c r="GD1" s="318"/>
      <c r="GE1" s="318"/>
      <c r="GF1" s="318"/>
      <c r="GG1" s="318"/>
      <c r="GH1" s="318"/>
      <c r="GI1" s="318"/>
      <c r="GJ1" s="318"/>
      <c r="GK1" s="318"/>
      <c r="GL1" s="318"/>
      <c r="GM1" s="318"/>
      <c r="GN1" s="318"/>
      <c r="GO1" s="318"/>
      <c r="GP1" s="318"/>
      <c r="GQ1" s="318"/>
      <c r="GR1" s="318"/>
      <c r="GS1" s="318"/>
      <c r="GT1" s="318"/>
      <c r="GU1" s="318"/>
      <c r="GV1" s="318"/>
      <c r="GW1" s="318"/>
      <c r="GX1" s="318"/>
      <c r="GY1" s="318"/>
      <c r="GZ1" s="318"/>
      <c r="HA1" s="318"/>
      <c r="HB1" s="318"/>
      <c r="HC1" s="318"/>
      <c r="HD1" s="318"/>
      <c r="HE1" s="318"/>
      <c r="HF1" s="318"/>
      <c r="HG1" s="318"/>
      <c r="HH1" s="318"/>
      <c r="HI1" s="318"/>
      <c r="HJ1" s="318"/>
      <c r="HK1" s="318"/>
      <c r="HL1" s="318"/>
      <c r="HM1" s="318"/>
      <c r="HN1" s="318"/>
      <c r="HO1" s="318"/>
      <c r="HP1" s="318"/>
      <c r="HQ1" s="318"/>
      <c r="HR1" s="318"/>
      <c r="HS1" s="318"/>
      <c r="HT1" s="318"/>
      <c r="HU1" s="318"/>
      <c r="HV1" s="318"/>
      <c r="HW1" s="318"/>
      <c r="HX1" s="318"/>
      <c r="HY1" s="318"/>
      <c r="HZ1" s="318"/>
      <c r="IA1" s="318"/>
      <c r="IB1" s="318"/>
      <c r="IC1" s="318"/>
      <c r="ID1" s="318"/>
      <c r="IE1" s="318"/>
      <c r="IF1" s="318"/>
      <c r="IG1" s="318"/>
      <c r="IH1" s="318"/>
      <c r="II1" s="318"/>
      <c r="IJ1" s="318"/>
      <c r="IK1" s="318"/>
      <c r="IL1" s="318"/>
      <c r="IM1" s="318"/>
      <c r="IN1" s="318"/>
      <c r="IO1" s="318"/>
      <c r="IP1" s="318"/>
    </row>
    <row r="2" s="209" customFormat="1" ht="42" customHeight="1" spans="1:4">
      <c r="A2" s="226" t="s">
        <v>1357</v>
      </c>
      <c r="B2" s="227"/>
      <c r="C2" s="227"/>
      <c r="D2" s="227"/>
    </row>
    <row r="3" s="220" customFormat="1" ht="27" customHeight="1" spans="1:4">
      <c r="A3" s="228"/>
      <c r="B3" s="229"/>
      <c r="C3" s="228"/>
      <c r="D3" s="304" t="s">
        <v>68</v>
      </c>
    </row>
    <row r="4" s="221" customFormat="1" ht="30" customHeight="1" spans="1:4">
      <c r="A4" s="231" t="s">
        <v>69</v>
      </c>
      <c r="B4" s="232" t="s">
        <v>7</v>
      </c>
      <c r="C4" s="231" t="s">
        <v>70</v>
      </c>
      <c r="D4" s="232" t="s">
        <v>7</v>
      </c>
    </row>
    <row r="5" s="204" customFormat="1" ht="24" customHeight="1" spans="1:4">
      <c r="A5" s="233" t="s">
        <v>1358</v>
      </c>
      <c r="B5" s="234">
        <v>223714</v>
      </c>
      <c r="C5" s="233" t="s">
        <v>1359</v>
      </c>
      <c r="D5" s="234">
        <v>398133</v>
      </c>
    </row>
    <row r="6" s="204" customFormat="1" ht="24" customHeight="1" spans="1:4">
      <c r="A6" s="233" t="s">
        <v>73</v>
      </c>
      <c r="B6" s="234"/>
      <c r="C6" s="129" t="s">
        <v>74</v>
      </c>
      <c r="D6" s="234"/>
    </row>
    <row r="7" s="204" customFormat="1" ht="24" customHeight="1" spans="1:4">
      <c r="A7" s="235" t="s">
        <v>75</v>
      </c>
      <c r="B7" s="236">
        <v>28363</v>
      </c>
      <c r="C7" s="235" t="s">
        <v>76</v>
      </c>
      <c r="D7" s="236">
        <v>30</v>
      </c>
    </row>
    <row r="8" s="204" customFormat="1" ht="24" customHeight="1" spans="1:4">
      <c r="A8" s="235" t="s">
        <v>81</v>
      </c>
      <c r="B8" s="236">
        <v>9244</v>
      </c>
      <c r="C8" s="235" t="s">
        <v>82</v>
      </c>
      <c r="D8" s="236">
        <v>453</v>
      </c>
    </row>
    <row r="9" s="204" customFormat="1" ht="24" customHeight="1" spans="1:4">
      <c r="A9" s="235" t="s">
        <v>83</v>
      </c>
      <c r="B9" s="236"/>
      <c r="C9" s="128" t="s">
        <v>102</v>
      </c>
      <c r="D9" s="237">
        <v>72200</v>
      </c>
    </row>
    <row r="10" s="204" customFormat="1" ht="24" customHeight="1" spans="1:4">
      <c r="A10" s="235" t="s">
        <v>91</v>
      </c>
      <c r="B10" s="236">
        <v>223484</v>
      </c>
      <c r="C10" s="235" t="s">
        <v>1360</v>
      </c>
      <c r="D10" s="236">
        <v>72200</v>
      </c>
    </row>
    <row r="11" s="204" customFormat="1" ht="24" customHeight="1" spans="1:4">
      <c r="A11" s="79" t="s">
        <v>1361</v>
      </c>
      <c r="B11" s="236">
        <v>223484</v>
      </c>
      <c r="C11" s="238"/>
      <c r="D11" s="236"/>
    </row>
    <row r="12" s="204" customFormat="1" ht="24" hidden="1" customHeight="1" spans="1:4">
      <c r="A12" s="239" t="s">
        <v>115</v>
      </c>
      <c r="B12" s="236"/>
      <c r="C12" s="238" t="s">
        <v>115</v>
      </c>
      <c r="D12" s="236"/>
    </row>
    <row r="13" s="204" customFormat="1" ht="24" hidden="1" customHeight="1" spans="1:4">
      <c r="A13" s="238" t="s">
        <v>115</v>
      </c>
      <c r="B13" s="236"/>
      <c r="C13" s="238"/>
      <c r="D13" s="236"/>
    </row>
    <row r="14" s="204" customFormat="1" ht="24" customHeight="1" spans="1:4">
      <c r="A14" s="240"/>
      <c r="B14" s="241"/>
      <c r="C14" s="242"/>
      <c r="D14" s="243"/>
    </row>
    <row r="15" s="204" customFormat="1" ht="24" customHeight="1" spans="1:4">
      <c r="A15" s="15" t="s">
        <v>116</v>
      </c>
      <c r="B15" s="241">
        <f>B5+B7+B8+B10</f>
        <v>484805</v>
      </c>
      <c r="C15" s="245" t="s">
        <v>117</v>
      </c>
      <c r="D15" s="237">
        <f>D5+D7+D8+D9</f>
        <v>470816</v>
      </c>
    </row>
    <row r="16" s="204" customFormat="1" ht="24" customHeight="1" spans="1:4">
      <c r="A16" s="246"/>
      <c r="B16" s="247"/>
      <c r="C16" s="233" t="s">
        <v>118</v>
      </c>
      <c r="D16" s="248">
        <v>13989</v>
      </c>
    </row>
    <row r="17" s="204" customFormat="1" ht="24" customHeight="1" spans="2:5">
      <c r="B17" s="249"/>
      <c r="D17" s="244"/>
      <c r="E17" s="244"/>
    </row>
    <row r="18" s="6" customFormat="1" ht="24" customHeight="1" spans="1:250">
      <c r="A18" s="204"/>
      <c r="B18" s="249"/>
      <c r="C18" s="204"/>
      <c r="D18" s="24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c r="IE18" s="204"/>
      <c r="IF18" s="204"/>
      <c r="IG18" s="204"/>
      <c r="IH18" s="204"/>
      <c r="II18" s="204"/>
      <c r="IJ18" s="204"/>
      <c r="IK18" s="204"/>
      <c r="IL18" s="204"/>
      <c r="IM18" s="204"/>
      <c r="IN18" s="204"/>
      <c r="IO18" s="204"/>
      <c r="IP18" s="204"/>
    </row>
    <row r="19" s="6" customFormat="1" ht="24" customHeight="1" spans="1:250">
      <c r="A19" s="204"/>
      <c r="B19" s="249"/>
      <c r="C19" s="204"/>
      <c r="D19" s="24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c r="IE19" s="204"/>
      <c r="IF19" s="204"/>
      <c r="IG19" s="204"/>
      <c r="IH19" s="204"/>
      <c r="II19" s="204"/>
      <c r="IJ19" s="204"/>
      <c r="IK19" s="204"/>
      <c r="IL19" s="204"/>
      <c r="IM19" s="204"/>
      <c r="IN19" s="204"/>
      <c r="IO19" s="204"/>
      <c r="IP19" s="204"/>
    </row>
    <row r="20" s="6" customFormat="1" ht="24" customHeight="1" spans="1:250">
      <c r="A20" s="204"/>
      <c r="B20" s="249"/>
      <c r="C20" s="204"/>
      <c r="D20" s="24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c r="IE20" s="204"/>
      <c r="IF20" s="204"/>
      <c r="IG20" s="204"/>
      <c r="IH20" s="204"/>
      <c r="II20" s="204"/>
      <c r="IJ20" s="204"/>
      <c r="IK20" s="204"/>
      <c r="IL20" s="204"/>
      <c r="IM20" s="204"/>
      <c r="IN20" s="204"/>
      <c r="IO20" s="204"/>
      <c r="IP20" s="204"/>
    </row>
    <row r="21" s="6" customFormat="1" ht="24" customHeight="1" spans="1:250">
      <c r="A21" s="204"/>
      <c r="B21" s="249"/>
      <c r="C21" s="204"/>
      <c r="D21" s="24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4"/>
      <c r="CF21" s="204"/>
      <c r="CG21" s="204"/>
      <c r="CH21" s="204"/>
      <c r="CI21" s="204"/>
      <c r="CJ21" s="204"/>
      <c r="CK21" s="204"/>
      <c r="CL21" s="204"/>
      <c r="CM21" s="204"/>
      <c r="CN21" s="204"/>
      <c r="CO21" s="204"/>
      <c r="CP21" s="204"/>
      <c r="CQ21" s="204"/>
      <c r="CR21" s="204"/>
      <c r="CS21" s="204"/>
      <c r="CT21" s="204"/>
      <c r="CU21" s="204"/>
      <c r="CV21" s="204"/>
      <c r="CW21" s="204"/>
      <c r="CX21" s="204"/>
      <c r="CY21" s="204"/>
      <c r="CZ21" s="204"/>
      <c r="DA21" s="204"/>
      <c r="DB21" s="204"/>
      <c r="DC21" s="204"/>
      <c r="DD21" s="204"/>
      <c r="DE21" s="204"/>
      <c r="DF21" s="204"/>
      <c r="DG21" s="204"/>
      <c r="DH21" s="204"/>
      <c r="DI21" s="204"/>
      <c r="DJ21" s="204"/>
      <c r="DK21" s="204"/>
      <c r="DL21" s="204"/>
      <c r="DM21" s="204"/>
      <c r="DN21" s="204"/>
      <c r="DO21" s="204"/>
      <c r="DP21" s="204"/>
      <c r="DQ21" s="204"/>
      <c r="DR21" s="204"/>
      <c r="DS21" s="204"/>
      <c r="DT21" s="204"/>
      <c r="DU21" s="204"/>
      <c r="DV21" s="204"/>
      <c r="DW21" s="204"/>
      <c r="DX21" s="204"/>
      <c r="DY21" s="204"/>
      <c r="DZ21" s="204"/>
      <c r="EA21" s="204"/>
      <c r="EB21" s="204"/>
      <c r="EC21" s="204"/>
      <c r="ED21" s="204"/>
      <c r="EE21" s="204"/>
      <c r="EF21" s="204"/>
      <c r="EG21" s="204"/>
      <c r="EH21" s="204"/>
      <c r="EI21" s="204"/>
      <c r="EJ21" s="204"/>
      <c r="EK21" s="204"/>
      <c r="EL21" s="204"/>
      <c r="EM21" s="204"/>
      <c r="EN21" s="204"/>
      <c r="EO21" s="204"/>
      <c r="EP21" s="204"/>
      <c r="EQ21" s="204"/>
      <c r="ER21" s="204"/>
      <c r="ES21" s="204"/>
      <c r="ET21" s="204"/>
      <c r="EU21" s="204"/>
      <c r="EV21" s="204"/>
      <c r="EW21" s="204"/>
      <c r="EX21" s="204"/>
      <c r="EY21" s="204"/>
      <c r="EZ21" s="204"/>
      <c r="FA21" s="204"/>
      <c r="FB21" s="204"/>
      <c r="FC21" s="204"/>
      <c r="FD21" s="204"/>
      <c r="FE21" s="204"/>
      <c r="FF21" s="204"/>
      <c r="FG21" s="204"/>
      <c r="FH21" s="204"/>
      <c r="FI21" s="204"/>
      <c r="FJ21" s="204"/>
      <c r="FK21" s="204"/>
      <c r="FL21" s="204"/>
      <c r="FM21" s="204"/>
      <c r="FN21" s="204"/>
      <c r="FO21" s="204"/>
      <c r="FP21" s="204"/>
      <c r="FQ21" s="204"/>
      <c r="FR21" s="204"/>
      <c r="FS21" s="204"/>
      <c r="FT21" s="204"/>
      <c r="FU21" s="204"/>
      <c r="FV21" s="204"/>
      <c r="FW21" s="204"/>
      <c r="FX21" s="204"/>
      <c r="FY21" s="204"/>
      <c r="FZ21" s="204"/>
      <c r="GA21" s="204"/>
      <c r="GB21" s="204"/>
      <c r="GC21" s="204"/>
      <c r="GD21" s="204"/>
      <c r="GE21" s="204"/>
      <c r="GF21" s="204"/>
      <c r="GG21" s="204"/>
      <c r="GH21" s="204"/>
      <c r="GI21" s="204"/>
      <c r="GJ21" s="204"/>
      <c r="GK21" s="204"/>
      <c r="GL21" s="204"/>
      <c r="GM21" s="204"/>
      <c r="GN21" s="204"/>
      <c r="GO21" s="204"/>
      <c r="GP21" s="204"/>
      <c r="GQ21" s="204"/>
      <c r="GR21" s="204"/>
      <c r="GS21" s="204"/>
      <c r="GT21" s="204"/>
      <c r="GU21" s="204"/>
      <c r="GV21" s="204"/>
      <c r="GW21" s="204"/>
      <c r="GX21" s="204"/>
      <c r="GY21" s="204"/>
      <c r="GZ21" s="204"/>
      <c r="HA21" s="204"/>
      <c r="HB21" s="204"/>
      <c r="HC21" s="204"/>
      <c r="HD21" s="204"/>
      <c r="HE21" s="204"/>
      <c r="HF21" s="204"/>
      <c r="HG21" s="204"/>
      <c r="HH21" s="204"/>
      <c r="HI21" s="204"/>
      <c r="HJ21" s="204"/>
      <c r="HK21" s="204"/>
      <c r="HL21" s="204"/>
      <c r="HM21" s="204"/>
      <c r="HN21" s="204"/>
      <c r="HO21" s="204"/>
      <c r="HP21" s="204"/>
      <c r="HQ21" s="204"/>
      <c r="HR21" s="204"/>
      <c r="HS21" s="204"/>
      <c r="HT21" s="204"/>
      <c r="HU21" s="204"/>
      <c r="HV21" s="204"/>
      <c r="HW21" s="204"/>
      <c r="HX21" s="204"/>
      <c r="HY21" s="204"/>
      <c r="HZ21" s="204"/>
      <c r="IA21" s="204"/>
      <c r="IB21" s="204"/>
      <c r="IC21" s="204"/>
      <c r="ID21" s="204"/>
      <c r="IE21" s="204"/>
      <c r="IF21" s="204"/>
      <c r="IG21" s="204"/>
      <c r="IH21" s="204"/>
      <c r="II21" s="204"/>
      <c r="IJ21" s="204"/>
      <c r="IK21" s="204"/>
      <c r="IL21" s="204"/>
      <c r="IM21" s="204"/>
      <c r="IN21" s="204"/>
      <c r="IO21" s="204"/>
      <c r="IP21" s="204"/>
    </row>
    <row r="22" s="6" customFormat="1" ht="24" customHeight="1" spans="1:250">
      <c r="A22" s="204"/>
      <c r="B22" s="249"/>
      <c r="C22" s="204"/>
      <c r="D22" s="24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c r="BX22" s="204"/>
      <c r="BY22" s="204"/>
      <c r="BZ22" s="204"/>
      <c r="CA22" s="204"/>
      <c r="CB22" s="204"/>
      <c r="CC22" s="204"/>
      <c r="CD22" s="204"/>
      <c r="CE22" s="204"/>
      <c r="CF22" s="204"/>
      <c r="CG22" s="204"/>
      <c r="CH22" s="204"/>
      <c r="CI22" s="204"/>
      <c r="CJ22" s="204"/>
      <c r="CK22" s="204"/>
      <c r="CL22" s="204"/>
      <c r="CM22" s="204"/>
      <c r="CN22" s="204"/>
      <c r="CO22" s="204"/>
      <c r="CP22" s="204"/>
      <c r="CQ22" s="204"/>
      <c r="CR22" s="204"/>
      <c r="CS22" s="204"/>
      <c r="CT22" s="204"/>
      <c r="CU22" s="204"/>
      <c r="CV22" s="204"/>
      <c r="CW22" s="204"/>
      <c r="CX22" s="204"/>
      <c r="CY22" s="204"/>
      <c r="CZ22" s="204"/>
      <c r="DA22" s="204"/>
      <c r="DB22" s="204"/>
      <c r="DC22" s="204"/>
      <c r="DD22" s="204"/>
      <c r="DE22" s="204"/>
      <c r="DF22" s="204"/>
      <c r="DG22" s="204"/>
      <c r="DH22" s="204"/>
      <c r="DI22" s="204"/>
      <c r="DJ22" s="204"/>
      <c r="DK22" s="204"/>
      <c r="DL22" s="204"/>
      <c r="DM22" s="204"/>
      <c r="DN22" s="204"/>
      <c r="DO22" s="204"/>
      <c r="DP22" s="204"/>
      <c r="DQ22" s="204"/>
      <c r="DR22" s="204"/>
      <c r="DS22" s="204"/>
      <c r="DT22" s="204"/>
      <c r="DU22" s="204"/>
      <c r="DV22" s="204"/>
      <c r="DW22" s="204"/>
      <c r="DX22" s="204"/>
      <c r="DY22" s="204"/>
      <c r="DZ22" s="204"/>
      <c r="EA22" s="204"/>
      <c r="EB22" s="204"/>
      <c r="EC22" s="204"/>
      <c r="ED22" s="204"/>
      <c r="EE22" s="204"/>
      <c r="EF22" s="204"/>
      <c r="EG22" s="204"/>
      <c r="EH22" s="204"/>
      <c r="EI22" s="204"/>
      <c r="EJ22" s="204"/>
      <c r="EK22" s="204"/>
      <c r="EL22" s="204"/>
      <c r="EM22" s="204"/>
      <c r="EN22" s="204"/>
      <c r="EO22" s="204"/>
      <c r="EP22" s="204"/>
      <c r="EQ22" s="204"/>
      <c r="ER22" s="204"/>
      <c r="ES22" s="204"/>
      <c r="ET22" s="204"/>
      <c r="EU22" s="204"/>
      <c r="EV22" s="204"/>
      <c r="EW22" s="204"/>
      <c r="EX22" s="204"/>
      <c r="EY22" s="204"/>
      <c r="EZ22" s="204"/>
      <c r="FA22" s="204"/>
      <c r="FB22" s="204"/>
      <c r="FC22" s="204"/>
      <c r="FD22" s="204"/>
      <c r="FE22" s="204"/>
      <c r="FF22" s="204"/>
      <c r="FG22" s="204"/>
      <c r="FH22" s="204"/>
      <c r="FI22" s="204"/>
      <c r="FJ22" s="204"/>
      <c r="FK22" s="204"/>
      <c r="FL22" s="204"/>
      <c r="FM22" s="204"/>
      <c r="FN22" s="204"/>
      <c r="FO22" s="204"/>
      <c r="FP22" s="204"/>
      <c r="FQ22" s="204"/>
      <c r="FR22" s="204"/>
      <c r="FS22" s="204"/>
      <c r="FT22" s="204"/>
      <c r="FU22" s="204"/>
      <c r="FV22" s="204"/>
      <c r="FW22" s="204"/>
      <c r="FX22" s="204"/>
      <c r="FY22" s="204"/>
      <c r="FZ22" s="204"/>
      <c r="GA22" s="204"/>
      <c r="GB22" s="204"/>
      <c r="GC22" s="204"/>
      <c r="GD22" s="204"/>
      <c r="GE22" s="204"/>
      <c r="GF22" s="204"/>
      <c r="GG22" s="204"/>
      <c r="GH22" s="204"/>
      <c r="GI22" s="204"/>
      <c r="GJ22" s="204"/>
      <c r="GK22" s="204"/>
      <c r="GL22" s="204"/>
      <c r="GM22" s="204"/>
      <c r="GN22" s="204"/>
      <c r="GO22" s="204"/>
      <c r="GP22" s="204"/>
      <c r="GQ22" s="204"/>
      <c r="GR22" s="204"/>
      <c r="GS22" s="204"/>
      <c r="GT22" s="204"/>
      <c r="GU22" s="204"/>
      <c r="GV22" s="204"/>
      <c r="GW22" s="204"/>
      <c r="GX22" s="204"/>
      <c r="GY22" s="204"/>
      <c r="GZ22" s="204"/>
      <c r="HA22" s="204"/>
      <c r="HB22" s="204"/>
      <c r="HC22" s="204"/>
      <c r="HD22" s="204"/>
      <c r="HE22" s="204"/>
      <c r="HF22" s="204"/>
      <c r="HG22" s="204"/>
      <c r="HH22" s="204"/>
      <c r="HI22" s="204"/>
      <c r="HJ22" s="204"/>
      <c r="HK22" s="204"/>
      <c r="HL22" s="204"/>
      <c r="HM22" s="204"/>
      <c r="HN22" s="204"/>
      <c r="HO22" s="204"/>
      <c r="HP22" s="204"/>
      <c r="HQ22" s="204"/>
      <c r="HR22" s="204"/>
      <c r="HS22" s="204"/>
      <c r="HT22" s="204"/>
      <c r="HU22" s="204"/>
      <c r="HV22" s="204"/>
      <c r="HW22" s="204"/>
      <c r="HX22" s="204"/>
      <c r="HY22" s="204"/>
      <c r="HZ22" s="204"/>
      <c r="IA22" s="204"/>
      <c r="IB22" s="204"/>
      <c r="IC22" s="204"/>
      <c r="ID22" s="204"/>
      <c r="IE22" s="204"/>
      <c r="IF22" s="204"/>
      <c r="IG22" s="204"/>
      <c r="IH22" s="204"/>
      <c r="II22" s="204"/>
      <c r="IJ22" s="204"/>
      <c r="IK22" s="204"/>
      <c r="IL22" s="204"/>
      <c r="IM22" s="204"/>
      <c r="IN22" s="204"/>
      <c r="IO22" s="204"/>
      <c r="IP22" s="204"/>
    </row>
    <row r="23" s="6" customFormat="1" ht="24" customHeight="1" spans="1:250">
      <c r="A23" s="204"/>
      <c r="B23" s="249"/>
      <c r="C23" s="204"/>
      <c r="D23" s="24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c r="CG23" s="204"/>
      <c r="CH23" s="204"/>
      <c r="CI23" s="204"/>
      <c r="CJ23" s="204"/>
      <c r="CK23" s="204"/>
      <c r="CL23" s="204"/>
      <c r="CM23" s="204"/>
      <c r="CN23" s="204"/>
      <c r="CO23" s="204"/>
      <c r="CP23" s="204"/>
      <c r="CQ23" s="204"/>
      <c r="CR23" s="204"/>
      <c r="CS23" s="204"/>
      <c r="CT23" s="204"/>
      <c r="CU23" s="204"/>
      <c r="CV23" s="204"/>
      <c r="CW23" s="204"/>
      <c r="CX23" s="204"/>
      <c r="CY23" s="204"/>
      <c r="CZ23" s="204"/>
      <c r="DA23" s="204"/>
      <c r="DB23" s="204"/>
      <c r="DC23" s="204"/>
      <c r="DD23" s="204"/>
      <c r="DE23" s="204"/>
      <c r="DF23" s="204"/>
      <c r="DG23" s="204"/>
      <c r="DH23" s="204"/>
      <c r="DI23" s="204"/>
      <c r="DJ23" s="204"/>
      <c r="DK23" s="204"/>
      <c r="DL23" s="204"/>
      <c r="DM23" s="204"/>
      <c r="DN23" s="204"/>
      <c r="DO23" s="204"/>
      <c r="DP23" s="204"/>
      <c r="DQ23" s="204"/>
      <c r="DR23" s="204"/>
      <c r="DS23" s="204"/>
      <c r="DT23" s="204"/>
      <c r="DU23" s="204"/>
      <c r="DV23" s="204"/>
      <c r="DW23" s="204"/>
      <c r="DX23" s="204"/>
      <c r="DY23" s="204"/>
      <c r="DZ23" s="204"/>
      <c r="EA23" s="204"/>
      <c r="EB23" s="204"/>
      <c r="EC23" s="204"/>
      <c r="ED23" s="204"/>
      <c r="EE23" s="204"/>
      <c r="EF23" s="204"/>
      <c r="EG23" s="204"/>
      <c r="EH23" s="204"/>
      <c r="EI23" s="204"/>
      <c r="EJ23" s="204"/>
      <c r="EK23" s="204"/>
      <c r="EL23" s="204"/>
      <c r="EM23" s="204"/>
      <c r="EN23" s="204"/>
      <c r="EO23" s="204"/>
      <c r="EP23" s="204"/>
      <c r="EQ23" s="204"/>
      <c r="ER23" s="204"/>
      <c r="ES23" s="204"/>
      <c r="ET23" s="204"/>
      <c r="EU23" s="204"/>
      <c r="EV23" s="204"/>
      <c r="EW23" s="204"/>
      <c r="EX23" s="204"/>
      <c r="EY23" s="204"/>
      <c r="EZ23" s="204"/>
      <c r="FA23" s="204"/>
      <c r="FB23" s="204"/>
      <c r="FC23" s="204"/>
      <c r="FD23" s="204"/>
      <c r="FE23" s="204"/>
      <c r="FF23" s="204"/>
      <c r="FG23" s="204"/>
      <c r="FH23" s="204"/>
      <c r="FI23" s="204"/>
      <c r="FJ23" s="204"/>
      <c r="FK23" s="204"/>
      <c r="FL23" s="204"/>
      <c r="FM23" s="204"/>
      <c r="FN23" s="204"/>
      <c r="FO23" s="204"/>
      <c r="FP23" s="204"/>
      <c r="FQ23" s="204"/>
      <c r="FR23" s="204"/>
      <c r="FS23" s="204"/>
      <c r="FT23" s="204"/>
      <c r="FU23" s="204"/>
      <c r="FV23" s="204"/>
      <c r="FW23" s="204"/>
      <c r="FX23" s="204"/>
      <c r="FY23" s="204"/>
      <c r="FZ23" s="204"/>
      <c r="GA23" s="204"/>
      <c r="GB23" s="204"/>
      <c r="GC23" s="204"/>
      <c r="GD23" s="204"/>
      <c r="GE23" s="204"/>
      <c r="GF23" s="204"/>
      <c r="GG23" s="204"/>
      <c r="GH23" s="204"/>
      <c r="GI23" s="204"/>
      <c r="GJ23" s="204"/>
      <c r="GK23" s="204"/>
      <c r="GL23" s="204"/>
      <c r="GM23" s="204"/>
      <c r="GN23" s="204"/>
      <c r="GO23" s="204"/>
      <c r="GP23" s="204"/>
      <c r="GQ23" s="204"/>
      <c r="GR23" s="204"/>
      <c r="GS23" s="204"/>
      <c r="GT23" s="204"/>
      <c r="GU23" s="204"/>
      <c r="GV23" s="204"/>
      <c r="GW23" s="204"/>
      <c r="GX23" s="204"/>
      <c r="GY23" s="204"/>
      <c r="GZ23" s="204"/>
      <c r="HA23" s="204"/>
      <c r="HB23" s="204"/>
      <c r="HC23" s="204"/>
      <c r="HD23" s="204"/>
      <c r="HE23" s="204"/>
      <c r="HF23" s="204"/>
      <c r="HG23" s="204"/>
      <c r="HH23" s="204"/>
      <c r="HI23" s="204"/>
      <c r="HJ23" s="204"/>
      <c r="HK23" s="204"/>
      <c r="HL23" s="204"/>
      <c r="HM23" s="204"/>
      <c r="HN23" s="204"/>
      <c r="HO23" s="204"/>
      <c r="HP23" s="204"/>
      <c r="HQ23" s="204"/>
      <c r="HR23" s="204"/>
      <c r="HS23" s="204"/>
      <c r="HT23" s="204"/>
      <c r="HU23" s="204"/>
      <c r="HV23" s="204"/>
      <c r="HW23" s="204"/>
      <c r="HX23" s="204"/>
      <c r="HY23" s="204"/>
      <c r="HZ23" s="204"/>
      <c r="IA23" s="204"/>
      <c r="IB23" s="204"/>
      <c r="IC23" s="204"/>
      <c r="ID23" s="204"/>
      <c r="IE23" s="204"/>
      <c r="IF23" s="204"/>
      <c r="IG23" s="204"/>
      <c r="IH23" s="204"/>
      <c r="II23" s="204"/>
      <c r="IJ23" s="204"/>
      <c r="IK23" s="204"/>
      <c r="IL23" s="204"/>
      <c r="IM23" s="204"/>
      <c r="IN23" s="204"/>
      <c r="IO23" s="204"/>
      <c r="IP23" s="204"/>
    </row>
    <row r="24" s="6" customFormat="1" ht="24" customHeight="1" spans="1:250">
      <c r="A24" s="204"/>
      <c r="B24" s="249"/>
      <c r="C24" s="204"/>
      <c r="D24" s="24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c r="BX24" s="204"/>
      <c r="BY24" s="204"/>
      <c r="BZ24" s="204"/>
      <c r="CA24" s="204"/>
      <c r="CB24" s="204"/>
      <c r="CC24" s="204"/>
      <c r="CD24" s="204"/>
      <c r="CE24" s="204"/>
      <c r="CF24" s="204"/>
      <c r="CG24" s="204"/>
      <c r="CH24" s="204"/>
      <c r="CI24" s="204"/>
      <c r="CJ24" s="204"/>
      <c r="CK24" s="204"/>
      <c r="CL24" s="204"/>
      <c r="CM24" s="204"/>
      <c r="CN24" s="204"/>
      <c r="CO24" s="204"/>
      <c r="CP24" s="204"/>
      <c r="CQ24" s="204"/>
      <c r="CR24" s="204"/>
      <c r="CS24" s="204"/>
      <c r="CT24" s="204"/>
      <c r="CU24" s="204"/>
      <c r="CV24" s="204"/>
      <c r="CW24" s="204"/>
      <c r="CX24" s="204"/>
      <c r="CY24" s="204"/>
      <c r="CZ24" s="204"/>
      <c r="DA24" s="204"/>
      <c r="DB24" s="204"/>
      <c r="DC24" s="204"/>
      <c r="DD24" s="204"/>
      <c r="DE24" s="204"/>
      <c r="DF24" s="204"/>
      <c r="DG24" s="204"/>
      <c r="DH24" s="204"/>
      <c r="DI24" s="204"/>
      <c r="DJ24" s="204"/>
      <c r="DK24" s="204"/>
      <c r="DL24" s="204"/>
      <c r="DM24" s="204"/>
      <c r="DN24" s="204"/>
      <c r="DO24" s="204"/>
      <c r="DP24" s="204"/>
      <c r="DQ24" s="204"/>
      <c r="DR24" s="204"/>
      <c r="DS24" s="204"/>
      <c r="DT24" s="204"/>
      <c r="DU24" s="204"/>
      <c r="DV24" s="204"/>
      <c r="DW24" s="204"/>
      <c r="DX24" s="204"/>
      <c r="DY24" s="204"/>
      <c r="DZ24" s="204"/>
      <c r="EA24" s="204"/>
      <c r="EB24" s="204"/>
      <c r="EC24" s="204"/>
      <c r="ED24" s="204"/>
      <c r="EE24" s="204"/>
      <c r="EF24" s="204"/>
      <c r="EG24" s="204"/>
      <c r="EH24" s="204"/>
      <c r="EI24" s="204"/>
      <c r="EJ24" s="204"/>
      <c r="EK24" s="204"/>
      <c r="EL24" s="204"/>
      <c r="EM24" s="204"/>
      <c r="EN24" s="204"/>
      <c r="EO24" s="204"/>
      <c r="EP24" s="204"/>
      <c r="EQ24" s="204"/>
      <c r="ER24" s="204"/>
      <c r="ES24" s="204"/>
      <c r="ET24" s="204"/>
      <c r="EU24" s="204"/>
      <c r="EV24" s="204"/>
      <c r="EW24" s="204"/>
      <c r="EX24" s="204"/>
      <c r="EY24" s="204"/>
      <c r="EZ24" s="204"/>
      <c r="FA24" s="204"/>
      <c r="FB24" s="204"/>
      <c r="FC24" s="204"/>
      <c r="FD24" s="204"/>
      <c r="FE24" s="204"/>
      <c r="FF24" s="204"/>
      <c r="FG24" s="204"/>
      <c r="FH24" s="204"/>
      <c r="FI24" s="204"/>
      <c r="FJ24" s="204"/>
      <c r="FK24" s="204"/>
      <c r="FL24" s="204"/>
      <c r="FM24" s="204"/>
      <c r="FN24" s="204"/>
      <c r="FO24" s="204"/>
      <c r="FP24" s="204"/>
      <c r="FQ24" s="204"/>
      <c r="FR24" s="204"/>
      <c r="FS24" s="204"/>
      <c r="FT24" s="204"/>
      <c r="FU24" s="204"/>
      <c r="FV24" s="204"/>
      <c r="FW24" s="204"/>
      <c r="FX24" s="204"/>
      <c r="FY24" s="204"/>
      <c r="FZ24" s="204"/>
      <c r="GA24" s="204"/>
      <c r="GB24" s="204"/>
      <c r="GC24" s="204"/>
      <c r="GD24" s="204"/>
      <c r="GE24" s="204"/>
      <c r="GF24" s="204"/>
      <c r="GG24" s="204"/>
      <c r="GH24" s="204"/>
      <c r="GI24" s="204"/>
      <c r="GJ24" s="204"/>
      <c r="GK24" s="204"/>
      <c r="GL24" s="204"/>
      <c r="GM24" s="204"/>
      <c r="GN24" s="204"/>
      <c r="GO24" s="204"/>
      <c r="GP24" s="204"/>
      <c r="GQ24" s="204"/>
      <c r="GR24" s="204"/>
      <c r="GS24" s="204"/>
      <c r="GT24" s="204"/>
      <c r="GU24" s="204"/>
      <c r="GV24" s="204"/>
      <c r="GW24" s="204"/>
      <c r="GX24" s="204"/>
      <c r="GY24" s="204"/>
      <c r="GZ24" s="204"/>
      <c r="HA24" s="204"/>
      <c r="HB24" s="204"/>
      <c r="HC24" s="204"/>
      <c r="HD24" s="204"/>
      <c r="HE24" s="204"/>
      <c r="HF24" s="204"/>
      <c r="HG24" s="204"/>
      <c r="HH24" s="204"/>
      <c r="HI24" s="204"/>
      <c r="HJ24" s="204"/>
      <c r="HK24" s="204"/>
      <c r="HL24" s="204"/>
      <c r="HM24" s="204"/>
      <c r="HN24" s="204"/>
      <c r="HO24" s="204"/>
      <c r="HP24" s="204"/>
      <c r="HQ24" s="204"/>
      <c r="HR24" s="204"/>
      <c r="HS24" s="204"/>
      <c r="HT24" s="204"/>
      <c r="HU24" s="204"/>
      <c r="HV24" s="204"/>
      <c r="HW24" s="204"/>
      <c r="HX24" s="204"/>
      <c r="HY24" s="204"/>
      <c r="HZ24" s="204"/>
      <c r="IA24" s="204"/>
      <c r="IB24" s="204"/>
      <c r="IC24" s="204"/>
      <c r="ID24" s="204"/>
      <c r="IE24" s="204"/>
      <c r="IF24" s="204"/>
      <c r="IG24" s="204"/>
      <c r="IH24" s="204"/>
      <c r="II24" s="204"/>
      <c r="IJ24" s="204"/>
      <c r="IK24" s="204"/>
      <c r="IL24" s="204"/>
      <c r="IM24" s="204"/>
      <c r="IN24" s="204"/>
      <c r="IO24" s="204"/>
      <c r="IP24" s="204"/>
    </row>
    <row r="25" s="6" customFormat="1" ht="24" customHeight="1" spans="1:250">
      <c r="A25" s="204"/>
      <c r="B25" s="249"/>
      <c r="C25" s="204"/>
      <c r="D25" s="24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c r="BX25" s="204"/>
      <c r="BY25" s="204"/>
      <c r="BZ25" s="204"/>
      <c r="CA25" s="204"/>
      <c r="CB25" s="204"/>
      <c r="CC25" s="204"/>
      <c r="CD25" s="204"/>
      <c r="CE25" s="204"/>
      <c r="CF25" s="204"/>
      <c r="CG25" s="204"/>
      <c r="CH25" s="204"/>
      <c r="CI25" s="204"/>
      <c r="CJ25" s="204"/>
      <c r="CK25" s="204"/>
      <c r="CL25" s="204"/>
      <c r="CM25" s="204"/>
      <c r="CN25" s="204"/>
      <c r="CO25" s="204"/>
      <c r="CP25" s="204"/>
      <c r="CQ25" s="204"/>
      <c r="CR25" s="204"/>
      <c r="CS25" s="204"/>
      <c r="CT25" s="204"/>
      <c r="CU25" s="204"/>
      <c r="CV25" s="204"/>
      <c r="CW25" s="204"/>
      <c r="CX25" s="204"/>
      <c r="CY25" s="204"/>
      <c r="CZ25" s="204"/>
      <c r="DA25" s="204"/>
      <c r="DB25" s="204"/>
      <c r="DC25" s="204"/>
      <c r="DD25" s="204"/>
      <c r="DE25" s="204"/>
      <c r="DF25" s="204"/>
      <c r="DG25" s="204"/>
      <c r="DH25" s="204"/>
      <c r="DI25" s="204"/>
      <c r="DJ25" s="204"/>
      <c r="DK25" s="204"/>
      <c r="DL25" s="204"/>
      <c r="DM25" s="204"/>
      <c r="DN25" s="204"/>
      <c r="DO25" s="204"/>
      <c r="DP25" s="204"/>
      <c r="DQ25" s="204"/>
      <c r="DR25" s="204"/>
      <c r="DS25" s="204"/>
      <c r="DT25" s="204"/>
      <c r="DU25" s="204"/>
      <c r="DV25" s="204"/>
      <c r="DW25" s="204"/>
      <c r="DX25" s="204"/>
      <c r="DY25" s="204"/>
      <c r="DZ25" s="204"/>
      <c r="EA25" s="204"/>
      <c r="EB25" s="204"/>
      <c r="EC25" s="204"/>
      <c r="ED25" s="204"/>
      <c r="EE25" s="204"/>
      <c r="EF25" s="204"/>
      <c r="EG25" s="204"/>
      <c r="EH25" s="204"/>
      <c r="EI25" s="204"/>
      <c r="EJ25" s="204"/>
      <c r="EK25" s="204"/>
      <c r="EL25" s="204"/>
      <c r="EM25" s="204"/>
      <c r="EN25" s="204"/>
      <c r="EO25" s="204"/>
      <c r="EP25" s="204"/>
      <c r="EQ25" s="204"/>
      <c r="ER25" s="204"/>
      <c r="ES25" s="204"/>
      <c r="ET25" s="204"/>
      <c r="EU25" s="204"/>
      <c r="EV25" s="204"/>
      <c r="EW25" s="204"/>
      <c r="EX25" s="204"/>
      <c r="EY25" s="204"/>
      <c r="EZ25" s="204"/>
      <c r="FA25" s="204"/>
      <c r="FB25" s="204"/>
      <c r="FC25" s="204"/>
      <c r="FD25" s="204"/>
      <c r="FE25" s="204"/>
      <c r="FF25" s="204"/>
      <c r="FG25" s="204"/>
      <c r="FH25" s="204"/>
      <c r="FI25" s="204"/>
      <c r="FJ25" s="204"/>
      <c r="FK25" s="204"/>
      <c r="FL25" s="204"/>
      <c r="FM25" s="204"/>
      <c r="FN25" s="204"/>
      <c r="FO25" s="204"/>
      <c r="FP25" s="204"/>
      <c r="FQ25" s="204"/>
      <c r="FR25" s="204"/>
      <c r="FS25" s="204"/>
      <c r="FT25" s="204"/>
      <c r="FU25" s="204"/>
      <c r="FV25" s="204"/>
      <c r="FW25" s="204"/>
      <c r="FX25" s="204"/>
      <c r="FY25" s="204"/>
      <c r="FZ25" s="204"/>
      <c r="GA25" s="204"/>
      <c r="GB25" s="204"/>
      <c r="GC25" s="204"/>
      <c r="GD25" s="204"/>
      <c r="GE25" s="204"/>
      <c r="GF25" s="204"/>
      <c r="GG25" s="204"/>
      <c r="GH25" s="204"/>
      <c r="GI25" s="204"/>
      <c r="GJ25" s="204"/>
      <c r="GK25" s="204"/>
      <c r="GL25" s="204"/>
      <c r="GM25" s="204"/>
      <c r="GN25" s="204"/>
      <c r="GO25" s="204"/>
      <c r="GP25" s="204"/>
      <c r="GQ25" s="204"/>
      <c r="GR25" s="204"/>
      <c r="GS25" s="204"/>
      <c r="GT25" s="204"/>
      <c r="GU25" s="204"/>
      <c r="GV25" s="204"/>
      <c r="GW25" s="204"/>
      <c r="GX25" s="204"/>
      <c r="GY25" s="204"/>
      <c r="GZ25" s="204"/>
      <c r="HA25" s="204"/>
      <c r="HB25" s="204"/>
      <c r="HC25" s="204"/>
      <c r="HD25" s="204"/>
      <c r="HE25" s="204"/>
      <c r="HF25" s="204"/>
      <c r="HG25" s="204"/>
      <c r="HH25" s="204"/>
      <c r="HI25" s="204"/>
      <c r="HJ25" s="204"/>
      <c r="HK25" s="204"/>
      <c r="HL25" s="204"/>
      <c r="HM25" s="204"/>
      <c r="HN25" s="204"/>
      <c r="HO25" s="204"/>
      <c r="HP25" s="204"/>
      <c r="HQ25" s="204"/>
      <c r="HR25" s="204"/>
      <c r="HS25" s="204"/>
      <c r="HT25" s="204"/>
      <c r="HU25" s="204"/>
      <c r="HV25" s="204"/>
      <c r="HW25" s="204"/>
      <c r="HX25" s="204"/>
      <c r="HY25" s="204"/>
      <c r="HZ25" s="204"/>
      <c r="IA25" s="204"/>
      <c r="IB25" s="204"/>
      <c r="IC25" s="204"/>
      <c r="ID25" s="204"/>
      <c r="IE25" s="204"/>
      <c r="IF25" s="204"/>
      <c r="IG25" s="204"/>
      <c r="IH25" s="204"/>
      <c r="II25" s="204"/>
      <c r="IJ25" s="204"/>
      <c r="IK25" s="204"/>
      <c r="IL25" s="204"/>
      <c r="IM25" s="204"/>
      <c r="IN25" s="204"/>
      <c r="IO25" s="204"/>
      <c r="IP25" s="204"/>
    </row>
    <row r="26" s="6" customFormat="1" ht="24" customHeight="1" spans="1:250">
      <c r="A26" s="204"/>
      <c r="B26" s="249"/>
      <c r="C26" s="204"/>
      <c r="D26" s="24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G26" s="204"/>
      <c r="CH26" s="204"/>
      <c r="CI26" s="204"/>
      <c r="CJ26" s="204"/>
      <c r="CK26" s="204"/>
      <c r="CL26" s="204"/>
      <c r="CM26" s="204"/>
      <c r="CN26" s="204"/>
      <c r="CO26" s="204"/>
      <c r="CP26" s="204"/>
      <c r="CQ26" s="204"/>
      <c r="CR26" s="204"/>
      <c r="CS26" s="204"/>
      <c r="CT26" s="204"/>
      <c r="CU26" s="204"/>
      <c r="CV26" s="204"/>
      <c r="CW26" s="204"/>
      <c r="CX26" s="204"/>
      <c r="CY26" s="204"/>
      <c r="CZ26" s="204"/>
      <c r="DA26" s="204"/>
      <c r="DB26" s="204"/>
      <c r="DC26" s="204"/>
      <c r="DD26" s="204"/>
      <c r="DE26" s="204"/>
      <c r="DF26" s="204"/>
      <c r="DG26" s="204"/>
      <c r="DH26" s="204"/>
      <c r="DI26" s="204"/>
      <c r="DJ26" s="204"/>
      <c r="DK26" s="204"/>
      <c r="DL26" s="204"/>
      <c r="DM26" s="204"/>
      <c r="DN26" s="204"/>
      <c r="DO26" s="204"/>
      <c r="DP26" s="204"/>
      <c r="DQ26" s="204"/>
      <c r="DR26" s="204"/>
      <c r="DS26" s="204"/>
      <c r="DT26" s="204"/>
      <c r="DU26" s="204"/>
      <c r="DV26" s="204"/>
      <c r="DW26" s="204"/>
      <c r="DX26" s="204"/>
      <c r="DY26" s="204"/>
      <c r="DZ26" s="204"/>
      <c r="EA26" s="204"/>
      <c r="EB26" s="204"/>
      <c r="EC26" s="204"/>
      <c r="ED26" s="204"/>
      <c r="EE26" s="204"/>
      <c r="EF26" s="204"/>
      <c r="EG26" s="204"/>
      <c r="EH26" s="204"/>
      <c r="EI26" s="204"/>
      <c r="EJ26" s="204"/>
      <c r="EK26" s="204"/>
      <c r="EL26" s="204"/>
      <c r="EM26" s="204"/>
      <c r="EN26" s="204"/>
      <c r="EO26" s="204"/>
      <c r="EP26" s="204"/>
      <c r="EQ26" s="204"/>
      <c r="ER26" s="204"/>
      <c r="ES26" s="204"/>
      <c r="ET26" s="204"/>
      <c r="EU26" s="204"/>
      <c r="EV26" s="204"/>
      <c r="EW26" s="204"/>
      <c r="EX26" s="204"/>
      <c r="EY26" s="204"/>
      <c r="EZ26" s="204"/>
      <c r="FA26" s="204"/>
      <c r="FB26" s="204"/>
      <c r="FC26" s="204"/>
      <c r="FD26" s="204"/>
      <c r="FE26" s="204"/>
      <c r="FF26" s="204"/>
      <c r="FG26" s="204"/>
      <c r="FH26" s="204"/>
      <c r="FI26" s="204"/>
      <c r="FJ26" s="204"/>
      <c r="FK26" s="204"/>
      <c r="FL26" s="204"/>
      <c r="FM26" s="204"/>
      <c r="FN26" s="204"/>
      <c r="FO26" s="204"/>
      <c r="FP26" s="204"/>
      <c r="FQ26" s="204"/>
      <c r="FR26" s="204"/>
      <c r="FS26" s="204"/>
      <c r="FT26" s="204"/>
      <c r="FU26" s="204"/>
      <c r="FV26" s="204"/>
      <c r="FW26" s="204"/>
      <c r="FX26" s="204"/>
      <c r="FY26" s="204"/>
      <c r="FZ26" s="204"/>
      <c r="GA26" s="204"/>
      <c r="GB26" s="204"/>
      <c r="GC26" s="204"/>
      <c r="GD26" s="204"/>
      <c r="GE26" s="204"/>
      <c r="GF26" s="204"/>
      <c r="GG26" s="204"/>
      <c r="GH26" s="204"/>
      <c r="GI26" s="204"/>
      <c r="GJ26" s="204"/>
      <c r="GK26" s="204"/>
      <c r="GL26" s="204"/>
      <c r="GM26" s="204"/>
      <c r="GN26" s="204"/>
      <c r="GO26" s="204"/>
      <c r="GP26" s="204"/>
      <c r="GQ26" s="204"/>
      <c r="GR26" s="204"/>
      <c r="GS26" s="204"/>
      <c r="GT26" s="204"/>
      <c r="GU26" s="204"/>
      <c r="GV26" s="204"/>
      <c r="GW26" s="204"/>
      <c r="GX26" s="204"/>
      <c r="GY26" s="204"/>
      <c r="GZ26" s="204"/>
      <c r="HA26" s="204"/>
      <c r="HB26" s="204"/>
      <c r="HC26" s="204"/>
      <c r="HD26" s="204"/>
      <c r="HE26" s="204"/>
      <c r="HF26" s="204"/>
      <c r="HG26" s="204"/>
      <c r="HH26" s="204"/>
      <c r="HI26" s="204"/>
      <c r="HJ26" s="204"/>
      <c r="HK26" s="204"/>
      <c r="HL26" s="204"/>
      <c r="HM26" s="204"/>
      <c r="HN26" s="204"/>
      <c r="HO26" s="204"/>
      <c r="HP26" s="204"/>
      <c r="HQ26" s="204"/>
      <c r="HR26" s="204"/>
      <c r="HS26" s="204"/>
      <c r="HT26" s="204"/>
      <c r="HU26" s="204"/>
      <c r="HV26" s="204"/>
      <c r="HW26" s="204"/>
      <c r="HX26" s="204"/>
      <c r="HY26" s="204"/>
      <c r="HZ26" s="204"/>
      <c r="IA26" s="204"/>
      <c r="IB26" s="204"/>
      <c r="IC26" s="204"/>
      <c r="ID26" s="204"/>
      <c r="IE26" s="204"/>
      <c r="IF26" s="204"/>
      <c r="IG26" s="204"/>
      <c r="IH26" s="204"/>
      <c r="II26" s="204"/>
      <c r="IJ26" s="204"/>
      <c r="IK26" s="204"/>
      <c r="IL26" s="204"/>
      <c r="IM26" s="204"/>
      <c r="IN26" s="204"/>
      <c r="IO26" s="204"/>
      <c r="IP26" s="204"/>
    </row>
    <row r="27" s="6" customFormat="1" ht="24" customHeight="1" spans="1:250">
      <c r="A27" s="204"/>
      <c r="B27" s="249"/>
      <c r="C27" s="204"/>
      <c r="D27" s="24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4"/>
      <c r="CZ27" s="204"/>
      <c r="DA27" s="204"/>
      <c r="DB27" s="204"/>
      <c r="DC27" s="204"/>
      <c r="DD27" s="204"/>
      <c r="DE27" s="204"/>
      <c r="DF27" s="204"/>
      <c r="DG27" s="204"/>
      <c r="DH27" s="204"/>
      <c r="DI27" s="204"/>
      <c r="DJ27" s="204"/>
      <c r="DK27" s="204"/>
      <c r="DL27" s="204"/>
      <c r="DM27" s="204"/>
      <c r="DN27" s="204"/>
      <c r="DO27" s="204"/>
      <c r="DP27" s="204"/>
      <c r="DQ27" s="204"/>
      <c r="DR27" s="204"/>
      <c r="DS27" s="204"/>
      <c r="DT27" s="204"/>
      <c r="DU27" s="204"/>
      <c r="DV27" s="204"/>
      <c r="DW27" s="204"/>
      <c r="DX27" s="204"/>
      <c r="DY27" s="204"/>
      <c r="DZ27" s="204"/>
      <c r="EA27" s="204"/>
      <c r="EB27" s="204"/>
      <c r="EC27" s="204"/>
      <c r="ED27" s="204"/>
      <c r="EE27" s="204"/>
      <c r="EF27" s="204"/>
      <c r="EG27" s="204"/>
      <c r="EH27" s="204"/>
      <c r="EI27" s="204"/>
      <c r="EJ27" s="204"/>
      <c r="EK27" s="204"/>
      <c r="EL27" s="204"/>
      <c r="EM27" s="204"/>
      <c r="EN27" s="204"/>
      <c r="EO27" s="204"/>
      <c r="EP27" s="204"/>
      <c r="EQ27" s="204"/>
      <c r="ER27" s="204"/>
      <c r="ES27" s="204"/>
      <c r="ET27" s="204"/>
      <c r="EU27" s="204"/>
      <c r="EV27" s="204"/>
      <c r="EW27" s="204"/>
      <c r="EX27" s="204"/>
      <c r="EY27" s="204"/>
      <c r="EZ27" s="204"/>
      <c r="FA27" s="204"/>
      <c r="FB27" s="204"/>
      <c r="FC27" s="204"/>
      <c r="FD27" s="204"/>
      <c r="FE27" s="204"/>
      <c r="FF27" s="204"/>
      <c r="FG27" s="204"/>
      <c r="FH27" s="204"/>
      <c r="FI27" s="204"/>
      <c r="FJ27" s="204"/>
      <c r="FK27" s="204"/>
      <c r="FL27" s="204"/>
      <c r="FM27" s="204"/>
      <c r="FN27" s="204"/>
      <c r="FO27" s="204"/>
      <c r="FP27" s="204"/>
      <c r="FQ27" s="204"/>
      <c r="FR27" s="204"/>
      <c r="FS27" s="204"/>
      <c r="FT27" s="204"/>
      <c r="FU27" s="204"/>
      <c r="FV27" s="204"/>
      <c r="FW27" s="204"/>
      <c r="FX27" s="204"/>
      <c r="FY27" s="204"/>
      <c r="FZ27" s="204"/>
      <c r="GA27" s="204"/>
      <c r="GB27" s="204"/>
      <c r="GC27" s="204"/>
      <c r="GD27" s="204"/>
      <c r="GE27" s="204"/>
      <c r="GF27" s="204"/>
      <c r="GG27" s="204"/>
      <c r="GH27" s="204"/>
      <c r="GI27" s="204"/>
      <c r="GJ27" s="204"/>
      <c r="GK27" s="204"/>
      <c r="GL27" s="204"/>
      <c r="GM27" s="204"/>
      <c r="GN27" s="204"/>
      <c r="GO27" s="204"/>
      <c r="GP27" s="204"/>
      <c r="GQ27" s="204"/>
      <c r="GR27" s="204"/>
      <c r="GS27" s="204"/>
      <c r="GT27" s="204"/>
      <c r="GU27" s="204"/>
      <c r="GV27" s="204"/>
      <c r="GW27" s="204"/>
      <c r="GX27" s="204"/>
      <c r="GY27" s="204"/>
      <c r="GZ27" s="204"/>
      <c r="HA27" s="204"/>
      <c r="HB27" s="204"/>
      <c r="HC27" s="204"/>
      <c r="HD27" s="204"/>
      <c r="HE27" s="204"/>
      <c r="HF27" s="204"/>
      <c r="HG27" s="204"/>
      <c r="HH27" s="204"/>
      <c r="HI27" s="204"/>
      <c r="HJ27" s="204"/>
      <c r="HK27" s="204"/>
      <c r="HL27" s="204"/>
      <c r="HM27" s="204"/>
      <c r="HN27" s="204"/>
      <c r="HO27" s="204"/>
      <c r="HP27" s="204"/>
      <c r="HQ27" s="204"/>
      <c r="HR27" s="204"/>
      <c r="HS27" s="204"/>
      <c r="HT27" s="204"/>
      <c r="HU27" s="204"/>
      <c r="HV27" s="204"/>
      <c r="HW27" s="204"/>
      <c r="HX27" s="204"/>
      <c r="HY27" s="204"/>
      <c r="HZ27" s="204"/>
      <c r="IA27" s="204"/>
      <c r="IB27" s="204"/>
      <c r="IC27" s="204"/>
      <c r="ID27" s="204"/>
      <c r="IE27" s="204"/>
      <c r="IF27" s="204"/>
      <c r="IG27" s="204"/>
      <c r="IH27" s="204"/>
      <c r="II27" s="204"/>
      <c r="IJ27" s="204"/>
      <c r="IK27" s="204"/>
      <c r="IL27" s="204"/>
      <c r="IM27" s="204"/>
      <c r="IN27" s="204"/>
      <c r="IO27" s="204"/>
      <c r="IP27" s="204"/>
    </row>
    <row r="28" s="6" customFormat="1" ht="24" customHeight="1" spans="1:250">
      <c r="A28" s="204"/>
      <c r="B28" s="249"/>
      <c r="C28" s="204"/>
      <c r="D28" s="24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4"/>
      <c r="BW28" s="204"/>
      <c r="BX28" s="204"/>
      <c r="BY28" s="204"/>
      <c r="BZ28" s="204"/>
      <c r="CA28" s="204"/>
      <c r="CB28" s="204"/>
      <c r="CC28" s="204"/>
      <c r="CD28" s="204"/>
      <c r="CE28" s="204"/>
      <c r="CF28" s="204"/>
      <c r="CG28" s="204"/>
      <c r="CH28" s="204"/>
      <c r="CI28" s="204"/>
      <c r="CJ28" s="204"/>
      <c r="CK28" s="204"/>
      <c r="CL28" s="204"/>
      <c r="CM28" s="204"/>
      <c r="CN28" s="204"/>
      <c r="CO28" s="204"/>
      <c r="CP28" s="204"/>
      <c r="CQ28" s="204"/>
      <c r="CR28" s="204"/>
      <c r="CS28" s="204"/>
      <c r="CT28" s="204"/>
      <c r="CU28" s="204"/>
      <c r="CV28" s="204"/>
      <c r="CW28" s="204"/>
      <c r="CX28" s="204"/>
      <c r="CY28" s="204"/>
      <c r="CZ28" s="204"/>
      <c r="DA28" s="204"/>
      <c r="DB28" s="204"/>
      <c r="DC28" s="204"/>
      <c r="DD28" s="204"/>
      <c r="DE28" s="204"/>
      <c r="DF28" s="204"/>
      <c r="DG28" s="204"/>
      <c r="DH28" s="204"/>
      <c r="DI28" s="204"/>
      <c r="DJ28" s="204"/>
      <c r="DK28" s="204"/>
      <c r="DL28" s="204"/>
      <c r="DM28" s="204"/>
      <c r="DN28" s="204"/>
      <c r="DO28" s="204"/>
      <c r="DP28" s="204"/>
      <c r="DQ28" s="204"/>
      <c r="DR28" s="204"/>
      <c r="DS28" s="204"/>
      <c r="DT28" s="204"/>
      <c r="DU28" s="204"/>
      <c r="DV28" s="204"/>
      <c r="DW28" s="204"/>
      <c r="DX28" s="204"/>
      <c r="DY28" s="204"/>
      <c r="DZ28" s="204"/>
      <c r="EA28" s="204"/>
      <c r="EB28" s="204"/>
      <c r="EC28" s="204"/>
      <c r="ED28" s="204"/>
      <c r="EE28" s="204"/>
      <c r="EF28" s="204"/>
      <c r="EG28" s="204"/>
      <c r="EH28" s="204"/>
      <c r="EI28" s="204"/>
      <c r="EJ28" s="204"/>
      <c r="EK28" s="204"/>
      <c r="EL28" s="204"/>
      <c r="EM28" s="204"/>
      <c r="EN28" s="204"/>
      <c r="EO28" s="204"/>
      <c r="EP28" s="204"/>
      <c r="EQ28" s="204"/>
      <c r="ER28" s="204"/>
      <c r="ES28" s="204"/>
      <c r="ET28" s="204"/>
      <c r="EU28" s="204"/>
      <c r="EV28" s="204"/>
      <c r="EW28" s="204"/>
      <c r="EX28" s="204"/>
      <c r="EY28" s="204"/>
      <c r="EZ28" s="204"/>
      <c r="FA28" s="204"/>
      <c r="FB28" s="204"/>
      <c r="FC28" s="204"/>
      <c r="FD28" s="204"/>
      <c r="FE28" s="204"/>
      <c r="FF28" s="204"/>
      <c r="FG28" s="204"/>
      <c r="FH28" s="204"/>
      <c r="FI28" s="204"/>
      <c r="FJ28" s="204"/>
      <c r="FK28" s="204"/>
      <c r="FL28" s="204"/>
      <c r="FM28" s="204"/>
      <c r="FN28" s="204"/>
      <c r="FO28" s="204"/>
      <c r="FP28" s="204"/>
      <c r="FQ28" s="204"/>
      <c r="FR28" s="204"/>
      <c r="FS28" s="204"/>
      <c r="FT28" s="204"/>
      <c r="FU28" s="204"/>
      <c r="FV28" s="204"/>
      <c r="FW28" s="204"/>
      <c r="FX28" s="204"/>
      <c r="FY28" s="204"/>
      <c r="FZ28" s="204"/>
      <c r="GA28" s="204"/>
      <c r="GB28" s="204"/>
      <c r="GC28" s="204"/>
      <c r="GD28" s="204"/>
      <c r="GE28" s="204"/>
      <c r="GF28" s="204"/>
      <c r="GG28" s="204"/>
      <c r="GH28" s="204"/>
      <c r="GI28" s="204"/>
      <c r="GJ28" s="204"/>
      <c r="GK28" s="204"/>
      <c r="GL28" s="204"/>
      <c r="GM28" s="204"/>
      <c r="GN28" s="204"/>
      <c r="GO28" s="204"/>
      <c r="GP28" s="204"/>
      <c r="GQ28" s="204"/>
      <c r="GR28" s="204"/>
      <c r="GS28" s="204"/>
      <c r="GT28" s="204"/>
      <c r="GU28" s="204"/>
      <c r="GV28" s="204"/>
      <c r="GW28" s="204"/>
      <c r="GX28" s="204"/>
      <c r="GY28" s="204"/>
      <c r="GZ28" s="204"/>
      <c r="HA28" s="204"/>
      <c r="HB28" s="204"/>
      <c r="HC28" s="204"/>
      <c r="HD28" s="204"/>
      <c r="HE28" s="204"/>
      <c r="HF28" s="204"/>
      <c r="HG28" s="204"/>
      <c r="HH28" s="204"/>
      <c r="HI28" s="204"/>
      <c r="HJ28" s="204"/>
      <c r="HK28" s="204"/>
      <c r="HL28" s="204"/>
      <c r="HM28" s="204"/>
      <c r="HN28" s="204"/>
      <c r="HO28" s="204"/>
      <c r="HP28" s="204"/>
      <c r="HQ28" s="204"/>
      <c r="HR28" s="204"/>
      <c r="HS28" s="204"/>
      <c r="HT28" s="204"/>
      <c r="HU28" s="204"/>
      <c r="HV28" s="204"/>
      <c r="HW28" s="204"/>
      <c r="HX28" s="204"/>
      <c r="HY28" s="204"/>
      <c r="HZ28" s="204"/>
      <c r="IA28" s="204"/>
      <c r="IB28" s="204"/>
      <c r="IC28" s="204"/>
      <c r="ID28" s="204"/>
      <c r="IE28" s="204"/>
      <c r="IF28" s="204"/>
      <c r="IG28" s="204"/>
      <c r="IH28" s="204"/>
      <c r="II28" s="204"/>
      <c r="IJ28" s="204"/>
      <c r="IK28" s="204"/>
      <c r="IL28" s="204"/>
      <c r="IM28" s="204"/>
      <c r="IN28" s="204"/>
      <c r="IO28" s="204"/>
      <c r="IP28" s="204"/>
    </row>
    <row r="29" s="6" customFormat="1" ht="24" customHeight="1" spans="1:250">
      <c r="A29" s="204"/>
      <c r="B29" s="249"/>
      <c r="C29" s="204"/>
      <c r="D29" s="24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204"/>
      <c r="BT29" s="204"/>
      <c r="BU29" s="204"/>
      <c r="BV29" s="204"/>
      <c r="BW29" s="204"/>
      <c r="BX29" s="204"/>
      <c r="BY29" s="204"/>
      <c r="BZ29" s="204"/>
      <c r="CA29" s="204"/>
      <c r="CB29" s="204"/>
      <c r="CC29" s="204"/>
      <c r="CD29" s="204"/>
      <c r="CE29" s="204"/>
      <c r="CF29" s="204"/>
      <c r="CG29" s="204"/>
      <c r="CH29" s="204"/>
      <c r="CI29" s="204"/>
      <c r="CJ29" s="204"/>
      <c r="CK29" s="204"/>
      <c r="CL29" s="204"/>
      <c r="CM29" s="204"/>
      <c r="CN29" s="204"/>
      <c r="CO29" s="204"/>
      <c r="CP29" s="204"/>
      <c r="CQ29" s="204"/>
      <c r="CR29" s="204"/>
      <c r="CS29" s="204"/>
      <c r="CT29" s="204"/>
      <c r="CU29" s="204"/>
      <c r="CV29" s="204"/>
      <c r="CW29" s="204"/>
      <c r="CX29" s="204"/>
      <c r="CY29" s="204"/>
      <c r="CZ29" s="204"/>
      <c r="DA29" s="204"/>
      <c r="DB29" s="204"/>
      <c r="DC29" s="204"/>
      <c r="DD29" s="204"/>
      <c r="DE29" s="204"/>
      <c r="DF29" s="204"/>
      <c r="DG29" s="204"/>
      <c r="DH29" s="204"/>
      <c r="DI29" s="204"/>
      <c r="DJ29" s="204"/>
      <c r="DK29" s="204"/>
      <c r="DL29" s="204"/>
      <c r="DM29" s="204"/>
      <c r="DN29" s="204"/>
      <c r="DO29" s="204"/>
      <c r="DP29" s="204"/>
      <c r="DQ29" s="204"/>
      <c r="DR29" s="204"/>
      <c r="DS29" s="204"/>
      <c r="DT29" s="204"/>
      <c r="DU29" s="204"/>
      <c r="DV29" s="204"/>
      <c r="DW29" s="204"/>
      <c r="DX29" s="204"/>
      <c r="DY29" s="204"/>
      <c r="DZ29" s="204"/>
      <c r="EA29" s="204"/>
      <c r="EB29" s="204"/>
      <c r="EC29" s="204"/>
      <c r="ED29" s="204"/>
      <c r="EE29" s="204"/>
      <c r="EF29" s="204"/>
      <c r="EG29" s="204"/>
      <c r="EH29" s="204"/>
      <c r="EI29" s="204"/>
      <c r="EJ29" s="204"/>
      <c r="EK29" s="204"/>
      <c r="EL29" s="204"/>
      <c r="EM29" s="204"/>
      <c r="EN29" s="204"/>
      <c r="EO29" s="204"/>
      <c r="EP29" s="204"/>
      <c r="EQ29" s="204"/>
      <c r="ER29" s="204"/>
      <c r="ES29" s="204"/>
      <c r="ET29" s="204"/>
      <c r="EU29" s="204"/>
      <c r="EV29" s="204"/>
      <c r="EW29" s="204"/>
      <c r="EX29" s="204"/>
      <c r="EY29" s="204"/>
      <c r="EZ29" s="204"/>
      <c r="FA29" s="204"/>
      <c r="FB29" s="204"/>
      <c r="FC29" s="204"/>
      <c r="FD29" s="204"/>
      <c r="FE29" s="204"/>
      <c r="FF29" s="204"/>
      <c r="FG29" s="204"/>
      <c r="FH29" s="204"/>
      <c r="FI29" s="204"/>
      <c r="FJ29" s="204"/>
      <c r="FK29" s="204"/>
      <c r="FL29" s="204"/>
      <c r="FM29" s="204"/>
      <c r="FN29" s="204"/>
      <c r="FO29" s="204"/>
      <c r="FP29" s="204"/>
      <c r="FQ29" s="204"/>
      <c r="FR29" s="204"/>
      <c r="FS29" s="204"/>
      <c r="FT29" s="204"/>
      <c r="FU29" s="204"/>
      <c r="FV29" s="204"/>
      <c r="FW29" s="204"/>
      <c r="FX29" s="204"/>
      <c r="FY29" s="204"/>
      <c r="FZ29" s="204"/>
      <c r="GA29" s="204"/>
      <c r="GB29" s="204"/>
      <c r="GC29" s="204"/>
      <c r="GD29" s="204"/>
      <c r="GE29" s="204"/>
      <c r="GF29" s="204"/>
      <c r="GG29" s="204"/>
      <c r="GH29" s="204"/>
      <c r="GI29" s="204"/>
      <c r="GJ29" s="204"/>
      <c r="GK29" s="204"/>
      <c r="GL29" s="204"/>
      <c r="GM29" s="204"/>
      <c r="GN29" s="204"/>
      <c r="GO29" s="204"/>
      <c r="GP29" s="204"/>
      <c r="GQ29" s="204"/>
      <c r="GR29" s="204"/>
      <c r="GS29" s="204"/>
      <c r="GT29" s="204"/>
      <c r="GU29" s="204"/>
      <c r="GV29" s="204"/>
      <c r="GW29" s="204"/>
      <c r="GX29" s="204"/>
      <c r="GY29" s="204"/>
      <c r="GZ29" s="204"/>
      <c r="HA29" s="204"/>
      <c r="HB29" s="204"/>
      <c r="HC29" s="204"/>
      <c r="HD29" s="204"/>
      <c r="HE29" s="204"/>
      <c r="HF29" s="204"/>
      <c r="HG29" s="204"/>
      <c r="HH29" s="204"/>
      <c r="HI29" s="204"/>
      <c r="HJ29" s="204"/>
      <c r="HK29" s="204"/>
      <c r="HL29" s="204"/>
      <c r="HM29" s="204"/>
      <c r="HN29" s="204"/>
      <c r="HO29" s="204"/>
      <c r="HP29" s="204"/>
      <c r="HQ29" s="204"/>
      <c r="HR29" s="204"/>
      <c r="HS29" s="204"/>
      <c r="HT29" s="204"/>
      <c r="HU29" s="204"/>
      <c r="HV29" s="204"/>
      <c r="HW29" s="204"/>
      <c r="HX29" s="204"/>
      <c r="HY29" s="204"/>
      <c r="HZ29" s="204"/>
      <c r="IA29" s="204"/>
      <c r="IB29" s="204"/>
      <c r="IC29" s="204"/>
      <c r="ID29" s="204"/>
      <c r="IE29" s="204"/>
      <c r="IF29" s="204"/>
      <c r="IG29" s="204"/>
      <c r="IH29" s="204"/>
      <c r="II29" s="204"/>
      <c r="IJ29" s="204"/>
      <c r="IK29" s="204"/>
      <c r="IL29" s="204"/>
      <c r="IM29" s="204"/>
      <c r="IN29" s="204"/>
      <c r="IO29" s="204"/>
      <c r="IP29" s="204"/>
    </row>
    <row r="30" s="6" customFormat="1" ht="24" customHeight="1" spans="1:250">
      <c r="A30" s="204"/>
      <c r="B30" s="249"/>
      <c r="C30" s="204"/>
      <c r="D30" s="24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row>
    <row r="31" s="6" customFormat="1" ht="24" customHeight="1" spans="1:250">
      <c r="A31" s="204"/>
      <c r="B31" s="249"/>
      <c r="C31" s="204"/>
      <c r="D31" s="24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204"/>
      <c r="BT31" s="204"/>
      <c r="BU31" s="204"/>
      <c r="BV31" s="204"/>
      <c r="BW31" s="204"/>
      <c r="BX31" s="204"/>
      <c r="BY31" s="204"/>
      <c r="BZ31" s="204"/>
      <c r="CA31" s="204"/>
      <c r="CB31" s="204"/>
      <c r="CC31" s="204"/>
      <c r="CD31" s="204"/>
      <c r="CE31" s="204"/>
      <c r="CF31" s="204"/>
      <c r="CG31" s="204"/>
      <c r="CH31" s="204"/>
      <c r="CI31" s="204"/>
      <c r="CJ31" s="204"/>
      <c r="CK31" s="204"/>
      <c r="CL31" s="204"/>
      <c r="CM31" s="204"/>
      <c r="CN31" s="204"/>
      <c r="CO31" s="204"/>
      <c r="CP31" s="204"/>
      <c r="CQ31" s="204"/>
      <c r="CR31" s="204"/>
      <c r="CS31" s="204"/>
      <c r="CT31" s="204"/>
      <c r="CU31" s="204"/>
      <c r="CV31" s="204"/>
      <c r="CW31" s="204"/>
      <c r="CX31" s="204"/>
      <c r="CY31" s="204"/>
      <c r="CZ31" s="204"/>
      <c r="DA31" s="204"/>
      <c r="DB31" s="204"/>
      <c r="DC31" s="204"/>
      <c r="DD31" s="204"/>
      <c r="DE31" s="204"/>
      <c r="DF31" s="204"/>
      <c r="DG31" s="204"/>
      <c r="DH31" s="204"/>
      <c r="DI31" s="204"/>
      <c r="DJ31" s="204"/>
      <c r="DK31" s="204"/>
      <c r="DL31" s="204"/>
      <c r="DM31" s="204"/>
      <c r="DN31" s="204"/>
      <c r="DO31" s="204"/>
      <c r="DP31" s="204"/>
      <c r="DQ31" s="204"/>
      <c r="DR31" s="204"/>
      <c r="DS31" s="204"/>
      <c r="DT31" s="204"/>
      <c r="DU31" s="204"/>
      <c r="DV31" s="204"/>
      <c r="DW31" s="204"/>
      <c r="DX31" s="204"/>
      <c r="DY31" s="204"/>
      <c r="DZ31" s="204"/>
      <c r="EA31" s="204"/>
      <c r="EB31" s="204"/>
      <c r="EC31" s="204"/>
      <c r="ED31" s="204"/>
      <c r="EE31" s="204"/>
      <c r="EF31" s="204"/>
      <c r="EG31" s="204"/>
      <c r="EH31" s="204"/>
      <c r="EI31" s="204"/>
      <c r="EJ31" s="204"/>
      <c r="EK31" s="204"/>
      <c r="EL31" s="204"/>
      <c r="EM31" s="204"/>
      <c r="EN31" s="204"/>
      <c r="EO31" s="204"/>
      <c r="EP31" s="204"/>
      <c r="EQ31" s="204"/>
      <c r="ER31" s="204"/>
      <c r="ES31" s="204"/>
      <c r="ET31" s="204"/>
      <c r="EU31" s="204"/>
      <c r="EV31" s="204"/>
      <c r="EW31" s="204"/>
      <c r="EX31" s="204"/>
      <c r="EY31" s="204"/>
      <c r="EZ31" s="204"/>
      <c r="FA31" s="204"/>
      <c r="FB31" s="204"/>
      <c r="FC31" s="204"/>
      <c r="FD31" s="204"/>
      <c r="FE31" s="204"/>
      <c r="FF31" s="204"/>
      <c r="FG31" s="204"/>
      <c r="FH31" s="204"/>
      <c r="FI31" s="204"/>
      <c r="FJ31" s="204"/>
      <c r="FK31" s="204"/>
      <c r="FL31" s="204"/>
      <c r="FM31" s="204"/>
      <c r="FN31" s="204"/>
      <c r="FO31" s="204"/>
      <c r="FP31" s="204"/>
      <c r="FQ31" s="204"/>
      <c r="FR31" s="204"/>
      <c r="FS31" s="204"/>
      <c r="FT31" s="204"/>
      <c r="FU31" s="204"/>
      <c r="FV31" s="204"/>
      <c r="FW31" s="204"/>
      <c r="FX31" s="204"/>
      <c r="FY31" s="204"/>
      <c r="FZ31" s="204"/>
      <c r="GA31" s="204"/>
      <c r="GB31" s="204"/>
      <c r="GC31" s="204"/>
      <c r="GD31" s="204"/>
      <c r="GE31" s="204"/>
      <c r="GF31" s="204"/>
      <c r="GG31" s="204"/>
      <c r="GH31" s="204"/>
      <c r="GI31" s="204"/>
      <c r="GJ31" s="204"/>
      <c r="GK31" s="204"/>
      <c r="GL31" s="204"/>
      <c r="GM31" s="204"/>
      <c r="GN31" s="204"/>
      <c r="GO31" s="204"/>
      <c r="GP31" s="204"/>
      <c r="GQ31" s="204"/>
      <c r="GR31" s="204"/>
      <c r="GS31" s="204"/>
      <c r="GT31" s="204"/>
      <c r="GU31" s="204"/>
      <c r="GV31" s="204"/>
      <c r="GW31" s="204"/>
      <c r="GX31" s="204"/>
      <c r="GY31" s="204"/>
      <c r="GZ31" s="204"/>
      <c r="HA31" s="204"/>
      <c r="HB31" s="204"/>
      <c r="HC31" s="204"/>
      <c r="HD31" s="204"/>
      <c r="HE31" s="204"/>
      <c r="HF31" s="204"/>
      <c r="HG31" s="204"/>
      <c r="HH31" s="204"/>
      <c r="HI31" s="204"/>
      <c r="HJ31" s="204"/>
      <c r="HK31" s="204"/>
      <c r="HL31" s="204"/>
      <c r="HM31" s="204"/>
      <c r="HN31" s="204"/>
      <c r="HO31" s="204"/>
      <c r="HP31" s="204"/>
      <c r="HQ31" s="204"/>
      <c r="HR31" s="204"/>
      <c r="HS31" s="204"/>
      <c r="HT31" s="204"/>
      <c r="HU31" s="204"/>
      <c r="HV31" s="204"/>
      <c r="HW31" s="204"/>
      <c r="HX31" s="204"/>
      <c r="HY31" s="204"/>
      <c r="HZ31" s="204"/>
      <c r="IA31" s="204"/>
      <c r="IB31" s="204"/>
      <c r="IC31" s="204"/>
      <c r="ID31" s="204"/>
      <c r="IE31" s="204"/>
      <c r="IF31" s="204"/>
      <c r="IG31" s="204"/>
      <c r="IH31" s="204"/>
      <c r="II31" s="204"/>
      <c r="IJ31" s="204"/>
      <c r="IK31" s="204"/>
      <c r="IL31" s="204"/>
      <c r="IM31" s="204"/>
      <c r="IN31" s="204"/>
      <c r="IO31" s="204"/>
      <c r="IP31" s="204"/>
    </row>
    <row r="32" s="6" customFormat="1" ht="24" customHeight="1" spans="1:250">
      <c r="A32" s="204"/>
      <c r="B32" s="249"/>
      <c r="C32" s="204"/>
      <c r="D32" s="24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204"/>
      <c r="BT32" s="204"/>
      <c r="BU32" s="204"/>
      <c r="BV32" s="204"/>
      <c r="BW32" s="204"/>
      <c r="BX32" s="204"/>
      <c r="BY32" s="204"/>
      <c r="BZ32" s="204"/>
      <c r="CA32" s="204"/>
      <c r="CB32" s="204"/>
      <c r="CC32" s="204"/>
      <c r="CD32" s="204"/>
      <c r="CE32" s="204"/>
      <c r="CF32" s="204"/>
      <c r="CG32" s="204"/>
      <c r="CH32" s="204"/>
      <c r="CI32" s="204"/>
      <c r="CJ32" s="204"/>
      <c r="CK32" s="204"/>
      <c r="CL32" s="204"/>
      <c r="CM32" s="204"/>
      <c r="CN32" s="204"/>
      <c r="CO32" s="204"/>
      <c r="CP32" s="204"/>
      <c r="CQ32" s="204"/>
      <c r="CR32" s="204"/>
      <c r="CS32" s="204"/>
      <c r="CT32" s="204"/>
      <c r="CU32" s="204"/>
      <c r="CV32" s="204"/>
      <c r="CW32" s="204"/>
      <c r="CX32" s="204"/>
      <c r="CY32" s="204"/>
      <c r="CZ32" s="204"/>
      <c r="DA32" s="204"/>
      <c r="DB32" s="204"/>
      <c r="DC32" s="204"/>
      <c r="DD32" s="204"/>
      <c r="DE32" s="204"/>
      <c r="DF32" s="204"/>
      <c r="DG32" s="204"/>
      <c r="DH32" s="204"/>
      <c r="DI32" s="204"/>
      <c r="DJ32" s="204"/>
      <c r="DK32" s="204"/>
      <c r="DL32" s="204"/>
      <c r="DM32" s="204"/>
      <c r="DN32" s="204"/>
      <c r="DO32" s="204"/>
      <c r="DP32" s="204"/>
      <c r="DQ32" s="204"/>
      <c r="DR32" s="204"/>
      <c r="DS32" s="204"/>
      <c r="DT32" s="204"/>
      <c r="DU32" s="204"/>
      <c r="DV32" s="204"/>
      <c r="DW32" s="204"/>
      <c r="DX32" s="204"/>
      <c r="DY32" s="204"/>
      <c r="DZ32" s="204"/>
      <c r="EA32" s="204"/>
      <c r="EB32" s="204"/>
      <c r="EC32" s="204"/>
      <c r="ED32" s="204"/>
      <c r="EE32" s="204"/>
      <c r="EF32" s="204"/>
      <c r="EG32" s="204"/>
      <c r="EH32" s="204"/>
      <c r="EI32" s="204"/>
      <c r="EJ32" s="204"/>
      <c r="EK32" s="204"/>
      <c r="EL32" s="204"/>
      <c r="EM32" s="204"/>
      <c r="EN32" s="204"/>
      <c r="EO32" s="204"/>
      <c r="EP32" s="204"/>
      <c r="EQ32" s="204"/>
      <c r="ER32" s="204"/>
      <c r="ES32" s="204"/>
      <c r="ET32" s="204"/>
      <c r="EU32" s="204"/>
      <c r="EV32" s="204"/>
      <c r="EW32" s="204"/>
      <c r="EX32" s="204"/>
      <c r="EY32" s="204"/>
      <c r="EZ32" s="204"/>
      <c r="FA32" s="204"/>
      <c r="FB32" s="204"/>
      <c r="FC32" s="204"/>
      <c r="FD32" s="204"/>
      <c r="FE32" s="204"/>
      <c r="FF32" s="204"/>
      <c r="FG32" s="204"/>
      <c r="FH32" s="204"/>
      <c r="FI32" s="204"/>
      <c r="FJ32" s="204"/>
      <c r="FK32" s="204"/>
      <c r="FL32" s="204"/>
      <c r="FM32" s="204"/>
      <c r="FN32" s="204"/>
      <c r="FO32" s="204"/>
      <c r="FP32" s="204"/>
      <c r="FQ32" s="204"/>
      <c r="FR32" s="204"/>
      <c r="FS32" s="204"/>
      <c r="FT32" s="204"/>
      <c r="FU32" s="204"/>
      <c r="FV32" s="204"/>
      <c r="FW32" s="204"/>
      <c r="FX32" s="204"/>
      <c r="FY32" s="204"/>
      <c r="FZ32" s="204"/>
      <c r="GA32" s="204"/>
      <c r="GB32" s="204"/>
      <c r="GC32" s="204"/>
      <c r="GD32" s="204"/>
      <c r="GE32" s="204"/>
      <c r="GF32" s="204"/>
      <c r="GG32" s="204"/>
      <c r="GH32" s="204"/>
      <c r="GI32" s="204"/>
      <c r="GJ32" s="204"/>
      <c r="GK32" s="204"/>
      <c r="GL32" s="204"/>
      <c r="GM32" s="204"/>
      <c r="GN32" s="204"/>
      <c r="GO32" s="204"/>
      <c r="GP32" s="204"/>
      <c r="GQ32" s="204"/>
      <c r="GR32" s="204"/>
      <c r="GS32" s="204"/>
      <c r="GT32" s="204"/>
      <c r="GU32" s="204"/>
      <c r="GV32" s="204"/>
      <c r="GW32" s="204"/>
      <c r="GX32" s="204"/>
      <c r="GY32" s="204"/>
      <c r="GZ32" s="204"/>
      <c r="HA32" s="204"/>
      <c r="HB32" s="204"/>
      <c r="HC32" s="204"/>
      <c r="HD32" s="204"/>
      <c r="HE32" s="204"/>
      <c r="HF32" s="204"/>
      <c r="HG32" s="204"/>
      <c r="HH32" s="204"/>
      <c r="HI32" s="204"/>
      <c r="HJ32" s="204"/>
      <c r="HK32" s="204"/>
      <c r="HL32" s="204"/>
      <c r="HM32" s="204"/>
      <c r="HN32" s="204"/>
      <c r="HO32" s="204"/>
      <c r="HP32" s="204"/>
      <c r="HQ32" s="204"/>
      <c r="HR32" s="204"/>
      <c r="HS32" s="204"/>
      <c r="HT32" s="204"/>
      <c r="HU32" s="204"/>
      <c r="HV32" s="204"/>
      <c r="HW32" s="204"/>
      <c r="HX32" s="204"/>
      <c r="HY32" s="204"/>
      <c r="HZ32" s="204"/>
      <c r="IA32" s="204"/>
      <c r="IB32" s="204"/>
      <c r="IC32" s="204"/>
      <c r="ID32" s="204"/>
      <c r="IE32" s="204"/>
      <c r="IF32" s="204"/>
      <c r="IG32" s="204"/>
      <c r="IH32" s="204"/>
      <c r="II32" s="204"/>
      <c r="IJ32" s="204"/>
      <c r="IK32" s="204"/>
      <c r="IL32" s="204"/>
      <c r="IM32" s="204"/>
      <c r="IN32" s="204"/>
      <c r="IO32" s="204"/>
      <c r="IP32" s="204"/>
    </row>
    <row r="33" s="6" customFormat="1" ht="24" customHeight="1" spans="1:250">
      <c r="A33" s="204"/>
      <c r="B33" s="249"/>
      <c r="C33" s="204"/>
      <c r="D33" s="24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s="204"/>
      <c r="BT33" s="204"/>
      <c r="BU33" s="204"/>
      <c r="BV33" s="204"/>
      <c r="BW33" s="204"/>
      <c r="BX33" s="204"/>
      <c r="BY33" s="204"/>
      <c r="BZ33" s="204"/>
      <c r="CA33" s="204"/>
      <c r="CB33" s="204"/>
      <c r="CC33" s="204"/>
      <c r="CD33" s="204"/>
      <c r="CE33" s="204"/>
      <c r="CF33" s="204"/>
      <c r="CG33" s="204"/>
      <c r="CH33" s="204"/>
      <c r="CI33" s="204"/>
      <c r="CJ33" s="204"/>
      <c r="CK33" s="204"/>
      <c r="CL33" s="204"/>
      <c r="CM33" s="204"/>
      <c r="CN33" s="204"/>
      <c r="CO33" s="204"/>
      <c r="CP33" s="204"/>
      <c r="CQ33" s="204"/>
      <c r="CR33" s="204"/>
      <c r="CS33" s="204"/>
      <c r="CT33" s="204"/>
      <c r="CU33" s="204"/>
      <c r="CV33" s="204"/>
      <c r="CW33" s="204"/>
      <c r="CX33" s="204"/>
      <c r="CY33" s="204"/>
      <c r="CZ33" s="204"/>
      <c r="DA33" s="204"/>
      <c r="DB33" s="204"/>
      <c r="DC33" s="204"/>
      <c r="DD33" s="204"/>
      <c r="DE33" s="204"/>
      <c r="DF33" s="204"/>
      <c r="DG33" s="204"/>
      <c r="DH33" s="204"/>
      <c r="DI33" s="204"/>
      <c r="DJ33" s="204"/>
      <c r="DK33" s="204"/>
      <c r="DL33" s="204"/>
      <c r="DM33" s="204"/>
      <c r="DN33" s="204"/>
      <c r="DO33" s="204"/>
      <c r="DP33" s="204"/>
      <c r="DQ33" s="204"/>
      <c r="DR33" s="204"/>
      <c r="DS33" s="204"/>
      <c r="DT33" s="204"/>
      <c r="DU33" s="204"/>
      <c r="DV33" s="204"/>
      <c r="DW33" s="204"/>
      <c r="DX33" s="204"/>
      <c r="DY33" s="204"/>
      <c r="DZ33" s="204"/>
      <c r="EA33" s="204"/>
      <c r="EB33" s="204"/>
      <c r="EC33" s="204"/>
      <c r="ED33" s="204"/>
      <c r="EE33" s="204"/>
      <c r="EF33" s="204"/>
      <c r="EG33" s="204"/>
      <c r="EH33" s="204"/>
      <c r="EI33" s="204"/>
      <c r="EJ33" s="204"/>
      <c r="EK33" s="204"/>
      <c r="EL33" s="204"/>
      <c r="EM33" s="204"/>
      <c r="EN33" s="204"/>
      <c r="EO33" s="204"/>
      <c r="EP33" s="204"/>
      <c r="EQ33" s="204"/>
      <c r="ER33" s="204"/>
      <c r="ES33" s="204"/>
      <c r="ET33" s="204"/>
      <c r="EU33" s="204"/>
      <c r="EV33" s="204"/>
      <c r="EW33" s="204"/>
      <c r="EX33" s="204"/>
      <c r="EY33" s="204"/>
      <c r="EZ33" s="204"/>
      <c r="FA33" s="204"/>
      <c r="FB33" s="204"/>
      <c r="FC33" s="204"/>
      <c r="FD33" s="204"/>
      <c r="FE33" s="204"/>
      <c r="FF33" s="204"/>
      <c r="FG33" s="204"/>
      <c r="FH33" s="204"/>
      <c r="FI33" s="204"/>
      <c r="FJ33" s="204"/>
      <c r="FK33" s="204"/>
      <c r="FL33" s="204"/>
      <c r="FM33" s="204"/>
      <c r="FN33" s="204"/>
      <c r="FO33" s="204"/>
      <c r="FP33" s="204"/>
      <c r="FQ33" s="204"/>
      <c r="FR33" s="204"/>
      <c r="FS33" s="204"/>
      <c r="FT33" s="204"/>
      <c r="FU33" s="204"/>
      <c r="FV33" s="204"/>
      <c r="FW33" s="204"/>
      <c r="FX33" s="204"/>
      <c r="FY33" s="204"/>
      <c r="FZ33" s="204"/>
      <c r="GA33" s="204"/>
      <c r="GB33" s="204"/>
      <c r="GC33" s="204"/>
      <c r="GD33" s="204"/>
      <c r="GE33" s="204"/>
      <c r="GF33" s="204"/>
      <c r="GG33" s="204"/>
      <c r="GH33" s="204"/>
      <c r="GI33" s="204"/>
      <c r="GJ33" s="204"/>
      <c r="GK33" s="204"/>
      <c r="GL33" s="204"/>
      <c r="GM33" s="204"/>
      <c r="GN33" s="204"/>
      <c r="GO33" s="204"/>
      <c r="GP33" s="204"/>
      <c r="GQ33" s="204"/>
      <c r="GR33" s="204"/>
      <c r="GS33" s="204"/>
      <c r="GT33" s="204"/>
      <c r="GU33" s="204"/>
      <c r="GV33" s="204"/>
      <c r="GW33" s="204"/>
      <c r="GX33" s="204"/>
      <c r="GY33" s="204"/>
      <c r="GZ33" s="204"/>
      <c r="HA33" s="204"/>
      <c r="HB33" s="204"/>
      <c r="HC33" s="204"/>
      <c r="HD33" s="204"/>
      <c r="HE33" s="204"/>
      <c r="HF33" s="204"/>
      <c r="HG33" s="204"/>
      <c r="HH33" s="204"/>
      <c r="HI33" s="204"/>
      <c r="HJ33" s="204"/>
      <c r="HK33" s="204"/>
      <c r="HL33" s="204"/>
      <c r="HM33" s="204"/>
      <c r="HN33" s="204"/>
      <c r="HO33" s="204"/>
      <c r="HP33" s="204"/>
      <c r="HQ33" s="204"/>
      <c r="HR33" s="204"/>
      <c r="HS33" s="204"/>
      <c r="HT33" s="204"/>
      <c r="HU33" s="204"/>
      <c r="HV33" s="204"/>
      <c r="HW33" s="204"/>
      <c r="HX33" s="204"/>
      <c r="HY33" s="204"/>
      <c r="HZ33" s="204"/>
      <c r="IA33" s="204"/>
      <c r="IB33" s="204"/>
      <c r="IC33" s="204"/>
      <c r="ID33" s="204"/>
      <c r="IE33" s="204"/>
      <c r="IF33" s="204"/>
      <c r="IG33" s="204"/>
      <c r="IH33" s="204"/>
      <c r="II33" s="204"/>
      <c r="IJ33" s="204"/>
      <c r="IK33" s="204"/>
      <c r="IL33" s="204"/>
      <c r="IM33" s="204"/>
      <c r="IN33" s="204"/>
      <c r="IO33" s="204"/>
      <c r="IP33" s="204"/>
    </row>
    <row r="34" s="6" customFormat="1" ht="24" customHeight="1" spans="1:250">
      <c r="A34" s="204"/>
      <c r="B34" s="249"/>
      <c r="C34" s="204"/>
      <c r="D34" s="24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c r="BS34" s="204"/>
      <c r="BT34" s="204"/>
      <c r="BU34" s="204"/>
      <c r="BV34" s="204"/>
      <c r="BW34" s="204"/>
      <c r="BX34" s="204"/>
      <c r="BY34" s="204"/>
      <c r="BZ34" s="204"/>
      <c r="CA34" s="204"/>
      <c r="CB34" s="204"/>
      <c r="CC34" s="204"/>
      <c r="CD34" s="204"/>
      <c r="CE34" s="204"/>
      <c r="CF34" s="204"/>
      <c r="CG34" s="204"/>
      <c r="CH34" s="204"/>
      <c r="CI34" s="204"/>
      <c r="CJ34" s="204"/>
      <c r="CK34" s="204"/>
      <c r="CL34" s="204"/>
      <c r="CM34" s="204"/>
      <c r="CN34" s="204"/>
      <c r="CO34" s="204"/>
      <c r="CP34" s="204"/>
      <c r="CQ34" s="204"/>
      <c r="CR34" s="204"/>
      <c r="CS34" s="204"/>
      <c r="CT34" s="204"/>
      <c r="CU34" s="204"/>
      <c r="CV34" s="204"/>
      <c r="CW34" s="204"/>
      <c r="CX34" s="204"/>
      <c r="CY34" s="204"/>
      <c r="CZ34" s="204"/>
      <c r="DA34" s="204"/>
      <c r="DB34" s="204"/>
      <c r="DC34" s="204"/>
      <c r="DD34" s="204"/>
      <c r="DE34" s="204"/>
      <c r="DF34" s="204"/>
      <c r="DG34" s="204"/>
      <c r="DH34" s="204"/>
      <c r="DI34" s="204"/>
      <c r="DJ34" s="204"/>
      <c r="DK34" s="204"/>
      <c r="DL34" s="204"/>
      <c r="DM34" s="204"/>
      <c r="DN34" s="204"/>
      <c r="DO34" s="204"/>
      <c r="DP34" s="204"/>
      <c r="DQ34" s="204"/>
      <c r="DR34" s="204"/>
      <c r="DS34" s="204"/>
      <c r="DT34" s="204"/>
      <c r="DU34" s="204"/>
      <c r="DV34" s="204"/>
      <c r="DW34" s="204"/>
      <c r="DX34" s="204"/>
      <c r="DY34" s="204"/>
      <c r="DZ34" s="204"/>
      <c r="EA34" s="204"/>
      <c r="EB34" s="204"/>
      <c r="EC34" s="204"/>
      <c r="ED34" s="204"/>
      <c r="EE34" s="204"/>
      <c r="EF34" s="204"/>
      <c r="EG34" s="204"/>
      <c r="EH34" s="204"/>
      <c r="EI34" s="204"/>
      <c r="EJ34" s="204"/>
      <c r="EK34" s="204"/>
      <c r="EL34" s="204"/>
      <c r="EM34" s="204"/>
      <c r="EN34" s="204"/>
      <c r="EO34" s="204"/>
      <c r="EP34" s="204"/>
      <c r="EQ34" s="204"/>
      <c r="ER34" s="204"/>
      <c r="ES34" s="204"/>
      <c r="ET34" s="204"/>
      <c r="EU34" s="204"/>
      <c r="EV34" s="204"/>
      <c r="EW34" s="204"/>
      <c r="EX34" s="204"/>
      <c r="EY34" s="204"/>
      <c r="EZ34" s="204"/>
      <c r="FA34" s="204"/>
      <c r="FB34" s="204"/>
      <c r="FC34" s="204"/>
      <c r="FD34" s="204"/>
      <c r="FE34" s="204"/>
      <c r="FF34" s="204"/>
      <c r="FG34" s="204"/>
      <c r="FH34" s="204"/>
      <c r="FI34" s="204"/>
      <c r="FJ34" s="204"/>
      <c r="FK34" s="204"/>
      <c r="FL34" s="204"/>
      <c r="FM34" s="204"/>
      <c r="FN34" s="204"/>
      <c r="FO34" s="204"/>
      <c r="FP34" s="204"/>
      <c r="FQ34" s="204"/>
      <c r="FR34" s="204"/>
      <c r="FS34" s="204"/>
      <c r="FT34" s="204"/>
      <c r="FU34" s="204"/>
      <c r="FV34" s="204"/>
      <c r="FW34" s="204"/>
      <c r="FX34" s="204"/>
      <c r="FY34" s="204"/>
      <c r="FZ34" s="204"/>
      <c r="GA34" s="204"/>
      <c r="GB34" s="204"/>
      <c r="GC34" s="204"/>
      <c r="GD34" s="204"/>
      <c r="GE34" s="204"/>
      <c r="GF34" s="204"/>
      <c r="GG34" s="204"/>
      <c r="GH34" s="204"/>
      <c r="GI34" s="204"/>
      <c r="GJ34" s="204"/>
      <c r="GK34" s="204"/>
      <c r="GL34" s="204"/>
      <c r="GM34" s="204"/>
      <c r="GN34" s="204"/>
      <c r="GO34" s="204"/>
      <c r="GP34" s="204"/>
      <c r="GQ34" s="204"/>
      <c r="GR34" s="204"/>
      <c r="GS34" s="204"/>
      <c r="GT34" s="204"/>
      <c r="GU34" s="204"/>
      <c r="GV34" s="204"/>
      <c r="GW34" s="204"/>
      <c r="GX34" s="204"/>
      <c r="GY34" s="204"/>
      <c r="GZ34" s="204"/>
      <c r="HA34" s="204"/>
      <c r="HB34" s="204"/>
      <c r="HC34" s="204"/>
      <c r="HD34" s="204"/>
      <c r="HE34" s="204"/>
      <c r="HF34" s="204"/>
      <c r="HG34" s="204"/>
      <c r="HH34" s="204"/>
      <c r="HI34" s="204"/>
      <c r="HJ34" s="204"/>
      <c r="HK34" s="204"/>
      <c r="HL34" s="204"/>
      <c r="HM34" s="204"/>
      <c r="HN34" s="204"/>
      <c r="HO34" s="204"/>
      <c r="HP34" s="204"/>
      <c r="HQ34" s="204"/>
      <c r="HR34" s="204"/>
      <c r="HS34" s="204"/>
      <c r="HT34" s="204"/>
      <c r="HU34" s="204"/>
      <c r="HV34" s="204"/>
      <c r="HW34" s="204"/>
      <c r="HX34" s="204"/>
      <c r="HY34" s="204"/>
      <c r="HZ34" s="204"/>
      <c r="IA34" s="204"/>
      <c r="IB34" s="204"/>
      <c r="IC34" s="204"/>
      <c r="ID34" s="204"/>
      <c r="IE34" s="204"/>
      <c r="IF34" s="204"/>
      <c r="IG34" s="204"/>
      <c r="IH34" s="204"/>
      <c r="II34" s="204"/>
      <c r="IJ34" s="204"/>
      <c r="IK34" s="204"/>
      <c r="IL34" s="204"/>
      <c r="IM34" s="204"/>
      <c r="IN34" s="204"/>
      <c r="IO34" s="204"/>
      <c r="IP34" s="204"/>
    </row>
    <row r="35" s="6" customFormat="1" ht="24" customHeight="1" spans="1:250">
      <c r="A35" s="204"/>
      <c r="B35" s="249"/>
      <c r="C35" s="204"/>
      <c r="D35" s="24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S35" s="204"/>
      <c r="BT35" s="204"/>
      <c r="BU35" s="204"/>
      <c r="BV35" s="204"/>
      <c r="BW35" s="204"/>
      <c r="BX35" s="204"/>
      <c r="BY35" s="204"/>
      <c r="BZ35" s="204"/>
      <c r="CA35" s="204"/>
      <c r="CB35" s="204"/>
      <c r="CC35" s="204"/>
      <c r="CD35" s="204"/>
      <c r="CE35" s="204"/>
      <c r="CF35" s="204"/>
      <c r="CG35" s="204"/>
      <c r="CH35" s="204"/>
      <c r="CI35" s="204"/>
      <c r="CJ35" s="204"/>
      <c r="CK35" s="204"/>
      <c r="CL35" s="204"/>
      <c r="CM35" s="204"/>
      <c r="CN35" s="204"/>
      <c r="CO35" s="204"/>
      <c r="CP35" s="204"/>
      <c r="CQ35" s="204"/>
      <c r="CR35" s="204"/>
      <c r="CS35" s="204"/>
      <c r="CT35" s="204"/>
      <c r="CU35" s="204"/>
      <c r="CV35" s="204"/>
      <c r="CW35" s="204"/>
      <c r="CX35" s="204"/>
      <c r="CY35" s="204"/>
      <c r="CZ35" s="204"/>
      <c r="DA35" s="204"/>
      <c r="DB35" s="204"/>
      <c r="DC35" s="204"/>
      <c r="DD35" s="204"/>
      <c r="DE35" s="204"/>
      <c r="DF35" s="204"/>
      <c r="DG35" s="204"/>
      <c r="DH35" s="204"/>
      <c r="DI35" s="204"/>
      <c r="DJ35" s="204"/>
      <c r="DK35" s="204"/>
      <c r="DL35" s="204"/>
      <c r="DM35" s="204"/>
      <c r="DN35" s="204"/>
      <c r="DO35" s="204"/>
      <c r="DP35" s="204"/>
      <c r="DQ35" s="204"/>
      <c r="DR35" s="204"/>
      <c r="DS35" s="204"/>
      <c r="DT35" s="204"/>
      <c r="DU35" s="204"/>
      <c r="DV35" s="204"/>
      <c r="DW35" s="204"/>
      <c r="DX35" s="204"/>
      <c r="DY35" s="204"/>
      <c r="DZ35" s="204"/>
      <c r="EA35" s="204"/>
      <c r="EB35" s="204"/>
      <c r="EC35" s="204"/>
      <c r="ED35" s="204"/>
      <c r="EE35" s="204"/>
      <c r="EF35" s="204"/>
      <c r="EG35" s="204"/>
      <c r="EH35" s="204"/>
      <c r="EI35" s="204"/>
      <c r="EJ35" s="204"/>
      <c r="EK35" s="204"/>
      <c r="EL35" s="204"/>
      <c r="EM35" s="204"/>
      <c r="EN35" s="204"/>
      <c r="EO35" s="204"/>
      <c r="EP35" s="204"/>
      <c r="EQ35" s="204"/>
      <c r="ER35" s="204"/>
      <c r="ES35" s="204"/>
      <c r="ET35" s="204"/>
      <c r="EU35" s="204"/>
      <c r="EV35" s="204"/>
      <c r="EW35" s="204"/>
      <c r="EX35" s="204"/>
      <c r="EY35" s="204"/>
      <c r="EZ35" s="204"/>
      <c r="FA35" s="204"/>
      <c r="FB35" s="204"/>
      <c r="FC35" s="204"/>
      <c r="FD35" s="204"/>
      <c r="FE35" s="204"/>
      <c r="FF35" s="204"/>
      <c r="FG35" s="204"/>
      <c r="FH35" s="204"/>
      <c r="FI35" s="204"/>
      <c r="FJ35" s="204"/>
      <c r="FK35" s="204"/>
      <c r="FL35" s="204"/>
      <c r="FM35" s="204"/>
      <c r="FN35" s="204"/>
      <c r="FO35" s="204"/>
      <c r="FP35" s="204"/>
      <c r="FQ35" s="204"/>
      <c r="FR35" s="204"/>
      <c r="FS35" s="204"/>
      <c r="FT35" s="204"/>
      <c r="FU35" s="204"/>
      <c r="FV35" s="204"/>
      <c r="FW35" s="204"/>
      <c r="FX35" s="204"/>
      <c r="FY35" s="204"/>
      <c r="FZ35" s="204"/>
      <c r="GA35" s="204"/>
      <c r="GB35" s="204"/>
      <c r="GC35" s="204"/>
      <c r="GD35" s="204"/>
      <c r="GE35" s="204"/>
      <c r="GF35" s="204"/>
      <c r="GG35" s="204"/>
      <c r="GH35" s="204"/>
      <c r="GI35" s="204"/>
      <c r="GJ35" s="204"/>
      <c r="GK35" s="204"/>
      <c r="GL35" s="204"/>
      <c r="GM35" s="204"/>
      <c r="GN35" s="204"/>
      <c r="GO35" s="204"/>
      <c r="GP35" s="204"/>
      <c r="GQ35" s="204"/>
      <c r="GR35" s="204"/>
      <c r="GS35" s="204"/>
      <c r="GT35" s="204"/>
      <c r="GU35" s="204"/>
      <c r="GV35" s="204"/>
      <c r="GW35" s="204"/>
      <c r="GX35" s="204"/>
      <c r="GY35" s="204"/>
      <c r="GZ35" s="204"/>
      <c r="HA35" s="204"/>
      <c r="HB35" s="204"/>
      <c r="HC35" s="204"/>
      <c r="HD35" s="204"/>
      <c r="HE35" s="204"/>
      <c r="HF35" s="204"/>
      <c r="HG35" s="204"/>
      <c r="HH35" s="204"/>
      <c r="HI35" s="204"/>
      <c r="HJ35" s="204"/>
      <c r="HK35" s="204"/>
      <c r="HL35" s="204"/>
      <c r="HM35" s="204"/>
      <c r="HN35" s="204"/>
      <c r="HO35" s="204"/>
      <c r="HP35" s="204"/>
      <c r="HQ35" s="204"/>
      <c r="HR35" s="204"/>
      <c r="HS35" s="204"/>
      <c r="HT35" s="204"/>
      <c r="HU35" s="204"/>
      <c r="HV35" s="204"/>
      <c r="HW35" s="204"/>
      <c r="HX35" s="204"/>
      <c r="HY35" s="204"/>
      <c r="HZ35" s="204"/>
      <c r="IA35" s="204"/>
      <c r="IB35" s="204"/>
      <c r="IC35" s="204"/>
      <c r="ID35" s="204"/>
      <c r="IE35" s="204"/>
      <c r="IF35" s="204"/>
      <c r="IG35" s="204"/>
      <c r="IH35" s="204"/>
      <c r="II35" s="204"/>
      <c r="IJ35" s="204"/>
      <c r="IK35" s="204"/>
      <c r="IL35" s="204"/>
      <c r="IM35" s="204"/>
      <c r="IN35" s="204"/>
      <c r="IO35" s="204"/>
      <c r="IP35" s="204"/>
    </row>
    <row r="36" s="6" customFormat="1" ht="24" customHeight="1" spans="1:250">
      <c r="A36" s="204"/>
      <c r="B36" s="249"/>
      <c r="C36" s="204"/>
      <c r="D36" s="24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4"/>
      <c r="BR36" s="204"/>
      <c r="BS36" s="204"/>
      <c r="BT36" s="204"/>
      <c r="BU36" s="204"/>
      <c r="BV36" s="204"/>
      <c r="BW36" s="204"/>
      <c r="BX36" s="204"/>
      <c r="BY36" s="204"/>
      <c r="BZ36" s="204"/>
      <c r="CA36" s="204"/>
      <c r="CB36" s="204"/>
      <c r="CC36" s="204"/>
      <c r="CD36" s="204"/>
      <c r="CE36" s="204"/>
      <c r="CF36" s="204"/>
      <c r="CG36" s="204"/>
      <c r="CH36" s="204"/>
      <c r="CI36" s="204"/>
      <c r="CJ36" s="204"/>
      <c r="CK36" s="204"/>
      <c r="CL36" s="204"/>
      <c r="CM36" s="204"/>
      <c r="CN36" s="204"/>
      <c r="CO36" s="204"/>
      <c r="CP36" s="204"/>
      <c r="CQ36" s="204"/>
      <c r="CR36" s="204"/>
      <c r="CS36" s="204"/>
      <c r="CT36" s="204"/>
      <c r="CU36" s="204"/>
      <c r="CV36" s="204"/>
      <c r="CW36" s="204"/>
      <c r="CX36" s="204"/>
      <c r="CY36" s="204"/>
      <c r="CZ36" s="204"/>
      <c r="DA36" s="204"/>
      <c r="DB36" s="204"/>
      <c r="DC36" s="204"/>
      <c r="DD36" s="204"/>
      <c r="DE36" s="204"/>
      <c r="DF36" s="204"/>
      <c r="DG36" s="204"/>
      <c r="DH36" s="204"/>
      <c r="DI36" s="204"/>
      <c r="DJ36" s="204"/>
      <c r="DK36" s="204"/>
      <c r="DL36" s="204"/>
      <c r="DM36" s="204"/>
      <c r="DN36" s="204"/>
      <c r="DO36" s="204"/>
      <c r="DP36" s="204"/>
      <c r="DQ36" s="204"/>
      <c r="DR36" s="204"/>
      <c r="DS36" s="204"/>
      <c r="DT36" s="204"/>
      <c r="DU36" s="204"/>
      <c r="DV36" s="204"/>
      <c r="DW36" s="204"/>
      <c r="DX36" s="204"/>
      <c r="DY36" s="204"/>
      <c r="DZ36" s="204"/>
      <c r="EA36" s="204"/>
      <c r="EB36" s="204"/>
      <c r="EC36" s="204"/>
      <c r="ED36" s="204"/>
      <c r="EE36" s="204"/>
      <c r="EF36" s="204"/>
      <c r="EG36" s="204"/>
      <c r="EH36" s="204"/>
      <c r="EI36" s="204"/>
      <c r="EJ36" s="204"/>
      <c r="EK36" s="204"/>
      <c r="EL36" s="204"/>
      <c r="EM36" s="204"/>
      <c r="EN36" s="204"/>
      <c r="EO36" s="204"/>
      <c r="EP36" s="204"/>
      <c r="EQ36" s="204"/>
      <c r="ER36" s="204"/>
      <c r="ES36" s="204"/>
      <c r="ET36" s="204"/>
      <c r="EU36" s="204"/>
      <c r="EV36" s="204"/>
      <c r="EW36" s="204"/>
      <c r="EX36" s="204"/>
      <c r="EY36" s="204"/>
      <c r="EZ36" s="204"/>
      <c r="FA36" s="204"/>
      <c r="FB36" s="204"/>
      <c r="FC36" s="204"/>
      <c r="FD36" s="204"/>
      <c r="FE36" s="204"/>
      <c r="FF36" s="204"/>
      <c r="FG36" s="204"/>
      <c r="FH36" s="204"/>
      <c r="FI36" s="204"/>
      <c r="FJ36" s="204"/>
      <c r="FK36" s="204"/>
      <c r="FL36" s="204"/>
      <c r="FM36" s="204"/>
      <c r="FN36" s="204"/>
      <c r="FO36" s="204"/>
      <c r="FP36" s="204"/>
      <c r="FQ36" s="204"/>
      <c r="FR36" s="204"/>
      <c r="FS36" s="204"/>
      <c r="FT36" s="204"/>
      <c r="FU36" s="204"/>
      <c r="FV36" s="204"/>
      <c r="FW36" s="204"/>
      <c r="FX36" s="204"/>
      <c r="FY36" s="204"/>
      <c r="FZ36" s="204"/>
      <c r="GA36" s="204"/>
      <c r="GB36" s="204"/>
      <c r="GC36" s="204"/>
      <c r="GD36" s="204"/>
      <c r="GE36" s="204"/>
      <c r="GF36" s="204"/>
      <c r="GG36" s="204"/>
      <c r="GH36" s="204"/>
      <c r="GI36" s="204"/>
      <c r="GJ36" s="204"/>
      <c r="GK36" s="204"/>
      <c r="GL36" s="204"/>
      <c r="GM36" s="204"/>
      <c r="GN36" s="204"/>
      <c r="GO36" s="204"/>
      <c r="GP36" s="204"/>
      <c r="GQ36" s="204"/>
      <c r="GR36" s="204"/>
      <c r="GS36" s="204"/>
      <c r="GT36" s="204"/>
      <c r="GU36" s="204"/>
      <c r="GV36" s="204"/>
      <c r="GW36" s="204"/>
      <c r="GX36" s="204"/>
      <c r="GY36" s="204"/>
      <c r="GZ36" s="204"/>
      <c r="HA36" s="204"/>
      <c r="HB36" s="204"/>
      <c r="HC36" s="204"/>
      <c r="HD36" s="204"/>
      <c r="HE36" s="204"/>
      <c r="HF36" s="204"/>
      <c r="HG36" s="204"/>
      <c r="HH36" s="204"/>
      <c r="HI36" s="204"/>
      <c r="HJ36" s="204"/>
      <c r="HK36" s="204"/>
      <c r="HL36" s="204"/>
      <c r="HM36" s="204"/>
      <c r="HN36" s="204"/>
      <c r="HO36" s="204"/>
      <c r="HP36" s="204"/>
      <c r="HQ36" s="204"/>
      <c r="HR36" s="204"/>
      <c r="HS36" s="204"/>
      <c r="HT36" s="204"/>
      <c r="HU36" s="204"/>
      <c r="HV36" s="204"/>
      <c r="HW36" s="204"/>
      <c r="HX36" s="204"/>
      <c r="HY36" s="204"/>
      <c r="HZ36" s="204"/>
      <c r="IA36" s="204"/>
      <c r="IB36" s="204"/>
      <c r="IC36" s="204"/>
      <c r="ID36" s="204"/>
      <c r="IE36" s="204"/>
      <c r="IF36" s="204"/>
      <c r="IG36" s="204"/>
      <c r="IH36" s="204"/>
      <c r="II36" s="204"/>
      <c r="IJ36" s="204"/>
      <c r="IK36" s="204"/>
      <c r="IL36" s="204"/>
      <c r="IM36" s="204"/>
      <c r="IN36" s="204"/>
      <c r="IO36" s="204"/>
      <c r="IP36" s="204"/>
    </row>
    <row r="37" s="6" customFormat="1" ht="24" customHeight="1" spans="1:250">
      <c r="A37" s="204"/>
      <c r="B37" s="249"/>
      <c r="C37" s="204"/>
      <c r="D37" s="24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c r="BU37" s="204"/>
      <c r="BV37" s="204"/>
      <c r="BW37" s="204"/>
      <c r="BX37" s="204"/>
      <c r="BY37" s="204"/>
      <c r="BZ37" s="204"/>
      <c r="CA37" s="204"/>
      <c r="CB37" s="204"/>
      <c r="CC37" s="204"/>
      <c r="CD37" s="204"/>
      <c r="CE37" s="204"/>
      <c r="CF37" s="204"/>
      <c r="CG37" s="204"/>
      <c r="CH37" s="204"/>
      <c r="CI37" s="204"/>
      <c r="CJ37" s="204"/>
      <c r="CK37" s="204"/>
      <c r="CL37" s="204"/>
      <c r="CM37" s="204"/>
      <c r="CN37" s="204"/>
      <c r="CO37" s="204"/>
      <c r="CP37" s="204"/>
      <c r="CQ37" s="204"/>
      <c r="CR37" s="204"/>
      <c r="CS37" s="204"/>
      <c r="CT37" s="204"/>
      <c r="CU37" s="204"/>
      <c r="CV37" s="204"/>
      <c r="CW37" s="204"/>
      <c r="CX37" s="204"/>
      <c r="CY37" s="204"/>
      <c r="CZ37" s="204"/>
      <c r="DA37" s="204"/>
      <c r="DB37" s="204"/>
      <c r="DC37" s="204"/>
      <c r="DD37" s="204"/>
      <c r="DE37" s="204"/>
      <c r="DF37" s="204"/>
      <c r="DG37" s="204"/>
      <c r="DH37" s="204"/>
      <c r="DI37" s="204"/>
      <c r="DJ37" s="204"/>
      <c r="DK37" s="204"/>
      <c r="DL37" s="204"/>
      <c r="DM37" s="204"/>
      <c r="DN37" s="204"/>
      <c r="DO37" s="204"/>
      <c r="DP37" s="204"/>
      <c r="DQ37" s="204"/>
      <c r="DR37" s="204"/>
      <c r="DS37" s="204"/>
      <c r="DT37" s="204"/>
      <c r="DU37" s="204"/>
      <c r="DV37" s="204"/>
      <c r="DW37" s="204"/>
      <c r="DX37" s="204"/>
      <c r="DY37" s="204"/>
      <c r="DZ37" s="204"/>
      <c r="EA37" s="204"/>
      <c r="EB37" s="204"/>
      <c r="EC37" s="204"/>
      <c r="ED37" s="204"/>
      <c r="EE37" s="204"/>
      <c r="EF37" s="204"/>
      <c r="EG37" s="204"/>
      <c r="EH37" s="204"/>
      <c r="EI37" s="204"/>
      <c r="EJ37" s="204"/>
      <c r="EK37" s="204"/>
      <c r="EL37" s="204"/>
      <c r="EM37" s="204"/>
      <c r="EN37" s="204"/>
      <c r="EO37" s="204"/>
      <c r="EP37" s="204"/>
      <c r="EQ37" s="204"/>
      <c r="ER37" s="204"/>
      <c r="ES37" s="204"/>
      <c r="ET37" s="204"/>
      <c r="EU37" s="204"/>
      <c r="EV37" s="204"/>
      <c r="EW37" s="204"/>
      <c r="EX37" s="204"/>
      <c r="EY37" s="204"/>
      <c r="EZ37" s="204"/>
      <c r="FA37" s="204"/>
      <c r="FB37" s="204"/>
      <c r="FC37" s="204"/>
      <c r="FD37" s="204"/>
      <c r="FE37" s="204"/>
      <c r="FF37" s="204"/>
      <c r="FG37" s="204"/>
      <c r="FH37" s="204"/>
      <c r="FI37" s="204"/>
      <c r="FJ37" s="204"/>
      <c r="FK37" s="204"/>
      <c r="FL37" s="204"/>
      <c r="FM37" s="204"/>
      <c r="FN37" s="204"/>
      <c r="FO37" s="204"/>
      <c r="FP37" s="204"/>
      <c r="FQ37" s="204"/>
      <c r="FR37" s="204"/>
      <c r="FS37" s="204"/>
      <c r="FT37" s="204"/>
      <c r="FU37" s="204"/>
      <c r="FV37" s="204"/>
      <c r="FW37" s="204"/>
      <c r="FX37" s="204"/>
      <c r="FY37" s="204"/>
      <c r="FZ37" s="204"/>
      <c r="GA37" s="204"/>
      <c r="GB37" s="204"/>
      <c r="GC37" s="204"/>
      <c r="GD37" s="204"/>
      <c r="GE37" s="204"/>
      <c r="GF37" s="204"/>
      <c r="GG37" s="204"/>
      <c r="GH37" s="204"/>
      <c r="GI37" s="204"/>
      <c r="GJ37" s="204"/>
      <c r="GK37" s="204"/>
      <c r="GL37" s="204"/>
      <c r="GM37" s="204"/>
      <c r="GN37" s="204"/>
      <c r="GO37" s="204"/>
      <c r="GP37" s="204"/>
      <c r="GQ37" s="204"/>
      <c r="GR37" s="204"/>
      <c r="GS37" s="204"/>
      <c r="GT37" s="204"/>
      <c r="GU37" s="204"/>
      <c r="GV37" s="204"/>
      <c r="GW37" s="204"/>
      <c r="GX37" s="204"/>
      <c r="GY37" s="204"/>
      <c r="GZ37" s="204"/>
      <c r="HA37" s="204"/>
      <c r="HB37" s="204"/>
      <c r="HC37" s="204"/>
      <c r="HD37" s="204"/>
      <c r="HE37" s="204"/>
      <c r="HF37" s="204"/>
      <c r="HG37" s="204"/>
      <c r="HH37" s="204"/>
      <c r="HI37" s="204"/>
      <c r="HJ37" s="204"/>
      <c r="HK37" s="204"/>
      <c r="HL37" s="204"/>
      <c r="HM37" s="204"/>
      <c r="HN37" s="204"/>
      <c r="HO37" s="204"/>
      <c r="HP37" s="204"/>
      <c r="HQ37" s="204"/>
      <c r="HR37" s="204"/>
      <c r="HS37" s="204"/>
      <c r="HT37" s="204"/>
      <c r="HU37" s="204"/>
      <c r="HV37" s="204"/>
      <c r="HW37" s="204"/>
      <c r="HX37" s="204"/>
      <c r="HY37" s="204"/>
      <c r="HZ37" s="204"/>
      <c r="IA37" s="204"/>
      <c r="IB37" s="204"/>
      <c r="IC37" s="204"/>
      <c r="ID37" s="204"/>
      <c r="IE37" s="204"/>
      <c r="IF37" s="204"/>
      <c r="IG37" s="204"/>
      <c r="IH37" s="204"/>
      <c r="II37" s="204"/>
      <c r="IJ37" s="204"/>
      <c r="IK37" s="204"/>
      <c r="IL37" s="204"/>
      <c r="IM37" s="204"/>
      <c r="IN37" s="204"/>
      <c r="IO37" s="204"/>
      <c r="IP37" s="204"/>
    </row>
    <row r="38" s="6" customFormat="1" ht="24" customHeight="1" spans="1:250">
      <c r="A38" s="204"/>
      <c r="B38" s="249"/>
      <c r="C38" s="204"/>
      <c r="D38" s="24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204"/>
      <c r="CM38" s="204"/>
      <c r="CN38" s="204"/>
      <c r="CO38" s="204"/>
      <c r="CP38" s="204"/>
      <c r="CQ38" s="204"/>
      <c r="CR38" s="204"/>
      <c r="CS38" s="204"/>
      <c r="CT38" s="204"/>
      <c r="CU38" s="204"/>
      <c r="CV38" s="204"/>
      <c r="CW38" s="204"/>
      <c r="CX38" s="204"/>
      <c r="CY38" s="204"/>
      <c r="CZ38" s="204"/>
      <c r="DA38" s="204"/>
      <c r="DB38" s="204"/>
      <c r="DC38" s="204"/>
      <c r="DD38" s="204"/>
      <c r="DE38" s="204"/>
      <c r="DF38" s="204"/>
      <c r="DG38" s="204"/>
      <c r="DH38" s="204"/>
      <c r="DI38" s="204"/>
      <c r="DJ38" s="204"/>
      <c r="DK38" s="204"/>
      <c r="DL38" s="204"/>
      <c r="DM38" s="204"/>
      <c r="DN38" s="204"/>
      <c r="DO38" s="204"/>
      <c r="DP38" s="204"/>
      <c r="DQ38" s="204"/>
      <c r="DR38" s="204"/>
      <c r="DS38" s="204"/>
      <c r="DT38" s="204"/>
      <c r="DU38" s="204"/>
      <c r="DV38" s="204"/>
      <c r="DW38" s="204"/>
      <c r="DX38" s="204"/>
      <c r="DY38" s="204"/>
      <c r="DZ38" s="204"/>
      <c r="EA38" s="204"/>
      <c r="EB38" s="204"/>
      <c r="EC38" s="204"/>
      <c r="ED38" s="204"/>
      <c r="EE38" s="204"/>
      <c r="EF38" s="204"/>
      <c r="EG38" s="204"/>
      <c r="EH38" s="204"/>
      <c r="EI38" s="204"/>
      <c r="EJ38" s="204"/>
      <c r="EK38" s="204"/>
      <c r="EL38" s="204"/>
      <c r="EM38" s="204"/>
      <c r="EN38" s="204"/>
      <c r="EO38" s="204"/>
      <c r="EP38" s="204"/>
      <c r="EQ38" s="204"/>
      <c r="ER38" s="204"/>
      <c r="ES38" s="204"/>
      <c r="ET38" s="204"/>
      <c r="EU38" s="204"/>
      <c r="EV38" s="204"/>
      <c r="EW38" s="204"/>
      <c r="EX38" s="204"/>
      <c r="EY38" s="204"/>
      <c r="EZ38" s="204"/>
      <c r="FA38" s="204"/>
      <c r="FB38" s="204"/>
      <c r="FC38" s="204"/>
      <c r="FD38" s="204"/>
      <c r="FE38" s="204"/>
      <c r="FF38" s="204"/>
      <c r="FG38" s="204"/>
      <c r="FH38" s="204"/>
      <c r="FI38" s="204"/>
      <c r="FJ38" s="204"/>
      <c r="FK38" s="204"/>
      <c r="FL38" s="204"/>
      <c r="FM38" s="204"/>
      <c r="FN38" s="204"/>
      <c r="FO38" s="204"/>
      <c r="FP38" s="204"/>
      <c r="FQ38" s="204"/>
      <c r="FR38" s="204"/>
      <c r="FS38" s="204"/>
      <c r="FT38" s="204"/>
      <c r="FU38" s="204"/>
      <c r="FV38" s="204"/>
      <c r="FW38" s="204"/>
      <c r="FX38" s="204"/>
      <c r="FY38" s="204"/>
      <c r="FZ38" s="204"/>
      <c r="GA38" s="204"/>
      <c r="GB38" s="204"/>
      <c r="GC38" s="204"/>
      <c r="GD38" s="204"/>
      <c r="GE38" s="204"/>
      <c r="GF38" s="204"/>
      <c r="GG38" s="204"/>
      <c r="GH38" s="204"/>
      <c r="GI38" s="204"/>
      <c r="GJ38" s="204"/>
      <c r="GK38" s="204"/>
      <c r="GL38" s="204"/>
      <c r="GM38" s="204"/>
      <c r="GN38" s="204"/>
      <c r="GO38" s="204"/>
      <c r="GP38" s="204"/>
      <c r="GQ38" s="204"/>
      <c r="GR38" s="204"/>
      <c r="GS38" s="204"/>
      <c r="GT38" s="204"/>
      <c r="GU38" s="204"/>
      <c r="GV38" s="204"/>
      <c r="GW38" s="204"/>
      <c r="GX38" s="204"/>
      <c r="GY38" s="204"/>
      <c r="GZ38" s="204"/>
      <c r="HA38" s="204"/>
      <c r="HB38" s="204"/>
      <c r="HC38" s="204"/>
      <c r="HD38" s="204"/>
      <c r="HE38" s="204"/>
      <c r="HF38" s="204"/>
      <c r="HG38" s="204"/>
      <c r="HH38" s="204"/>
      <c r="HI38" s="204"/>
      <c r="HJ38" s="204"/>
      <c r="HK38" s="204"/>
      <c r="HL38" s="204"/>
      <c r="HM38" s="204"/>
      <c r="HN38" s="204"/>
      <c r="HO38" s="204"/>
      <c r="HP38" s="204"/>
      <c r="HQ38" s="204"/>
      <c r="HR38" s="204"/>
      <c r="HS38" s="204"/>
      <c r="HT38" s="204"/>
      <c r="HU38" s="204"/>
      <c r="HV38" s="204"/>
      <c r="HW38" s="204"/>
      <c r="HX38" s="204"/>
      <c r="HY38" s="204"/>
      <c r="HZ38" s="204"/>
      <c r="IA38" s="204"/>
      <c r="IB38" s="204"/>
      <c r="IC38" s="204"/>
      <c r="ID38" s="204"/>
      <c r="IE38" s="204"/>
      <c r="IF38" s="204"/>
      <c r="IG38" s="204"/>
      <c r="IH38" s="204"/>
      <c r="II38" s="204"/>
      <c r="IJ38" s="204"/>
      <c r="IK38" s="204"/>
      <c r="IL38" s="204"/>
      <c r="IM38" s="204"/>
      <c r="IN38" s="204"/>
      <c r="IO38" s="204"/>
      <c r="IP38" s="204"/>
    </row>
    <row r="39" s="6" customFormat="1" ht="24" customHeight="1" spans="1:250">
      <c r="A39" s="204"/>
      <c r="B39" s="249"/>
      <c r="C39" s="204"/>
      <c r="D39" s="24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4"/>
      <c r="BR39" s="204"/>
      <c r="BS39" s="204"/>
      <c r="BT39" s="204"/>
      <c r="BU39" s="204"/>
      <c r="BV39" s="204"/>
      <c r="BW39" s="204"/>
      <c r="BX39" s="204"/>
      <c r="BY39" s="204"/>
      <c r="BZ39" s="204"/>
      <c r="CA39" s="204"/>
      <c r="CB39" s="204"/>
      <c r="CC39" s="204"/>
      <c r="CD39" s="204"/>
      <c r="CE39" s="204"/>
      <c r="CF39" s="204"/>
      <c r="CG39" s="204"/>
      <c r="CH39" s="204"/>
      <c r="CI39" s="204"/>
      <c r="CJ39" s="204"/>
      <c r="CK39" s="204"/>
      <c r="CL39" s="204"/>
      <c r="CM39" s="204"/>
      <c r="CN39" s="204"/>
      <c r="CO39" s="204"/>
      <c r="CP39" s="204"/>
      <c r="CQ39" s="204"/>
      <c r="CR39" s="204"/>
      <c r="CS39" s="204"/>
      <c r="CT39" s="204"/>
      <c r="CU39" s="204"/>
      <c r="CV39" s="204"/>
      <c r="CW39" s="204"/>
      <c r="CX39" s="204"/>
      <c r="CY39" s="204"/>
      <c r="CZ39" s="204"/>
      <c r="DA39" s="204"/>
      <c r="DB39" s="204"/>
      <c r="DC39" s="204"/>
      <c r="DD39" s="204"/>
      <c r="DE39" s="204"/>
      <c r="DF39" s="204"/>
      <c r="DG39" s="204"/>
      <c r="DH39" s="204"/>
      <c r="DI39" s="204"/>
      <c r="DJ39" s="204"/>
      <c r="DK39" s="204"/>
      <c r="DL39" s="204"/>
      <c r="DM39" s="204"/>
      <c r="DN39" s="204"/>
      <c r="DO39" s="204"/>
      <c r="DP39" s="204"/>
      <c r="DQ39" s="204"/>
      <c r="DR39" s="204"/>
      <c r="DS39" s="204"/>
      <c r="DT39" s="204"/>
      <c r="DU39" s="204"/>
      <c r="DV39" s="204"/>
      <c r="DW39" s="204"/>
      <c r="DX39" s="204"/>
      <c r="DY39" s="204"/>
      <c r="DZ39" s="204"/>
      <c r="EA39" s="204"/>
      <c r="EB39" s="204"/>
      <c r="EC39" s="204"/>
      <c r="ED39" s="204"/>
      <c r="EE39" s="204"/>
      <c r="EF39" s="204"/>
      <c r="EG39" s="204"/>
      <c r="EH39" s="204"/>
      <c r="EI39" s="204"/>
      <c r="EJ39" s="204"/>
      <c r="EK39" s="204"/>
      <c r="EL39" s="204"/>
      <c r="EM39" s="204"/>
      <c r="EN39" s="204"/>
      <c r="EO39" s="204"/>
      <c r="EP39" s="204"/>
      <c r="EQ39" s="204"/>
      <c r="ER39" s="204"/>
      <c r="ES39" s="204"/>
      <c r="ET39" s="204"/>
      <c r="EU39" s="204"/>
      <c r="EV39" s="204"/>
      <c r="EW39" s="204"/>
      <c r="EX39" s="204"/>
      <c r="EY39" s="204"/>
      <c r="EZ39" s="204"/>
      <c r="FA39" s="204"/>
      <c r="FB39" s="204"/>
      <c r="FC39" s="204"/>
      <c r="FD39" s="204"/>
      <c r="FE39" s="204"/>
      <c r="FF39" s="204"/>
      <c r="FG39" s="204"/>
      <c r="FH39" s="204"/>
      <c r="FI39" s="204"/>
      <c r="FJ39" s="204"/>
      <c r="FK39" s="204"/>
      <c r="FL39" s="204"/>
      <c r="FM39" s="204"/>
      <c r="FN39" s="204"/>
      <c r="FO39" s="204"/>
      <c r="FP39" s="204"/>
      <c r="FQ39" s="204"/>
      <c r="FR39" s="204"/>
      <c r="FS39" s="204"/>
      <c r="FT39" s="204"/>
      <c r="FU39" s="204"/>
      <c r="FV39" s="204"/>
      <c r="FW39" s="204"/>
      <c r="FX39" s="204"/>
      <c r="FY39" s="204"/>
      <c r="FZ39" s="204"/>
      <c r="GA39" s="204"/>
      <c r="GB39" s="204"/>
      <c r="GC39" s="204"/>
      <c r="GD39" s="204"/>
      <c r="GE39" s="204"/>
      <c r="GF39" s="204"/>
      <c r="GG39" s="204"/>
      <c r="GH39" s="204"/>
      <c r="GI39" s="204"/>
      <c r="GJ39" s="204"/>
      <c r="GK39" s="204"/>
      <c r="GL39" s="204"/>
      <c r="GM39" s="204"/>
      <c r="GN39" s="204"/>
      <c r="GO39" s="204"/>
      <c r="GP39" s="204"/>
      <c r="GQ39" s="204"/>
      <c r="GR39" s="204"/>
      <c r="GS39" s="204"/>
      <c r="GT39" s="204"/>
      <c r="GU39" s="204"/>
      <c r="GV39" s="204"/>
      <c r="GW39" s="204"/>
      <c r="GX39" s="204"/>
      <c r="GY39" s="204"/>
      <c r="GZ39" s="204"/>
      <c r="HA39" s="204"/>
      <c r="HB39" s="204"/>
      <c r="HC39" s="204"/>
      <c r="HD39" s="204"/>
      <c r="HE39" s="204"/>
      <c r="HF39" s="204"/>
      <c r="HG39" s="204"/>
      <c r="HH39" s="204"/>
      <c r="HI39" s="204"/>
      <c r="HJ39" s="204"/>
      <c r="HK39" s="204"/>
      <c r="HL39" s="204"/>
      <c r="HM39" s="204"/>
      <c r="HN39" s="204"/>
      <c r="HO39" s="204"/>
      <c r="HP39" s="204"/>
      <c r="HQ39" s="204"/>
      <c r="HR39" s="204"/>
      <c r="HS39" s="204"/>
      <c r="HT39" s="204"/>
      <c r="HU39" s="204"/>
      <c r="HV39" s="204"/>
      <c r="HW39" s="204"/>
      <c r="HX39" s="204"/>
      <c r="HY39" s="204"/>
      <c r="HZ39" s="204"/>
      <c r="IA39" s="204"/>
      <c r="IB39" s="204"/>
      <c r="IC39" s="204"/>
      <c r="ID39" s="204"/>
      <c r="IE39" s="204"/>
      <c r="IF39" s="204"/>
      <c r="IG39" s="204"/>
      <c r="IH39" s="204"/>
      <c r="II39" s="204"/>
      <c r="IJ39" s="204"/>
      <c r="IK39" s="204"/>
      <c r="IL39" s="204"/>
      <c r="IM39" s="204"/>
      <c r="IN39" s="204"/>
      <c r="IO39" s="204"/>
      <c r="IP39" s="204"/>
    </row>
    <row r="40" s="6" customFormat="1" ht="24" customHeight="1" spans="1:250">
      <c r="A40" s="204"/>
      <c r="B40" s="249"/>
      <c r="C40" s="204"/>
      <c r="D40" s="24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4"/>
      <c r="BR40" s="204"/>
      <c r="BS40" s="204"/>
      <c r="BT40" s="204"/>
      <c r="BU40" s="204"/>
      <c r="BV40" s="204"/>
      <c r="BW40" s="204"/>
      <c r="BX40" s="204"/>
      <c r="BY40" s="204"/>
      <c r="BZ40" s="204"/>
      <c r="CA40" s="204"/>
      <c r="CB40" s="204"/>
      <c r="CC40" s="204"/>
      <c r="CD40" s="204"/>
      <c r="CE40" s="204"/>
      <c r="CF40" s="204"/>
      <c r="CG40" s="204"/>
      <c r="CH40" s="204"/>
      <c r="CI40" s="204"/>
      <c r="CJ40" s="204"/>
      <c r="CK40" s="204"/>
      <c r="CL40" s="204"/>
      <c r="CM40" s="204"/>
      <c r="CN40" s="204"/>
      <c r="CO40" s="204"/>
      <c r="CP40" s="204"/>
      <c r="CQ40" s="204"/>
      <c r="CR40" s="204"/>
      <c r="CS40" s="204"/>
      <c r="CT40" s="204"/>
      <c r="CU40" s="204"/>
      <c r="CV40" s="204"/>
      <c r="CW40" s="204"/>
      <c r="CX40" s="204"/>
      <c r="CY40" s="204"/>
      <c r="CZ40" s="204"/>
      <c r="DA40" s="204"/>
      <c r="DB40" s="204"/>
      <c r="DC40" s="204"/>
      <c r="DD40" s="204"/>
      <c r="DE40" s="204"/>
      <c r="DF40" s="204"/>
      <c r="DG40" s="204"/>
      <c r="DH40" s="204"/>
      <c r="DI40" s="204"/>
      <c r="DJ40" s="204"/>
      <c r="DK40" s="204"/>
      <c r="DL40" s="204"/>
      <c r="DM40" s="204"/>
      <c r="DN40" s="204"/>
      <c r="DO40" s="204"/>
      <c r="DP40" s="204"/>
      <c r="DQ40" s="204"/>
      <c r="DR40" s="204"/>
      <c r="DS40" s="204"/>
      <c r="DT40" s="204"/>
      <c r="DU40" s="204"/>
      <c r="DV40" s="204"/>
      <c r="DW40" s="204"/>
      <c r="DX40" s="204"/>
      <c r="DY40" s="204"/>
      <c r="DZ40" s="204"/>
      <c r="EA40" s="204"/>
      <c r="EB40" s="204"/>
      <c r="EC40" s="204"/>
      <c r="ED40" s="204"/>
      <c r="EE40" s="204"/>
      <c r="EF40" s="204"/>
      <c r="EG40" s="204"/>
      <c r="EH40" s="204"/>
      <c r="EI40" s="204"/>
      <c r="EJ40" s="204"/>
      <c r="EK40" s="204"/>
      <c r="EL40" s="204"/>
      <c r="EM40" s="204"/>
      <c r="EN40" s="204"/>
      <c r="EO40" s="204"/>
      <c r="EP40" s="204"/>
      <c r="EQ40" s="204"/>
      <c r="ER40" s="204"/>
      <c r="ES40" s="204"/>
      <c r="ET40" s="204"/>
      <c r="EU40" s="204"/>
      <c r="EV40" s="204"/>
      <c r="EW40" s="204"/>
      <c r="EX40" s="204"/>
      <c r="EY40" s="204"/>
      <c r="EZ40" s="204"/>
      <c r="FA40" s="204"/>
      <c r="FB40" s="204"/>
      <c r="FC40" s="204"/>
      <c r="FD40" s="204"/>
      <c r="FE40" s="204"/>
      <c r="FF40" s="204"/>
      <c r="FG40" s="204"/>
      <c r="FH40" s="204"/>
      <c r="FI40" s="204"/>
      <c r="FJ40" s="204"/>
      <c r="FK40" s="204"/>
      <c r="FL40" s="204"/>
      <c r="FM40" s="204"/>
      <c r="FN40" s="204"/>
      <c r="FO40" s="204"/>
      <c r="FP40" s="204"/>
      <c r="FQ40" s="204"/>
      <c r="FR40" s="204"/>
      <c r="FS40" s="204"/>
      <c r="FT40" s="204"/>
      <c r="FU40" s="204"/>
      <c r="FV40" s="204"/>
      <c r="FW40" s="204"/>
      <c r="FX40" s="204"/>
      <c r="FY40" s="204"/>
      <c r="FZ40" s="204"/>
      <c r="GA40" s="204"/>
      <c r="GB40" s="204"/>
      <c r="GC40" s="204"/>
      <c r="GD40" s="204"/>
      <c r="GE40" s="204"/>
      <c r="GF40" s="204"/>
      <c r="GG40" s="204"/>
      <c r="GH40" s="204"/>
      <c r="GI40" s="204"/>
      <c r="GJ40" s="204"/>
      <c r="GK40" s="204"/>
      <c r="GL40" s="204"/>
      <c r="GM40" s="204"/>
      <c r="GN40" s="204"/>
      <c r="GO40" s="204"/>
      <c r="GP40" s="204"/>
      <c r="GQ40" s="204"/>
      <c r="GR40" s="204"/>
      <c r="GS40" s="204"/>
      <c r="GT40" s="204"/>
      <c r="GU40" s="204"/>
      <c r="GV40" s="204"/>
      <c r="GW40" s="204"/>
      <c r="GX40" s="204"/>
      <c r="GY40" s="204"/>
      <c r="GZ40" s="204"/>
      <c r="HA40" s="204"/>
      <c r="HB40" s="204"/>
      <c r="HC40" s="204"/>
      <c r="HD40" s="204"/>
      <c r="HE40" s="204"/>
      <c r="HF40" s="204"/>
      <c r="HG40" s="204"/>
      <c r="HH40" s="204"/>
      <c r="HI40" s="204"/>
      <c r="HJ40" s="204"/>
      <c r="HK40" s="204"/>
      <c r="HL40" s="204"/>
      <c r="HM40" s="204"/>
      <c r="HN40" s="204"/>
      <c r="HO40" s="204"/>
      <c r="HP40" s="204"/>
      <c r="HQ40" s="204"/>
      <c r="HR40" s="204"/>
      <c r="HS40" s="204"/>
      <c r="HT40" s="204"/>
      <c r="HU40" s="204"/>
      <c r="HV40" s="204"/>
      <c r="HW40" s="204"/>
      <c r="HX40" s="204"/>
      <c r="HY40" s="204"/>
      <c r="HZ40" s="204"/>
      <c r="IA40" s="204"/>
      <c r="IB40" s="204"/>
      <c r="IC40" s="204"/>
      <c r="ID40" s="204"/>
      <c r="IE40" s="204"/>
      <c r="IF40" s="204"/>
      <c r="IG40" s="204"/>
      <c r="IH40" s="204"/>
      <c r="II40" s="204"/>
      <c r="IJ40" s="204"/>
      <c r="IK40" s="204"/>
      <c r="IL40" s="204"/>
      <c r="IM40" s="204"/>
      <c r="IN40" s="204"/>
      <c r="IO40" s="204"/>
      <c r="IP40" s="204"/>
    </row>
    <row r="41" s="6" customFormat="1" ht="24" customHeight="1" spans="1:250">
      <c r="A41" s="204"/>
      <c r="B41" s="249"/>
      <c r="C41" s="204"/>
      <c r="D41" s="24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4"/>
      <c r="BR41" s="204"/>
      <c r="BS41" s="204"/>
      <c r="BT41" s="204"/>
      <c r="BU41" s="204"/>
      <c r="BV41" s="204"/>
      <c r="BW41" s="204"/>
      <c r="BX41" s="204"/>
      <c r="BY41" s="204"/>
      <c r="BZ41" s="204"/>
      <c r="CA41" s="204"/>
      <c r="CB41" s="204"/>
      <c r="CC41" s="204"/>
      <c r="CD41" s="204"/>
      <c r="CE41" s="204"/>
      <c r="CF41" s="204"/>
      <c r="CG41" s="204"/>
      <c r="CH41" s="204"/>
      <c r="CI41" s="204"/>
      <c r="CJ41" s="204"/>
      <c r="CK41" s="204"/>
      <c r="CL41" s="204"/>
      <c r="CM41" s="204"/>
      <c r="CN41" s="204"/>
      <c r="CO41" s="204"/>
      <c r="CP41" s="204"/>
      <c r="CQ41" s="204"/>
      <c r="CR41" s="204"/>
      <c r="CS41" s="204"/>
      <c r="CT41" s="204"/>
      <c r="CU41" s="204"/>
      <c r="CV41" s="204"/>
      <c r="CW41" s="204"/>
      <c r="CX41" s="204"/>
      <c r="CY41" s="204"/>
      <c r="CZ41" s="204"/>
      <c r="DA41" s="204"/>
      <c r="DB41" s="204"/>
      <c r="DC41" s="204"/>
      <c r="DD41" s="204"/>
      <c r="DE41" s="204"/>
      <c r="DF41" s="204"/>
      <c r="DG41" s="204"/>
      <c r="DH41" s="204"/>
      <c r="DI41" s="204"/>
      <c r="DJ41" s="204"/>
      <c r="DK41" s="204"/>
      <c r="DL41" s="204"/>
      <c r="DM41" s="204"/>
      <c r="DN41" s="204"/>
      <c r="DO41" s="204"/>
      <c r="DP41" s="204"/>
      <c r="DQ41" s="204"/>
      <c r="DR41" s="204"/>
      <c r="DS41" s="204"/>
      <c r="DT41" s="204"/>
      <c r="DU41" s="204"/>
      <c r="DV41" s="204"/>
      <c r="DW41" s="204"/>
      <c r="DX41" s="204"/>
      <c r="DY41" s="204"/>
      <c r="DZ41" s="204"/>
      <c r="EA41" s="204"/>
      <c r="EB41" s="204"/>
      <c r="EC41" s="204"/>
      <c r="ED41" s="204"/>
      <c r="EE41" s="204"/>
      <c r="EF41" s="204"/>
      <c r="EG41" s="204"/>
      <c r="EH41" s="204"/>
      <c r="EI41" s="204"/>
      <c r="EJ41" s="204"/>
      <c r="EK41" s="204"/>
      <c r="EL41" s="204"/>
      <c r="EM41" s="204"/>
      <c r="EN41" s="204"/>
      <c r="EO41" s="204"/>
      <c r="EP41" s="204"/>
      <c r="EQ41" s="204"/>
      <c r="ER41" s="204"/>
      <c r="ES41" s="204"/>
      <c r="ET41" s="204"/>
      <c r="EU41" s="204"/>
      <c r="EV41" s="204"/>
      <c r="EW41" s="204"/>
      <c r="EX41" s="204"/>
      <c r="EY41" s="204"/>
      <c r="EZ41" s="204"/>
      <c r="FA41" s="204"/>
      <c r="FB41" s="204"/>
      <c r="FC41" s="204"/>
      <c r="FD41" s="204"/>
      <c r="FE41" s="204"/>
      <c r="FF41" s="204"/>
      <c r="FG41" s="204"/>
      <c r="FH41" s="204"/>
      <c r="FI41" s="204"/>
      <c r="FJ41" s="204"/>
      <c r="FK41" s="204"/>
      <c r="FL41" s="204"/>
      <c r="FM41" s="204"/>
      <c r="FN41" s="204"/>
      <c r="FO41" s="204"/>
      <c r="FP41" s="204"/>
      <c r="FQ41" s="204"/>
      <c r="FR41" s="204"/>
      <c r="FS41" s="204"/>
      <c r="FT41" s="204"/>
      <c r="FU41" s="204"/>
      <c r="FV41" s="204"/>
      <c r="FW41" s="204"/>
      <c r="FX41" s="204"/>
      <c r="FY41" s="204"/>
      <c r="FZ41" s="204"/>
      <c r="GA41" s="204"/>
      <c r="GB41" s="204"/>
      <c r="GC41" s="204"/>
      <c r="GD41" s="204"/>
      <c r="GE41" s="204"/>
      <c r="GF41" s="204"/>
      <c r="GG41" s="204"/>
      <c r="GH41" s="204"/>
      <c r="GI41" s="204"/>
      <c r="GJ41" s="204"/>
      <c r="GK41" s="204"/>
      <c r="GL41" s="204"/>
      <c r="GM41" s="204"/>
      <c r="GN41" s="204"/>
      <c r="GO41" s="204"/>
      <c r="GP41" s="204"/>
      <c r="GQ41" s="204"/>
      <c r="GR41" s="204"/>
      <c r="GS41" s="204"/>
      <c r="GT41" s="204"/>
      <c r="GU41" s="204"/>
      <c r="GV41" s="204"/>
      <c r="GW41" s="204"/>
      <c r="GX41" s="204"/>
      <c r="GY41" s="204"/>
      <c r="GZ41" s="204"/>
      <c r="HA41" s="204"/>
      <c r="HB41" s="204"/>
      <c r="HC41" s="204"/>
      <c r="HD41" s="204"/>
      <c r="HE41" s="204"/>
      <c r="HF41" s="204"/>
      <c r="HG41" s="204"/>
      <c r="HH41" s="204"/>
      <c r="HI41" s="204"/>
      <c r="HJ41" s="204"/>
      <c r="HK41" s="204"/>
      <c r="HL41" s="204"/>
      <c r="HM41" s="204"/>
      <c r="HN41" s="204"/>
      <c r="HO41" s="204"/>
      <c r="HP41" s="204"/>
      <c r="HQ41" s="204"/>
      <c r="HR41" s="204"/>
      <c r="HS41" s="204"/>
      <c r="HT41" s="204"/>
      <c r="HU41" s="204"/>
      <c r="HV41" s="204"/>
      <c r="HW41" s="204"/>
      <c r="HX41" s="204"/>
      <c r="HY41" s="204"/>
      <c r="HZ41" s="204"/>
      <c r="IA41" s="204"/>
      <c r="IB41" s="204"/>
      <c r="IC41" s="204"/>
      <c r="ID41" s="204"/>
      <c r="IE41" s="204"/>
      <c r="IF41" s="204"/>
      <c r="IG41" s="204"/>
      <c r="IH41" s="204"/>
      <c r="II41" s="204"/>
      <c r="IJ41" s="204"/>
      <c r="IK41" s="204"/>
      <c r="IL41" s="204"/>
      <c r="IM41" s="204"/>
      <c r="IN41" s="204"/>
      <c r="IO41" s="204"/>
      <c r="IP41" s="204"/>
    </row>
    <row r="42" s="6" customFormat="1" ht="24" customHeight="1" spans="1:250">
      <c r="A42" s="204"/>
      <c r="B42" s="249"/>
      <c r="C42" s="204"/>
      <c r="D42" s="24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4"/>
      <c r="BR42" s="204"/>
      <c r="BS42" s="204"/>
      <c r="BT42" s="204"/>
      <c r="BU42" s="204"/>
      <c r="BV42" s="204"/>
      <c r="BW42" s="204"/>
      <c r="BX42" s="204"/>
      <c r="BY42" s="204"/>
      <c r="BZ42" s="204"/>
      <c r="CA42" s="204"/>
      <c r="CB42" s="204"/>
      <c r="CC42" s="204"/>
      <c r="CD42" s="204"/>
      <c r="CE42" s="204"/>
      <c r="CF42" s="204"/>
      <c r="CG42" s="204"/>
      <c r="CH42" s="204"/>
      <c r="CI42" s="204"/>
      <c r="CJ42" s="204"/>
      <c r="CK42" s="204"/>
      <c r="CL42" s="204"/>
      <c r="CM42" s="204"/>
      <c r="CN42" s="204"/>
      <c r="CO42" s="204"/>
      <c r="CP42" s="204"/>
      <c r="CQ42" s="204"/>
      <c r="CR42" s="204"/>
      <c r="CS42" s="204"/>
      <c r="CT42" s="204"/>
      <c r="CU42" s="204"/>
      <c r="CV42" s="204"/>
      <c r="CW42" s="204"/>
      <c r="CX42" s="204"/>
      <c r="CY42" s="204"/>
      <c r="CZ42" s="204"/>
      <c r="DA42" s="204"/>
      <c r="DB42" s="204"/>
      <c r="DC42" s="204"/>
      <c r="DD42" s="204"/>
      <c r="DE42" s="204"/>
      <c r="DF42" s="204"/>
      <c r="DG42" s="204"/>
      <c r="DH42" s="204"/>
      <c r="DI42" s="204"/>
      <c r="DJ42" s="204"/>
      <c r="DK42" s="204"/>
      <c r="DL42" s="204"/>
      <c r="DM42" s="204"/>
      <c r="DN42" s="204"/>
      <c r="DO42" s="204"/>
      <c r="DP42" s="204"/>
      <c r="DQ42" s="204"/>
      <c r="DR42" s="204"/>
      <c r="DS42" s="204"/>
      <c r="DT42" s="204"/>
      <c r="DU42" s="204"/>
      <c r="DV42" s="204"/>
      <c r="DW42" s="204"/>
      <c r="DX42" s="204"/>
      <c r="DY42" s="204"/>
      <c r="DZ42" s="204"/>
      <c r="EA42" s="204"/>
      <c r="EB42" s="204"/>
      <c r="EC42" s="204"/>
      <c r="ED42" s="204"/>
      <c r="EE42" s="204"/>
      <c r="EF42" s="204"/>
      <c r="EG42" s="204"/>
      <c r="EH42" s="204"/>
      <c r="EI42" s="204"/>
      <c r="EJ42" s="204"/>
      <c r="EK42" s="204"/>
      <c r="EL42" s="204"/>
      <c r="EM42" s="204"/>
      <c r="EN42" s="204"/>
      <c r="EO42" s="204"/>
      <c r="EP42" s="204"/>
      <c r="EQ42" s="204"/>
      <c r="ER42" s="204"/>
      <c r="ES42" s="204"/>
      <c r="ET42" s="204"/>
      <c r="EU42" s="204"/>
      <c r="EV42" s="204"/>
      <c r="EW42" s="204"/>
      <c r="EX42" s="204"/>
      <c r="EY42" s="204"/>
      <c r="EZ42" s="204"/>
      <c r="FA42" s="204"/>
      <c r="FB42" s="204"/>
      <c r="FC42" s="204"/>
      <c r="FD42" s="204"/>
      <c r="FE42" s="204"/>
      <c r="FF42" s="204"/>
      <c r="FG42" s="204"/>
      <c r="FH42" s="204"/>
      <c r="FI42" s="204"/>
      <c r="FJ42" s="204"/>
      <c r="FK42" s="204"/>
      <c r="FL42" s="204"/>
      <c r="FM42" s="204"/>
      <c r="FN42" s="204"/>
      <c r="FO42" s="204"/>
      <c r="FP42" s="204"/>
      <c r="FQ42" s="204"/>
      <c r="FR42" s="204"/>
      <c r="FS42" s="204"/>
      <c r="FT42" s="204"/>
      <c r="FU42" s="204"/>
      <c r="FV42" s="204"/>
      <c r="FW42" s="204"/>
      <c r="FX42" s="204"/>
      <c r="FY42" s="204"/>
      <c r="FZ42" s="204"/>
      <c r="GA42" s="204"/>
      <c r="GB42" s="204"/>
      <c r="GC42" s="204"/>
      <c r="GD42" s="204"/>
      <c r="GE42" s="204"/>
      <c r="GF42" s="204"/>
      <c r="GG42" s="204"/>
      <c r="GH42" s="204"/>
      <c r="GI42" s="204"/>
      <c r="GJ42" s="204"/>
      <c r="GK42" s="204"/>
      <c r="GL42" s="204"/>
      <c r="GM42" s="204"/>
      <c r="GN42" s="204"/>
      <c r="GO42" s="204"/>
      <c r="GP42" s="204"/>
      <c r="GQ42" s="204"/>
      <c r="GR42" s="204"/>
      <c r="GS42" s="204"/>
      <c r="GT42" s="204"/>
      <c r="GU42" s="204"/>
      <c r="GV42" s="204"/>
      <c r="GW42" s="204"/>
      <c r="GX42" s="204"/>
      <c r="GY42" s="204"/>
      <c r="GZ42" s="204"/>
      <c r="HA42" s="204"/>
      <c r="HB42" s="204"/>
      <c r="HC42" s="204"/>
      <c r="HD42" s="204"/>
      <c r="HE42" s="204"/>
      <c r="HF42" s="204"/>
      <c r="HG42" s="204"/>
      <c r="HH42" s="204"/>
      <c r="HI42" s="204"/>
      <c r="HJ42" s="204"/>
      <c r="HK42" s="204"/>
      <c r="HL42" s="204"/>
      <c r="HM42" s="204"/>
      <c r="HN42" s="204"/>
      <c r="HO42" s="204"/>
      <c r="HP42" s="204"/>
      <c r="HQ42" s="204"/>
      <c r="HR42" s="204"/>
      <c r="HS42" s="204"/>
      <c r="HT42" s="204"/>
      <c r="HU42" s="204"/>
      <c r="HV42" s="204"/>
      <c r="HW42" s="204"/>
      <c r="HX42" s="204"/>
      <c r="HY42" s="204"/>
      <c r="HZ42" s="204"/>
      <c r="IA42" s="204"/>
      <c r="IB42" s="204"/>
      <c r="IC42" s="204"/>
      <c r="ID42" s="204"/>
      <c r="IE42" s="204"/>
      <c r="IF42" s="204"/>
      <c r="IG42" s="204"/>
      <c r="IH42" s="204"/>
      <c r="II42" s="204"/>
      <c r="IJ42" s="204"/>
      <c r="IK42" s="204"/>
      <c r="IL42" s="204"/>
      <c r="IM42" s="204"/>
      <c r="IN42" s="204"/>
      <c r="IO42" s="204"/>
      <c r="IP42" s="204"/>
    </row>
    <row r="43" s="6" customFormat="1" ht="24" customHeight="1" spans="1:250">
      <c r="A43" s="204"/>
      <c r="B43" s="249"/>
      <c r="C43" s="204"/>
      <c r="D43" s="24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4"/>
      <c r="BR43" s="204"/>
      <c r="BS43" s="204"/>
      <c r="BT43" s="204"/>
      <c r="BU43" s="204"/>
      <c r="BV43" s="204"/>
      <c r="BW43" s="204"/>
      <c r="BX43" s="204"/>
      <c r="BY43" s="204"/>
      <c r="BZ43" s="204"/>
      <c r="CA43" s="204"/>
      <c r="CB43" s="204"/>
      <c r="CC43" s="204"/>
      <c r="CD43" s="204"/>
      <c r="CE43" s="204"/>
      <c r="CF43" s="204"/>
      <c r="CG43" s="204"/>
      <c r="CH43" s="204"/>
      <c r="CI43" s="204"/>
      <c r="CJ43" s="204"/>
      <c r="CK43" s="204"/>
      <c r="CL43" s="204"/>
      <c r="CM43" s="204"/>
      <c r="CN43" s="204"/>
      <c r="CO43" s="204"/>
      <c r="CP43" s="204"/>
      <c r="CQ43" s="204"/>
      <c r="CR43" s="204"/>
      <c r="CS43" s="204"/>
      <c r="CT43" s="204"/>
      <c r="CU43" s="204"/>
      <c r="CV43" s="204"/>
      <c r="CW43" s="204"/>
      <c r="CX43" s="204"/>
      <c r="CY43" s="204"/>
      <c r="CZ43" s="204"/>
      <c r="DA43" s="204"/>
      <c r="DB43" s="204"/>
      <c r="DC43" s="204"/>
      <c r="DD43" s="204"/>
      <c r="DE43" s="204"/>
      <c r="DF43" s="204"/>
      <c r="DG43" s="204"/>
      <c r="DH43" s="204"/>
      <c r="DI43" s="204"/>
      <c r="DJ43" s="204"/>
      <c r="DK43" s="204"/>
      <c r="DL43" s="204"/>
      <c r="DM43" s="204"/>
      <c r="DN43" s="204"/>
      <c r="DO43" s="204"/>
      <c r="DP43" s="204"/>
      <c r="DQ43" s="204"/>
      <c r="DR43" s="204"/>
      <c r="DS43" s="204"/>
      <c r="DT43" s="204"/>
      <c r="DU43" s="204"/>
      <c r="DV43" s="204"/>
      <c r="DW43" s="204"/>
      <c r="DX43" s="204"/>
      <c r="DY43" s="204"/>
      <c r="DZ43" s="204"/>
      <c r="EA43" s="204"/>
      <c r="EB43" s="204"/>
      <c r="EC43" s="204"/>
      <c r="ED43" s="204"/>
      <c r="EE43" s="204"/>
      <c r="EF43" s="204"/>
      <c r="EG43" s="204"/>
      <c r="EH43" s="204"/>
      <c r="EI43" s="204"/>
      <c r="EJ43" s="204"/>
      <c r="EK43" s="204"/>
      <c r="EL43" s="204"/>
      <c r="EM43" s="204"/>
      <c r="EN43" s="204"/>
      <c r="EO43" s="204"/>
      <c r="EP43" s="204"/>
      <c r="EQ43" s="204"/>
      <c r="ER43" s="204"/>
      <c r="ES43" s="204"/>
      <c r="ET43" s="204"/>
      <c r="EU43" s="204"/>
      <c r="EV43" s="204"/>
      <c r="EW43" s="204"/>
      <c r="EX43" s="204"/>
      <c r="EY43" s="204"/>
      <c r="EZ43" s="204"/>
      <c r="FA43" s="204"/>
      <c r="FB43" s="204"/>
      <c r="FC43" s="204"/>
      <c r="FD43" s="204"/>
      <c r="FE43" s="204"/>
      <c r="FF43" s="204"/>
      <c r="FG43" s="204"/>
      <c r="FH43" s="204"/>
      <c r="FI43" s="204"/>
      <c r="FJ43" s="204"/>
      <c r="FK43" s="204"/>
      <c r="FL43" s="204"/>
      <c r="FM43" s="204"/>
      <c r="FN43" s="204"/>
      <c r="FO43" s="204"/>
      <c r="FP43" s="204"/>
      <c r="FQ43" s="204"/>
      <c r="FR43" s="204"/>
      <c r="FS43" s="204"/>
      <c r="FT43" s="204"/>
      <c r="FU43" s="204"/>
      <c r="FV43" s="204"/>
      <c r="FW43" s="204"/>
      <c r="FX43" s="204"/>
      <c r="FY43" s="204"/>
      <c r="FZ43" s="204"/>
      <c r="GA43" s="204"/>
      <c r="GB43" s="204"/>
      <c r="GC43" s="204"/>
      <c r="GD43" s="204"/>
      <c r="GE43" s="204"/>
      <c r="GF43" s="204"/>
      <c r="GG43" s="204"/>
      <c r="GH43" s="204"/>
      <c r="GI43" s="204"/>
      <c r="GJ43" s="204"/>
      <c r="GK43" s="204"/>
      <c r="GL43" s="204"/>
      <c r="GM43" s="204"/>
      <c r="GN43" s="204"/>
      <c r="GO43" s="204"/>
      <c r="GP43" s="204"/>
      <c r="GQ43" s="204"/>
      <c r="GR43" s="204"/>
      <c r="GS43" s="204"/>
      <c r="GT43" s="204"/>
      <c r="GU43" s="204"/>
      <c r="GV43" s="204"/>
      <c r="GW43" s="204"/>
      <c r="GX43" s="204"/>
      <c r="GY43" s="204"/>
      <c r="GZ43" s="204"/>
      <c r="HA43" s="204"/>
      <c r="HB43" s="204"/>
      <c r="HC43" s="204"/>
      <c r="HD43" s="204"/>
      <c r="HE43" s="204"/>
      <c r="HF43" s="204"/>
      <c r="HG43" s="204"/>
      <c r="HH43" s="204"/>
      <c r="HI43" s="204"/>
      <c r="HJ43" s="204"/>
      <c r="HK43" s="204"/>
      <c r="HL43" s="204"/>
      <c r="HM43" s="204"/>
      <c r="HN43" s="204"/>
      <c r="HO43" s="204"/>
      <c r="HP43" s="204"/>
      <c r="HQ43" s="204"/>
      <c r="HR43" s="204"/>
      <c r="HS43" s="204"/>
      <c r="HT43" s="204"/>
      <c r="HU43" s="204"/>
      <c r="HV43" s="204"/>
      <c r="HW43" s="204"/>
      <c r="HX43" s="204"/>
      <c r="HY43" s="204"/>
      <c r="HZ43" s="204"/>
      <c r="IA43" s="204"/>
      <c r="IB43" s="204"/>
      <c r="IC43" s="204"/>
      <c r="ID43" s="204"/>
      <c r="IE43" s="204"/>
      <c r="IF43" s="204"/>
      <c r="IG43" s="204"/>
      <c r="IH43" s="204"/>
      <c r="II43" s="204"/>
      <c r="IJ43" s="204"/>
      <c r="IK43" s="204"/>
      <c r="IL43" s="204"/>
      <c r="IM43" s="204"/>
      <c r="IN43" s="204"/>
      <c r="IO43" s="204"/>
      <c r="IP43" s="204"/>
    </row>
    <row r="44" s="6" customFormat="1" ht="24" customHeight="1" spans="1:250">
      <c r="A44" s="204"/>
      <c r="B44" s="249"/>
      <c r="C44" s="204"/>
      <c r="D44" s="24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4"/>
      <c r="DJ44" s="204"/>
      <c r="DK44" s="204"/>
      <c r="DL44" s="204"/>
      <c r="DM44" s="204"/>
      <c r="DN44" s="204"/>
      <c r="DO44" s="204"/>
      <c r="DP44" s="204"/>
      <c r="DQ44" s="204"/>
      <c r="DR44" s="204"/>
      <c r="DS44" s="204"/>
      <c r="DT44" s="204"/>
      <c r="DU44" s="204"/>
      <c r="DV44" s="204"/>
      <c r="DW44" s="204"/>
      <c r="DX44" s="204"/>
      <c r="DY44" s="204"/>
      <c r="DZ44" s="204"/>
      <c r="EA44" s="204"/>
      <c r="EB44" s="204"/>
      <c r="EC44" s="204"/>
      <c r="ED44" s="204"/>
      <c r="EE44" s="204"/>
      <c r="EF44" s="204"/>
      <c r="EG44" s="204"/>
      <c r="EH44" s="204"/>
      <c r="EI44" s="204"/>
      <c r="EJ44" s="204"/>
      <c r="EK44" s="204"/>
      <c r="EL44" s="204"/>
      <c r="EM44" s="204"/>
      <c r="EN44" s="204"/>
      <c r="EO44" s="204"/>
      <c r="EP44" s="204"/>
      <c r="EQ44" s="204"/>
      <c r="ER44" s="204"/>
      <c r="ES44" s="204"/>
      <c r="ET44" s="204"/>
      <c r="EU44" s="204"/>
      <c r="EV44" s="204"/>
      <c r="EW44" s="204"/>
      <c r="EX44" s="204"/>
      <c r="EY44" s="204"/>
      <c r="EZ44" s="204"/>
      <c r="FA44" s="204"/>
      <c r="FB44" s="204"/>
      <c r="FC44" s="204"/>
      <c r="FD44" s="204"/>
      <c r="FE44" s="204"/>
      <c r="FF44" s="204"/>
      <c r="FG44" s="204"/>
      <c r="FH44" s="204"/>
      <c r="FI44" s="204"/>
      <c r="FJ44" s="204"/>
      <c r="FK44" s="204"/>
      <c r="FL44" s="204"/>
      <c r="FM44" s="204"/>
      <c r="FN44" s="204"/>
      <c r="FO44" s="204"/>
      <c r="FP44" s="204"/>
      <c r="FQ44" s="204"/>
      <c r="FR44" s="204"/>
      <c r="FS44" s="204"/>
      <c r="FT44" s="204"/>
      <c r="FU44" s="204"/>
      <c r="FV44" s="204"/>
      <c r="FW44" s="204"/>
      <c r="FX44" s="204"/>
      <c r="FY44" s="204"/>
      <c r="FZ44" s="204"/>
      <c r="GA44" s="204"/>
      <c r="GB44" s="204"/>
      <c r="GC44" s="204"/>
      <c r="GD44" s="204"/>
      <c r="GE44" s="204"/>
      <c r="GF44" s="204"/>
      <c r="GG44" s="204"/>
      <c r="GH44" s="204"/>
      <c r="GI44" s="204"/>
      <c r="GJ44" s="204"/>
      <c r="GK44" s="204"/>
      <c r="GL44" s="204"/>
      <c r="GM44" s="204"/>
      <c r="GN44" s="204"/>
      <c r="GO44" s="204"/>
      <c r="GP44" s="204"/>
      <c r="GQ44" s="204"/>
      <c r="GR44" s="204"/>
      <c r="GS44" s="204"/>
      <c r="GT44" s="204"/>
      <c r="GU44" s="204"/>
      <c r="GV44" s="204"/>
      <c r="GW44" s="204"/>
      <c r="GX44" s="204"/>
      <c r="GY44" s="204"/>
      <c r="GZ44" s="204"/>
      <c r="HA44" s="204"/>
      <c r="HB44" s="204"/>
      <c r="HC44" s="204"/>
      <c r="HD44" s="204"/>
      <c r="HE44" s="204"/>
      <c r="HF44" s="204"/>
      <c r="HG44" s="204"/>
      <c r="HH44" s="204"/>
      <c r="HI44" s="204"/>
      <c r="HJ44" s="204"/>
      <c r="HK44" s="204"/>
      <c r="HL44" s="204"/>
      <c r="HM44" s="204"/>
      <c r="HN44" s="204"/>
      <c r="HO44" s="204"/>
      <c r="HP44" s="204"/>
      <c r="HQ44" s="204"/>
      <c r="HR44" s="204"/>
      <c r="HS44" s="204"/>
      <c r="HT44" s="204"/>
      <c r="HU44" s="204"/>
      <c r="HV44" s="204"/>
      <c r="HW44" s="204"/>
      <c r="HX44" s="204"/>
      <c r="HY44" s="204"/>
      <c r="HZ44" s="204"/>
      <c r="IA44" s="204"/>
      <c r="IB44" s="204"/>
      <c r="IC44" s="204"/>
      <c r="ID44" s="204"/>
      <c r="IE44" s="204"/>
      <c r="IF44" s="204"/>
      <c r="IG44" s="204"/>
      <c r="IH44" s="204"/>
      <c r="II44" s="204"/>
      <c r="IJ44" s="204"/>
      <c r="IK44" s="204"/>
      <c r="IL44" s="204"/>
      <c r="IM44" s="204"/>
      <c r="IN44" s="204"/>
      <c r="IO44" s="204"/>
      <c r="IP44" s="204"/>
    </row>
    <row r="45" s="6" customFormat="1" ht="24" customHeight="1" spans="1:250">
      <c r="A45" s="204"/>
      <c r="B45" s="249"/>
      <c r="C45" s="204"/>
      <c r="D45" s="24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4"/>
      <c r="BR45" s="204"/>
      <c r="BS45" s="204"/>
      <c r="BT45" s="204"/>
      <c r="BU45" s="204"/>
      <c r="BV45" s="204"/>
      <c r="BW45" s="204"/>
      <c r="BX45" s="204"/>
      <c r="BY45" s="204"/>
      <c r="BZ45" s="204"/>
      <c r="CA45" s="204"/>
      <c r="CB45" s="204"/>
      <c r="CC45" s="204"/>
      <c r="CD45" s="204"/>
      <c r="CE45" s="204"/>
      <c r="CF45" s="204"/>
      <c r="CG45" s="204"/>
      <c r="CH45" s="204"/>
      <c r="CI45" s="204"/>
      <c r="CJ45" s="204"/>
      <c r="CK45" s="204"/>
      <c r="CL45" s="204"/>
      <c r="CM45" s="204"/>
      <c r="CN45" s="204"/>
      <c r="CO45" s="204"/>
      <c r="CP45" s="204"/>
      <c r="CQ45" s="204"/>
      <c r="CR45" s="204"/>
      <c r="CS45" s="204"/>
      <c r="CT45" s="204"/>
      <c r="CU45" s="204"/>
      <c r="CV45" s="204"/>
      <c r="CW45" s="204"/>
      <c r="CX45" s="204"/>
      <c r="CY45" s="204"/>
      <c r="CZ45" s="204"/>
      <c r="DA45" s="204"/>
      <c r="DB45" s="204"/>
      <c r="DC45" s="204"/>
      <c r="DD45" s="204"/>
      <c r="DE45" s="204"/>
      <c r="DF45" s="204"/>
      <c r="DG45" s="204"/>
      <c r="DH45" s="204"/>
      <c r="DI45" s="204"/>
      <c r="DJ45" s="204"/>
      <c r="DK45" s="204"/>
      <c r="DL45" s="204"/>
      <c r="DM45" s="204"/>
      <c r="DN45" s="204"/>
      <c r="DO45" s="204"/>
      <c r="DP45" s="204"/>
      <c r="DQ45" s="204"/>
      <c r="DR45" s="204"/>
      <c r="DS45" s="204"/>
      <c r="DT45" s="204"/>
      <c r="DU45" s="204"/>
      <c r="DV45" s="204"/>
      <c r="DW45" s="204"/>
      <c r="DX45" s="204"/>
      <c r="DY45" s="204"/>
      <c r="DZ45" s="204"/>
      <c r="EA45" s="204"/>
      <c r="EB45" s="204"/>
      <c r="EC45" s="204"/>
      <c r="ED45" s="204"/>
      <c r="EE45" s="204"/>
      <c r="EF45" s="204"/>
      <c r="EG45" s="204"/>
      <c r="EH45" s="204"/>
      <c r="EI45" s="204"/>
      <c r="EJ45" s="204"/>
      <c r="EK45" s="204"/>
      <c r="EL45" s="204"/>
      <c r="EM45" s="204"/>
      <c r="EN45" s="204"/>
      <c r="EO45" s="204"/>
      <c r="EP45" s="204"/>
      <c r="EQ45" s="204"/>
      <c r="ER45" s="204"/>
      <c r="ES45" s="204"/>
      <c r="ET45" s="204"/>
      <c r="EU45" s="204"/>
      <c r="EV45" s="204"/>
      <c r="EW45" s="204"/>
      <c r="EX45" s="204"/>
      <c r="EY45" s="204"/>
      <c r="EZ45" s="204"/>
      <c r="FA45" s="204"/>
      <c r="FB45" s="204"/>
      <c r="FC45" s="204"/>
      <c r="FD45" s="204"/>
      <c r="FE45" s="204"/>
      <c r="FF45" s="204"/>
      <c r="FG45" s="204"/>
      <c r="FH45" s="204"/>
      <c r="FI45" s="204"/>
      <c r="FJ45" s="204"/>
      <c r="FK45" s="204"/>
      <c r="FL45" s="204"/>
      <c r="FM45" s="204"/>
      <c r="FN45" s="204"/>
      <c r="FO45" s="204"/>
      <c r="FP45" s="204"/>
      <c r="FQ45" s="204"/>
      <c r="FR45" s="204"/>
      <c r="FS45" s="204"/>
      <c r="FT45" s="204"/>
      <c r="FU45" s="204"/>
      <c r="FV45" s="204"/>
      <c r="FW45" s="204"/>
      <c r="FX45" s="204"/>
      <c r="FY45" s="204"/>
      <c r="FZ45" s="204"/>
      <c r="GA45" s="204"/>
      <c r="GB45" s="204"/>
      <c r="GC45" s="204"/>
      <c r="GD45" s="204"/>
      <c r="GE45" s="204"/>
      <c r="GF45" s="204"/>
      <c r="GG45" s="204"/>
      <c r="GH45" s="204"/>
      <c r="GI45" s="204"/>
      <c r="GJ45" s="204"/>
      <c r="GK45" s="204"/>
      <c r="GL45" s="204"/>
      <c r="GM45" s="204"/>
      <c r="GN45" s="204"/>
      <c r="GO45" s="204"/>
      <c r="GP45" s="204"/>
      <c r="GQ45" s="204"/>
      <c r="GR45" s="204"/>
      <c r="GS45" s="204"/>
      <c r="GT45" s="204"/>
      <c r="GU45" s="204"/>
      <c r="GV45" s="204"/>
      <c r="GW45" s="204"/>
      <c r="GX45" s="204"/>
      <c r="GY45" s="204"/>
      <c r="GZ45" s="204"/>
      <c r="HA45" s="204"/>
      <c r="HB45" s="204"/>
      <c r="HC45" s="204"/>
      <c r="HD45" s="204"/>
      <c r="HE45" s="204"/>
      <c r="HF45" s="204"/>
      <c r="HG45" s="204"/>
      <c r="HH45" s="204"/>
      <c r="HI45" s="204"/>
      <c r="HJ45" s="204"/>
      <c r="HK45" s="204"/>
      <c r="HL45" s="204"/>
      <c r="HM45" s="204"/>
      <c r="HN45" s="204"/>
      <c r="HO45" s="204"/>
      <c r="HP45" s="204"/>
      <c r="HQ45" s="204"/>
      <c r="HR45" s="204"/>
      <c r="HS45" s="204"/>
      <c r="HT45" s="204"/>
      <c r="HU45" s="204"/>
      <c r="HV45" s="204"/>
      <c r="HW45" s="204"/>
      <c r="HX45" s="204"/>
      <c r="HY45" s="204"/>
      <c r="HZ45" s="204"/>
      <c r="IA45" s="204"/>
      <c r="IB45" s="204"/>
      <c r="IC45" s="204"/>
      <c r="ID45" s="204"/>
      <c r="IE45" s="204"/>
      <c r="IF45" s="204"/>
      <c r="IG45" s="204"/>
      <c r="IH45" s="204"/>
      <c r="II45" s="204"/>
      <c r="IJ45" s="204"/>
      <c r="IK45" s="204"/>
      <c r="IL45" s="204"/>
      <c r="IM45" s="204"/>
      <c r="IN45" s="204"/>
      <c r="IO45" s="204"/>
      <c r="IP45" s="204"/>
    </row>
    <row r="46" s="6" customFormat="1" ht="24" customHeight="1" spans="1:250">
      <c r="A46" s="204"/>
      <c r="B46" s="249"/>
      <c r="C46" s="204"/>
      <c r="D46" s="24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4"/>
      <c r="BR46" s="204"/>
      <c r="BS46" s="204"/>
      <c r="BT46" s="204"/>
      <c r="BU46" s="204"/>
      <c r="BV46" s="204"/>
      <c r="BW46" s="204"/>
      <c r="BX46" s="204"/>
      <c r="BY46" s="204"/>
      <c r="BZ46" s="204"/>
      <c r="CA46" s="204"/>
      <c r="CB46" s="204"/>
      <c r="CC46" s="204"/>
      <c r="CD46" s="204"/>
      <c r="CE46" s="204"/>
      <c r="CF46" s="204"/>
      <c r="CG46" s="204"/>
      <c r="CH46" s="204"/>
      <c r="CI46" s="204"/>
      <c r="CJ46" s="204"/>
      <c r="CK46" s="204"/>
      <c r="CL46" s="204"/>
      <c r="CM46" s="204"/>
      <c r="CN46" s="204"/>
      <c r="CO46" s="204"/>
      <c r="CP46" s="204"/>
      <c r="CQ46" s="204"/>
      <c r="CR46" s="204"/>
      <c r="CS46" s="204"/>
      <c r="CT46" s="204"/>
      <c r="CU46" s="204"/>
      <c r="CV46" s="204"/>
      <c r="CW46" s="204"/>
      <c r="CX46" s="204"/>
      <c r="CY46" s="204"/>
      <c r="CZ46" s="204"/>
      <c r="DA46" s="204"/>
      <c r="DB46" s="204"/>
      <c r="DC46" s="204"/>
      <c r="DD46" s="204"/>
      <c r="DE46" s="204"/>
      <c r="DF46" s="204"/>
      <c r="DG46" s="204"/>
      <c r="DH46" s="204"/>
      <c r="DI46" s="204"/>
      <c r="DJ46" s="204"/>
      <c r="DK46" s="204"/>
      <c r="DL46" s="204"/>
      <c r="DM46" s="204"/>
      <c r="DN46" s="204"/>
      <c r="DO46" s="204"/>
      <c r="DP46" s="204"/>
      <c r="DQ46" s="204"/>
      <c r="DR46" s="204"/>
      <c r="DS46" s="204"/>
      <c r="DT46" s="204"/>
      <c r="DU46" s="204"/>
      <c r="DV46" s="204"/>
      <c r="DW46" s="204"/>
      <c r="DX46" s="204"/>
      <c r="DY46" s="204"/>
      <c r="DZ46" s="204"/>
      <c r="EA46" s="204"/>
      <c r="EB46" s="204"/>
      <c r="EC46" s="204"/>
      <c r="ED46" s="204"/>
      <c r="EE46" s="204"/>
      <c r="EF46" s="204"/>
      <c r="EG46" s="204"/>
      <c r="EH46" s="204"/>
      <c r="EI46" s="204"/>
      <c r="EJ46" s="204"/>
      <c r="EK46" s="204"/>
      <c r="EL46" s="204"/>
      <c r="EM46" s="204"/>
      <c r="EN46" s="204"/>
      <c r="EO46" s="204"/>
      <c r="EP46" s="204"/>
      <c r="EQ46" s="204"/>
      <c r="ER46" s="204"/>
      <c r="ES46" s="204"/>
      <c r="ET46" s="204"/>
      <c r="EU46" s="204"/>
      <c r="EV46" s="204"/>
      <c r="EW46" s="204"/>
      <c r="EX46" s="204"/>
      <c r="EY46" s="204"/>
      <c r="EZ46" s="204"/>
      <c r="FA46" s="204"/>
      <c r="FB46" s="204"/>
      <c r="FC46" s="204"/>
      <c r="FD46" s="204"/>
      <c r="FE46" s="204"/>
      <c r="FF46" s="204"/>
      <c r="FG46" s="204"/>
      <c r="FH46" s="204"/>
      <c r="FI46" s="204"/>
      <c r="FJ46" s="204"/>
      <c r="FK46" s="204"/>
      <c r="FL46" s="204"/>
      <c r="FM46" s="204"/>
      <c r="FN46" s="204"/>
      <c r="FO46" s="204"/>
      <c r="FP46" s="204"/>
      <c r="FQ46" s="204"/>
      <c r="FR46" s="204"/>
      <c r="FS46" s="204"/>
      <c r="FT46" s="204"/>
      <c r="FU46" s="204"/>
      <c r="FV46" s="204"/>
      <c r="FW46" s="204"/>
      <c r="FX46" s="204"/>
      <c r="FY46" s="204"/>
      <c r="FZ46" s="204"/>
      <c r="GA46" s="204"/>
      <c r="GB46" s="204"/>
      <c r="GC46" s="204"/>
      <c r="GD46" s="204"/>
      <c r="GE46" s="204"/>
      <c r="GF46" s="204"/>
      <c r="GG46" s="204"/>
      <c r="GH46" s="204"/>
      <c r="GI46" s="204"/>
      <c r="GJ46" s="204"/>
      <c r="GK46" s="204"/>
      <c r="GL46" s="204"/>
      <c r="GM46" s="204"/>
      <c r="GN46" s="204"/>
      <c r="GO46" s="204"/>
      <c r="GP46" s="204"/>
      <c r="GQ46" s="204"/>
      <c r="GR46" s="204"/>
      <c r="GS46" s="204"/>
      <c r="GT46" s="204"/>
      <c r="GU46" s="204"/>
      <c r="GV46" s="204"/>
      <c r="GW46" s="204"/>
      <c r="GX46" s="204"/>
      <c r="GY46" s="204"/>
      <c r="GZ46" s="204"/>
      <c r="HA46" s="204"/>
      <c r="HB46" s="204"/>
      <c r="HC46" s="204"/>
      <c r="HD46" s="204"/>
      <c r="HE46" s="204"/>
      <c r="HF46" s="204"/>
      <c r="HG46" s="204"/>
      <c r="HH46" s="204"/>
      <c r="HI46" s="204"/>
      <c r="HJ46" s="204"/>
      <c r="HK46" s="204"/>
      <c r="HL46" s="204"/>
      <c r="HM46" s="204"/>
      <c r="HN46" s="204"/>
      <c r="HO46" s="204"/>
      <c r="HP46" s="204"/>
      <c r="HQ46" s="204"/>
      <c r="HR46" s="204"/>
      <c r="HS46" s="204"/>
      <c r="HT46" s="204"/>
      <c r="HU46" s="204"/>
      <c r="HV46" s="204"/>
      <c r="HW46" s="204"/>
      <c r="HX46" s="204"/>
      <c r="HY46" s="204"/>
      <c r="HZ46" s="204"/>
      <c r="IA46" s="204"/>
      <c r="IB46" s="204"/>
      <c r="IC46" s="204"/>
      <c r="ID46" s="204"/>
      <c r="IE46" s="204"/>
      <c r="IF46" s="204"/>
      <c r="IG46" s="204"/>
      <c r="IH46" s="204"/>
      <c r="II46" s="204"/>
      <c r="IJ46" s="204"/>
      <c r="IK46" s="204"/>
      <c r="IL46" s="204"/>
      <c r="IM46" s="204"/>
      <c r="IN46" s="204"/>
      <c r="IO46" s="204"/>
      <c r="IP46" s="204"/>
    </row>
    <row r="47" s="6" customFormat="1" ht="24" customHeight="1" spans="1:250">
      <c r="A47" s="204"/>
      <c r="B47" s="249"/>
      <c r="C47" s="204"/>
      <c r="D47" s="24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4"/>
      <c r="BR47" s="204"/>
      <c r="BS47" s="204"/>
      <c r="BT47" s="204"/>
      <c r="BU47" s="204"/>
      <c r="BV47" s="204"/>
      <c r="BW47" s="204"/>
      <c r="BX47" s="204"/>
      <c r="BY47" s="204"/>
      <c r="BZ47" s="204"/>
      <c r="CA47" s="204"/>
      <c r="CB47" s="204"/>
      <c r="CC47" s="204"/>
      <c r="CD47" s="204"/>
      <c r="CE47" s="204"/>
      <c r="CF47" s="204"/>
      <c r="CG47" s="204"/>
      <c r="CH47" s="204"/>
      <c r="CI47" s="204"/>
      <c r="CJ47" s="204"/>
      <c r="CK47" s="204"/>
      <c r="CL47" s="204"/>
      <c r="CM47" s="204"/>
      <c r="CN47" s="204"/>
      <c r="CO47" s="204"/>
      <c r="CP47" s="204"/>
      <c r="CQ47" s="204"/>
      <c r="CR47" s="204"/>
      <c r="CS47" s="204"/>
      <c r="CT47" s="204"/>
      <c r="CU47" s="204"/>
      <c r="CV47" s="204"/>
      <c r="CW47" s="204"/>
      <c r="CX47" s="204"/>
      <c r="CY47" s="204"/>
      <c r="CZ47" s="204"/>
      <c r="DA47" s="204"/>
      <c r="DB47" s="204"/>
      <c r="DC47" s="204"/>
      <c r="DD47" s="204"/>
      <c r="DE47" s="204"/>
      <c r="DF47" s="204"/>
      <c r="DG47" s="204"/>
      <c r="DH47" s="204"/>
      <c r="DI47" s="204"/>
      <c r="DJ47" s="204"/>
      <c r="DK47" s="204"/>
      <c r="DL47" s="204"/>
      <c r="DM47" s="204"/>
      <c r="DN47" s="204"/>
      <c r="DO47" s="204"/>
      <c r="DP47" s="204"/>
      <c r="DQ47" s="204"/>
      <c r="DR47" s="204"/>
      <c r="DS47" s="204"/>
      <c r="DT47" s="204"/>
      <c r="DU47" s="204"/>
      <c r="DV47" s="204"/>
      <c r="DW47" s="204"/>
      <c r="DX47" s="204"/>
      <c r="DY47" s="204"/>
      <c r="DZ47" s="204"/>
      <c r="EA47" s="204"/>
      <c r="EB47" s="204"/>
      <c r="EC47" s="204"/>
      <c r="ED47" s="204"/>
      <c r="EE47" s="204"/>
      <c r="EF47" s="204"/>
      <c r="EG47" s="204"/>
      <c r="EH47" s="204"/>
      <c r="EI47" s="204"/>
      <c r="EJ47" s="204"/>
      <c r="EK47" s="204"/>
      <c r="EL47" s="204"/>
      <c r="EM47" s="204"/>
      <c r="EN47" s="204"/>
      <c r="EO47" s="204"/>
      <c r="EP47" s="204"/>
      <c r="EQ47" s="204"/>
      <c r="ER47" s="204"/>
      <c r="ES47" s="204"/>
      <c r="ET47" s="204"/>
      <c r="EU47" s="204"/>
      <c r="EV47" s="204"/>
      <c r="EW47" s="204"/>
      <c r="EX47" s="204"/>
      <c r="EY47" s="204"/>
      <c r="EZ47" s="204"/>
      <c r="FA47" s="204"/>
      <c r="FB47" s="204"/>
      <c r="FC47" s="204"/>
      <c r="FD47" s="204"/>
      <c r="FE47" s="204"/>
      <c r="FF47" s="204"/>
      <c r="FG47" s="204"/>
      <c r="FH47" s="204"/>
      <c r="FI47" s="204"/>
      <c r="FJ47" s="204"/>
      <c r="FK47" s="204"/>
      <c r="FL47" s="204"/>
      <c r="FM47" s="204"/>
      <c r="FN47" s="204"/>
      <c r="FO47" s="204"/>
      <c r="FP47" s="204"/>
      <c r="FQ47" s="204"/>
      <c r="FR47" s="204"/>
      <c r="FS47" s="204"/>
      <c r="FT47" s="204"/>
      <c r="FU47" s="204"/>
      <c r="FV47" s="204"/>
      <c r="FW47" s="204"/>
      <c r="FX47" s="204"/>
      <c r="FY47" s="204"/>
      <c r="FZ47" s="204"/>
      <c r="GA47" s="204"/>
      <c r="GB47" s="204"/>
      <c r="GC47" s="204"/>
      <c r="GD47" s="204"/>
      <c r="GE47" s="204"/>
      <c r="GF47" s="204"/>
      <c r="GG47" s="204"/>
      <c r="GH47" s="204"/>
      <c r="GI47" s="204"/>
      <c r="GJ47" s="204"/>
      <c r="GK47" s="204"/>
      <c r="GL47" s="204"/>
      <c r="GM47" s="204"/>
      <c r="GN47" s="204"/>
      <c r="GO47" s="204"/>
      <c r="GP47" s="204"/>
      <c r="GQ47" s="204"/>
      <c r="GR47" s="204"/>
      <c r="GS47" s="204"/>
      <c r="GT47" s="204"/>
      <c r="GU47" s="204"/>
      <c r="GV47" s="204"/>
      <c r="GW47" s="204"/>
      <c r="GX47" s="204"/>
      <c r="GY47" s="204"/>
      <c r="GZ47" s="204"/>
      <c r="HA47" s="204"/>
      <c r="HB47" s="204"/>
      <c r="HC47" s="204"/>
      <c r="HD47" s="204"/>
      <c r="HE47" s="204"/>
      <c r="HF47" s="204"/>
      <c r="HG47" s="204"/>
      <c r="HH47" s="204"/>
      <c r="HI47" s="204"/>
      <c r="HJ47" s="204"/>
      <c r="HK47" s="204"/>
      <c r="HL47" s="204"/>
      <c r="HM47" s="204"/>
      <c r="HN47" s="204"/>
      <c r="HO47" s="204"/>
      <c r="HP47" s="204"/>
      <c r="HQ47" s="204"/>
      <c r="HR47" s="204"/>
      <c r="HS47" s="204"/>
      <c r="HT47" s="204"/>
      <c r="HU47" s="204"/>
      <c r="HV47" s="204"/>
      <c r="HW47" s="204"/>
      <c r="HX47" s="204"/>
      <c r="HY47" s="204"/>
      <c r="HZ47" s="204"/>
      <c r="IA47" s="204"/>
      <c r="IB47" s="204"/>
      <c r="IC47" s="204"/>
      <c r="ID47" s="204"/>
      <c r="IE47" s="204"/>
      <c r="IF47" s="204"/>
      <c r="IG47" s="204"/>
      <c r="IH47" s="204"/>
      <c r="II47" s="204"/>
      <c r="IJ47" s="204"/>
      <c r="IK47" s="204"/>
      <c r="IL47" s="204"/>
      <c r="IM47" s="204"/>
      <c r="IN47" s="204"/>
      <c r="IO47" s="204"/>
      <c r="IP47" s="204"/>
    </row>
    <row r="48" s="6" customFormat="1" ht="24" customHeight="1" spans="1:250">
      <c r="A48" s="204"/>
      <c r="B48" s="249"/>
      <c r="C48" s="204"/>
      <c r="D48" s="24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4"/>
      <c r="BR48" s="204"/>
      <c r="BS48" s="204"/>
      <c r="BT48" s="204"/>
      <c r="BU48" s="204"/>
      <c r="BV48" s="204"/>
      <c r="BW48" s="204"/>
      <c r="BX48" s="204"/>
      <c r="BY48" s="204"/>
      <c r="BZ48" s="204"/>
      <c r="CA48" s="204"/>
      <c r="CB48" s="204"/>
      <c r="CC48" s="204"/>
      <c r="CD48" s="204"/>
      <c r="CE48" s="204"/>
      <c r="CF48" s="204"/>
      <c r="CG48" s="204"/>
      <c r="CH48" s="204"/>
      <c r="CI48" s="204"/>
      <c r="CJ48" s="204"/>
      <c r="CK48" s="204"/>
      <c r="CL48" s="204"/>
      <c r="CM48" s="204"/>
      <c r="CN48" s="204"/>
      <c r="CO48" s="204"/>
      <c r="CP48" s="204"/>
      <c r="CQ48" s="204"/>
      <c r="CR48" s="204"/>
      <c r="CS48" s="204"/>
      <c r="CT48" s="204"/>
      <c r="CU48" s="204"/>
      <c r="CV48" s="204"/>
      <c r="CW48" s="204"/>
      <c r="CX48" s="204"/>
      <c r="CY48" s="204"/>
      <c r="CZ48" s="204"/>
      <c r="DA48" s="204"/>
      <c r="DB48" s="204"/>
      <c r="DC48" s="204"/>
      <c r="DD48" s="204"/>
      <c r="DE48" s="204"/>
      <c r="DF48" s="204"/>
      <c r="DG48" s="204"/>
      <c r="DH48" s="204"/>
      <c r="DI48" s="204"/>
      <c r="DJ48" s="204"/>
      <c r="DK48" s="204"/>
      <c r="DL48" s="204"/>
      <c r="DM48" s="204"/>
      <c r="DN48" s="204"/>
      <c r="DO48" s="204"/>
      <c r="DP48" s="204"/>
      <c r="DQ48" s="204"/>
      <c r="DR48" s="204"/>
      <c r="DS48" s="204"/>
      <c r="DT48" s="204"/>
      <c r="DU48" s="204"/>
      <c r="DV48" s="204"/>
      <c r="DW48" s="204"/>
      <c r="DX48" s="204"/>
      <c r="DY48" s="204"/>
      <c r="DZ48" s="204"/>
      <c r="EA48" s="204"/>
      <c r="EB48" s="204"/>
      <c r="EC48" s="204"/>
      <c r="ED48" s="204"/>
      <c r="EE48" s="204"/>
      <c r="EF48" s="204"/>
      <c r="EG48" s="204"/>
      <c r="EH48" s="204"/>
      <c r="EI48" s="204"/>
      <c r="EJ48" s="204"/>
      <c r="EK48" s="204"/>
      <c r="EL48" s="204"/>
      <c r="EM48" s="204"/>
      <c r="EN48" s="204"/>
      <c r="EO48" s="204"/>
      <c r="EP48" s="204"/>
      <c r="EQ48" s="204"/>
      <c r="ER48" s="204"/>
      <c r="ES48" s="204"/>
      <c r="ET48" s="204"/>
      <c r="EU48" s="204"/>
      <c r="EV48" s="204"/>
      <c r="EW48" s="204"/>
      <c r="EX48" s="204"/>
      <c r="EY48" s="204"/>
      <c r="EZ48" s="204"/>
      <c r="FA48" s="204"/>
      <c r="FB48" s="204"/>
      <c r="FC48" s="204"/>
      <c r="FD48" s="204"/>
      <c r="FE48" s="204"/>
      <c r="FF48" s="204"/>
      <c r="FG48" s="204"/>
      <c r="FH48" s="204"/>
      <c r="FI48" s="204"/>
      <c r="FJ48" s="204"/>
      <c r="FK48" s="204"/>
      <c r="FL48" s="204"/>
      <c r="FM48" s="204"/>
      <c r="FN48" s="204"/>
      <c r="FO48" s="204"/>
      <c r="FP48" s="204"/>
      <c r="FQ48" s="204"/>
      <c r="FR48" s="204"/>
      <c r="FS48" s="204"/>
      <c r="FT48" s="204"/>
      <c r="FU48" s="204"/>
      <c r="FV48" s="204"/>
      <c r="FW48" s="204"/>
      <c r="FX48" s="204"/>
      <c r="FY48" s="204"/>
      <c r="FZ48" s="204"/>
      <c r="GA48" s="204"/>
      <c r="GB48" s="204"/>
      <c r="GC48" s="204"/>
      <c r="GD48" s="204"/>
      <c r="GE48" s="204"/>
      <c r="GF48" s="204"/>
      <c r="GG48" s="204"/>
      <c r="GH48" s="204"/>
      <c r="GI48" s="204"/>
      <c r="GJ48" s="204"/>
      <c r="GK48" s="204"/>
      <c r="GL48" s="204"/>
      <c r="GM48" s="204"/>
      <c r="GN48" s="204"/>
      <c r="GO48" s="204"/>
      <c r="GP48" s="204"/>
      <c r="GQ48" s="204"/>
      <c r="GR48" s="204"/>
      <c r="GS48" s="204"/>
      <c r="GT48" s="204"/>
      <c r="GU48" s="204"/>
      <c r="GV48" s="204"/>
      <c r="GW48" s="204"/>
      <c r="GX48" s="204"/>
      <c r="GY48" s="204"/>
      <c r="GZ48" s="204"/>
      <c r="HA48" s="204"/>
      <c r="HB48" s="204"/>
      <c r="HC48" s="204"/>
      <c r="HD48" s="204"/>
      <c r="HE48" s="204"/>
      <c r="HF48" s="204"/>
      <c r="HG48" s="204"/>
      <c r="HH48" s="204"/>
      <c r="HI48" s="204"/>
      <c r="HJ48" s="204"/>
      <c r="HK48" s="204"/>
      <c r="HL48" s="204"/>
      <c r="HM48" s="204"/>
      <c r="HN48" s="204"/>
      <c r="HO48" s="204"/>
      <c r="HP48" s="204"/>
      <c r="HQ48" s="204"/>
      <c r="HR48" s="204"/>
      <c r="HS48" s="204"/>
      <c r="HT48" s="204"/>
      <c r="HU48" s="204"/>
      <c r="HV48" s="204"/>
      <c r="HW48" s="204"/>
      <c r="HX48" s="204"/>
      <c r="HY48" s="204"/>
      <c r="HZ48" s="204"/>
      <c r="IA48" s="204"/>
      <c r="IB48" s="204"/>
      <c r="IC48" s="204"/>
      <c r="ID48" s="204"/>
      <c r="IE48" s="204"/>
      <c r="IF48" s="204"/>
      <c r="IG48" s="204"/>
      <c r="IH48" s="204"/>
      <c r="II48" s="204"/>
      <c r="IJ48" s="204"/>
      <c r="IK48" s="204"/>
      <c r="IL48" s="204"/>
      <c r="IM48" s="204"/>
      <c r="IN48" s="204"/>
      <c r="IO48" s="204"/>
      <c r="IP48" s="204"/>
    </row>
    <row r="49" s="6" customFormat="1" ht="24" customHeight="1" spans="1:250">
      <c r="A49" s="204"/>
      <c r="B49" s="249"/>
      <c r="C49" s="204"/>
      <c r="D49" s="24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4"/>
      <c r="BR49" s="204"/>
      <c r="BS49" s="204"/>
      <c r="BT49" s="204"/>
      <c r="BU49" s="204"/>
      <c r="BV49" s="204"/>
      <c r="BW49" s="204"/>
      <c r="BX49" s="204"/>
      <c r="BY49" s="204"/>
      <c r="BZ49" s="204"/>
      <c r="CA49" s="204"/>
      <c r="CB49" s="204"/>
      <c r="CC49" s="204"/>
      <c r="CD49" s="204"/>
      <c r="CE49" s="204"/>
      <c r="CF49" s="204"/>
      <c r="CG49" s="204"/>
      <c r="CH49" s="204"/>
      <c r="CI49" s="204"/>
      <c r="CJ49" s="204"/>
      <c r="CK49" s="204"/>
      <c r="CL49" s="204"/>
      <c r="CM49" s="204"/>
      <c r="CN49" s="204"/>
      <c r="CO49" s="204"/>
      <c r="CP49" s="204"/>
      <c r="CQ49" s="204"/>
      <c r="CR49" s="204"/>
      <c r="CS49" s="204"/>
      <c r="CT49" s="204"/>
      <c r="CU49" s="204"/>
      <c r="CV49" s="204"/>
      <c r="CW49" s="204"/>
      <c r="CX49" s="204"/>
      <c r="CY49" s="204"/>
      <c r="CZ49" s="204"/>
      <c r="DA49" s="204"/>
      <c r="DB49" s="204"/>
      <c r="DC49" s="204"/>
      <c r="DD49" s="204"/>
      <c r="DE49" s="204"/>
      <c r="DF49" s="204"/>
      <c r="DG49" s="204"/>
      <c r="DH49" s="204"/>
      <c r="DI49" s="204"/>
      <c r="DJ49" s="204"/>
      <c r="DK49" s="204"/>
      <c r="DL49" s="204"/>
      <c r="DM49" s="204"/>
      <c r="DN49" s="204"/>
      <c r="DO49" s="204"/>
      <c r="DP49" s="204"/>
      <c r="DQ49" s="204"/>
      <c r="DR49" s="204"/>
      <c r="DS49" s="204"/>
      <c r="DT49" s="204"/>
      <c r="DU49" s="204"/>
      <c r="DV49" s="204"/>
      <c r="DW49" s="204"/>
      <c r="DX49" s="204"/>
      <c r="DY49" s="204"/>
      <c r="DZ49" s="204"/>
      <c r="EA49" s="204"/>
      <c r="EB49" s="204"/>
      <c r="EC49" s="204"/>
      <c r="ED49" s="204"/>
      <c r="EE49" s="204"/>
      <c r="EF49" s="204"/>
      <c r="EG49" s="204"/>
      <c r="EH49" s="204"/>
      <c r="EI49" s="204"/>
      <c r="EJ49" s="204"/>
      <c r="EK49" s="204"/>
      <c r="EL49" s="204"/>
      <c r="EM49" s="204"/>
      <c r="EN49" s="204"/>
      <c r="EO49" s="204"/>
      <c r="EP49" s="204"/>
      <c r="EQ49" s="204"/>
      <c r="ER49" s="204"/>
      <c r="ES49" s="204"/>
      <c r="ET49" s="204"/>
      <c r="EU49" s="204"/>
      <c r="EV49" s="204"/>
      <c r="EW49" s="204"/>
      <c r="EX49" s="204"/>
      <c r="EY49" s="204"/>
      <c r="EZ49" s="204"/>
      <c r="FA49" s="204"/>
      <c r="FB49" s="204"/>
      <c r="FC49" s="204"/>
      <c r="FD49" s="204"/>
      <c r="FE49" s="204"/>
      <c r="FF49" s="204"/>
      <c r="FG49" s="204"/>
      <c r="FH49" s="204"/>
      <c r="FI49" s="204"/>
      <c r="FJ49" s="204"/>
      <c r="FK49" s="204"/>
      <c r="FL49" s="204"/>
      <c r="FM49" s="204"/>
      <c r="FN49" s="204"/>
      <c r="FO49" s="204"/>
      <c r="FP49" s="204"/>
      <c r="FQ49" s="204"/>
      <c r="FR49" s="204"/>
      <c r="FS49" s="204"/>
      <c r="FT49" s="204"/>
      <c r="FU49" s="204"/>
      <c r="FV49" s="204"/>
      <c r="FW49" s="204"/>
      <c r="FX49" s="204"/>
      <c r="FY49" s="204"/>
      <c r="FZ49" s="204"/>
      <c r="GA49" s="204"/>
      <c r="GB49" s="204"/>
      <c r="GC49" s="204"/>
      <c r="GD49" s="204"/>
      <c r="GE49" s="204"/>
      <c r="GF49" s="204"/>
      <c r="GG49" s="204"/>
      <c r="GH49" s="204"/>
      <c r="GI49" s="204"/>
      <c r="GJ49" s="204"/>
      <c r="GK49" s="204"/>
      <c r="GL49" s="204"/>
      <c r="GM49" s="204"/>
      <c r="GN49" s="204"/>
      <c r="GO49" s="204"/>
      <c r="GP49" s="204"/>
      <c r="GQ49" s="204"/>
      <c r="GR49" s="204"/>
      <c r="GS49" s="204"/>
      <c r="GT49" s="204"/>
      <c r="GU49" s="204"/>
      <c r="GV49" s="204"/>
      <c r="GW49" s="204"/>
      <c r="GX49" s="204"/>
      <c r="GY49" s="204"/>
      <c r="GZ49" s="204"/>
      <c r="HA49" s="204"/>
      <c r="HB49" s="204"/>
      <c r="HC49" s="204"/>
      <c r="HD49" s="204"/>
      <c r="HE49" s="204"/>
      <c r="HF49" s="204"/>
      <c r="HG49" s="204"/>
      <c r="HH49" s="204"/>
      <c r="HI49" s="204"/>
      <c r="HJ49" s="204"/>
      <c r="HK49" s="204"/>
      <c r="HL49" s="204"/>
      <c r="HM49" s="204"/>
      <c r="HN49" s="204"/>
      <c r="HO49" s="204"/>
      <c r="HP49" s="204"/>
      <c r="HQ49" s="204"/>
      <c r="HR49" s="204"/>
      <c r="HS49" s="204"/>
      <c r="HT49" s="204"/>
      <c r="HU49" s="204"/>
      <c r="HV49" s="204"/>
      <c r="HW49" s="204"/>
      <c r="HX49" s="204"/>
      <c r="HY49" s="204"/>
      <c r="HZ49" s="204"/>
      <c r="IA49" s="204"/>
      <c r="IB49" s="204"/>
      <c r="IC49" s="204"/>
      <c r="ID49" s="204"/>
      <c r="IE49" s="204"/>
      <c r="IF49" s="204"/>
      <c r="IG49" s="204"/>
      <c r="IH49" s="204"/>
      <c r="II49" s="204"/>
      <c r="IJ49" s="204"/>
      <c r="IK49" s="204"/>
      <c r="IL49" s="204"/>
      <c r="IM49" s="204"/>
      <c r="IN49" s="204"/>
      <c r="IO49" s="204"/>
      <c r="IP49" s="204"/>
    </row>
    <row r="50" s="6" customFormat="1" ht="24" customHeight="1" spans="1:250">
      <c r="A50" s="204"/>
      <c r="B50" s="249"/>
      <c r="C50" s="204"/>
      <c r="D50" s="24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4"/>
      <c r="BR50" s="204"/>
      <c r="BS50" s="204"/>
      <c r="BT50" s="204"/>
      <c r="BU50" s="204"/>
      <c r="BV50" s="204"/>
      <c r="BW50" s="204"/>
      <c r="BX50" s="204"/>
      <c r="BY50" s="204"/>
      <c r="BZ50" s="204"/>
      <c r="CA50" s="204"/>
      <c r="CB50" s="204"/>
      <c r="CC50" s="204"/>
      <c r="CD50" s="204"/>
      <c r="CE50" s="204"/>
      <c r="CF50" s="204"/>
      <c r="CG50" s="204"/>
      <c r="CH50" s="204"/>
      <c r="CI50" s="204"/>
      <c r="CJ50" s="204"/>
      <c r="CK50" s="204"/>
      <c r="CL50" s="204"/>
      <c r="CM50" s="204"/>
      <c r="CN50" s="204"/>
      <c r="CO50" s="204"/>
      <c r="CP50" s="204"/>
      <c r="CQ50" s="204"/>
      <c r="CR50" s="204"/>
      <c r="CS50" s="204"/>
      <c r="CT50" s="204"/>
      <c r="CU50" s="204"/>
      <c r="CV50" s="204"/>
      <c r="CW50" s="204"/>
      <c r="CX50" s="204"/>
      <c r="CY50" s="204"/>
      <c r="CZ50" s="204"/>
      <c r="DA50" s="204"/>
      <c r="DB50" s="204"/>
      <c r="DC50" s="204"/>
      <c r="DD50" s="204"/>
      <c r="DE50" s="204"/>
      <c r="DF50" s="204"/>
      <c r="DG50" s="204"/>
      <c r="DH50" s="204"/>
      <c r="DI50" s="204"/>
      <c r="DJ50" s="204"/>
      <c r="DK50" s="204"/>
      <c r="DL50" s="204"/>
      <c r="DM50" s="204"/>
      <c r="DN50" s="204"/>
      <c r="DO50" s="204"/>
      <c r="DP50" s="204"/>
      <c r="DQ50" s="204"/>
      <c r="DR50" s="204"/>
      <c r="DS50" s="204"/>
      <c r="DT50" s="204"/>
      <c r="DU50" s="204"/>
      <c r="DV50" s="204"/>
      <c r="DW50" s="204"/>
      <c r="DX50" s="204"/>
      <c r="DY50" s="204"/>
      <c r="DZ50" s="204"/>
      <c r="EA50" s="204"/>
      <c r="EB50" s="204"/>
      <c r="EC50" s="204"/>
      <c r="ED50" s="204"/>
      <c r="EE50" s="204"/>
      <c r="EF50" s="204"/>
      <c r="EG50" s="204"/>
      <c r="EH50" s="204"/>
      <c r="EI50" s="204"/>
      <c r="EJ50" s="204"/>
      <c r="EK50" s="204"/>
      <c r="EL50" s="204"/>
      <c r="EM50" s="204"/>
      <c r="EN50" s="204"/>
      <c r="EO50" s="204"/>
      <c r="EP50" s="204"/>
      <c r="EQ50" s="204"/>
      <c r="ER50" s="204"/>
      <c r="ES50" s="204"/>
      <c r="ET50" s="204"/>
      <c r="EU50" s="204"/>
      <c r="EV50" s="204"/>
      <c r="EW50" s="204"/>
      <c r="EX50" s="204"/>
      <c r="EY50" s="204"/>
      <c r="EZ50" s="204"/>
      <c r="FA50" s="204"/>
      <c r="FB50" s="204"/>
      <c r="FC50" s="204"/>
      <c r="FD50" s="204"/>
      <c r="FE50" s="204"/>
      <c r="FF50" s="204"/>
      <c r="FG50" s="204"/>
      <c r="FH50" s="204"/>
      <c r="FI50" s="204"/>
      <c r="FJ50" s="204"/>
      <c r="FK50" s="204"/>
      <c r="FL50" s="204"/>
      <c r="FM50" s="204"/>
      <c r="FN50" s="204"/>
      <c r="FO50" s="204"/>
      <c r="FP50" s="204"/>
      <c r="FQ50" s="204"/>
      <c r="FR50" s="204"/>
      <c r="FS50" s="204"/>
      <c r="FT50" s="204"/>
      <c r="FU50" s="204"/>
      <c r="FV50" s="204"/>
      <c r="FW50" s="204"/>
      <c r="FX50" s="204"/>
      <c r="FY50" s="204"/>
      <c r="FZ50" s="204"/>
      <c r="GA50" s="204"/>
      <c r="GB50" s="204"/>
      <c r="GC50" s="204"/>
      <c r="GD50" s="204"/>
      <c r="GE50" s="204"/>
      <c r="GF50" s="204"/>
      <c r="GG50" s="204"/>
      <c r="GH50" s="204"/>
      <c r="GI50" s="204"/>
      <c r="GJ50" s="204"/>
      <c r="GK50" s="204"/>
      <c r="GL50" s="204"/>
      <c r="GM50" s="204"/>
      <c r="GN50" s="204"/>
      <c r="GO50" s="204"/>
      <c r="GP50" s="204"/>
      <c r="GQ50" s="204"/>
      <c r="GR50" s="204"/>
      <c r="GS50" s="204"/>
      <c r="GT50" s="204"/>
      <c r="GU50" s="204"/>
      <c r="GV50" s="204"/>
      <c r="GW50" s="204"/>
      <c r="GX50" s="204"/>
      <c r="GY50" s="204"/>
      <c r="GZ50" s="204"/>
      <c r="HA50" s="204"/>
      <c r="HB50" s="204"/>
      <c r="HC50" s="204"/>
      <c r="HD50" s="204"/>
      <c r="HE50" s="204"/>
      <c r="HF50" s="204"/>
      <c r="HG50" s="204"/>
      <c r="HH50" s="204"/>
      <c r="HI50" s="204"/>
      <c r="HJ50" s="204"/>
      <c r="HK50" s="204"/>
      <c r="HL50" s="204"/>
      <c r="HM50" s="204"/>
      <c r="HN50" s="204"/>
      <c r="HO50" s="204"/>
      <c r="HP50" s="204"/>
      <c r="HQ50" s="204"/>
      <c r="HR50" s="204"/>
      <c r="HS50" s="204"/>
      <c r="HT50" s="204"/>
      <c r="HU50" s="204"/>
      <c r="HV50" s="204"/>
      <c r="HW50" s="204"/>
      <c r="HX50" s="204"/>
      <c r="HY50" s="204"/>
      <c r="HZ50" s="204"/>
      <c r="IA50" s="204"/>
      <c r="IB50" s="204"/>
      <c r="IC50" s="204"/>
      <c r="ID50" s="204"/>
      <c r="IE50" s="204"/>
      <c r="IF50" s="204"/>
      <c r="IG50" s="204"/>
      <c r="IH50" s="204"/>
      <c r="II50" s="204"/>
      <c r="IJ50" s="204"/>
      <c r="IK50" s="204"/>
      <c r="IL50" s="204"/>
      <c r="IM50" s="204"/>
      <c r="IN50" s="204"/>
      <c r="IO50" s="204"/>
      <c r="IP50" s="204"/>
    </row>
    <row r="51" s="6" customFormat="1" ht="24" customHeight="1" spans="1:250">
      <c r="A51" s="204"/>
      <c r="B51" s="249"/>
      <c r="C51" s="204"/>
      <c r="D51" s="24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4"/>
      <c r="BR51" s="204"/>
      <c r="BS51" s="204"/>
      <c r="BT51" s="204"/>
      <c r="BU51" s="204"/>
      <c r="BV51" s="204"/>
      <c r="BW51" s="204"/>
      <c r="BX51" s="204"/>
      <c r="BY51" s="204"/>
      <c r="BZ51" s="204"/>
      <c r="CA51" s="204"/>
      <c r="CB51" s="204"/>
      <c r="CC51" s="204"/>
      <c r="CD51" s="204"/>
      <c r="CE51" s="204"/>
      <c r="CF51" s="204"/>
      <c r="CG51" s="204"/>
      <c r="CH51" s="204"/>
      <c r="CI51" s="204"/>
      <c r="CJ51" s="204"/>
      <c r="CK51" s="204"/>
      <c r="CL51" s="204"/>
      <c r="CM51" s="204"/>
      <c r="CN51" s="204"/>
      <c r="CO51" s="204"/>
      <c r="CP51" s="204"/>
      <c r="CQ51" s="204"/>
      <c r="CR51" s="204"/>
      <c r="CS51" s="204"/>
      <c r="CT51" s="204"/>
      <c r="CU51" s="204"/>
      <c r="CV51" s="204"/>
      <c r="CW51" s="204"/>
      <c r="CX51" s="204"/>
      <c r="CY51" s="204"/>
      <c r="CZ51" s="204"/>
      <c r="DA51" s="204"/>
      <c r="DB51" s="204"/>
      <c r="DC51" s="204"/>
      <c r="DD51" s="204"/>
      <c r="DE51" s="204"/>
      <c r="DF51" s="204"/>
      <c r="DG51" s="204"/>
      <c r="DH51" s="204"/>
      <c r="DI51" s="204"/>
      <c r="DJ51" s="204"/>
      <c r="DK51" s="204"/>
      <c r="DL51" s="204"/>
      <c r="DM51" s="204"/>
      <c r="DN51" s="204"/>
      <c r="DO51" s="204"/>
      <c r="DP51" s="204"/>
      <c r="DQ51" s="204"/>
      <c r="DR51" s="204"/>
      <c r="DS51" s="204"/>
      <c r="DT51" s="204"/>
      <c r="DU51" s="204"/>
      <c r="DV51" s="204"/>
      <c r="DW51" s="204"/>
      <c r="DX51" s="204"/>
      <c r="DY51" s="204"/>
      <c r="DZ51" s="204"/>
      <c r="EA51" s="204"/>
      <c r="EB51" s="204"/>
      <c r="EC51" s="204"/>
      <c r="ED51" s="204"/>
      <c r="EE51" s="204"/>
      <c r="EF51" s="204"/>
      <c r="EG51" s="204"/>
      <c r="EH51" s="204"/>
      <c r="EI51" s="204"/>
      <c r="EJ51" s="204"/>
      <c r="EK51" s="204"/>
      <c r="EL51" s="204"/>
      <c r="EM51" s="204"/>
      <c r="EN51" s="204"/>
      <c r="EO51" s="204"/>
      <c r="EP51" s="204"/>
      <c r="EQ51" s="204"/>
      <c r="ER51" s="204"/>
      <c r="ES51" s="204"/>
      <c r="ET51" s="204"/>
      <c r="EU51" s="204"/>
      <c r="EV51" s="204"/>
      <c r="EW51" s="204"/>
      <c r="EX51" s="204"/>
      <c r="EY51" s="204"/>
      <c r="EZ51" s="204"/>
      <c r="FA51" s="204"/>
      <c r="FB51" s="204"/>
      <c r="FC51" s="204"/>
      <c r="FD51" s="204"/>
      <c r="FE51" s="204"/>
      <c r="FF51" s="204"/>
      <c r="FG51" s="204"/>
      <c r="FH51" s="204"/>
      <c r="FI51" s="204"/>
      <c r="FJ51" s="204"/>
      <c r="FK51" s="204"/>
      <c r="FL51" s="204"/>
      <c r="FM51" s="204"/>
      <c r="FN51" s="204"/>
      <c r="FO51" s="204"/>
      <c r="FP51" s="204"/>
      <c r="FQ51" s="204"/>
      <c r="FR51" s="204"/>
      <c r="FS51" s="204"/>
      <c r="FT51" s="204"/>
      <c r="FU51" s="204"/>
      <c r="FV51" s="204"/>
      <c r="FW51" s="204"/>
      <c r="FX51" s="204"/>
      <c r="FY51" s="204"/>
      <c r="FZ51" s="204"/>
      <c r="GA51" s="204"/>
      <c r="GB51" s="204"/>
      <c r="GC51" s="204"/>
      <c r="GD51" s="204"/>
      <c r="GE51" s="204"/>
      <c r="GF51" s="204"/>
      <c r="GG51" s="204"/>
      <c r="GH51" s="204"/>
      <c r="GI51" s="204"/>
      <c r="GJ51" s="204"/>
      <c r="GK51" s="204"/>
      <c r="GL51" s="204"/>
      <c r="GM51" s="204"/>
      <c r="GN51" s="204"/>
      <c r="GO51" s="204"/>
      <c r="GP51" s="204"/>
      <c r="GQ51" s="204"/>
      <c r="GR51" s="204"/>
      <c r="GS51" s="204"/>
      <c r="GT51" s="204"/>
      <c r="GU51" s="204"/>
      <c r="GV51" s="204"/>
      <c r="GW51" s="204"/>
      <c r="GX51" s="204"/>
      <c r="GY51" s="204"/>
      <c r="GZ51" s="204"/>
      <c r="HA51" s="204"/>
      <c r="HB51" s="204"/>
      <c r="HC51" s="204"/>
      <c r="HD51" s="204"/>
      <c r="HE51" s="204"/>
      <c r="HF51" s="204"/>
      <c r="HG51" s="204"/>
      <c r="HH51" s="204"/>
      <c r="HI51" s="204"/>
      <c r="HJ51" s="204"/>
      <c r="HK51" s="204"/>
      <c r="HL51" s="204"/>
      <c r="HM51" s="204"/>
      <c r="HN51" s="204"/>
      <c r="HO51" s="204"/>
      <c r="HP51" s="204"/>
      <c r="HQ51" s="204"/>
      <c r="HR51" s="204"/>
      <c r="HS51" s="204"/>
      <c r="HT51" s="204"/>
      <c r="HU51" s="204"/>
      <c r="HV51" s="204"/>
      <c r="HW51" s="204"/>
      <c r="HX51" s="204"/>
      <c r="HY51" s="204"/>
      <c r="HZ51" s="204"/>
      <c r="IA51" s="204"/>
      <c r="IB51" s="204"/>
      <c r="IC51" s="204"/>
      <c r="ID51" s="204"/>
      <c r="IE51" s="204"/>
      <c r="IF51" s="204"/>
      <c r="IG51" s="204"/>
      <c r="IH51" s="204"/>
      <c r="II51" s="204"/>
      <c r="IJ51" s="204"/>
      <c r="IK51" s="204"/>
      <c r="IL51" s="204"/>
      <c r="IM51" s="204"/>
      <c r="IN51" s="204"/>
      <c r="IO51" s="204"/>
      <c r="IP51" s="204"/>
    </row>
    <row r="52" s="6" customFormat="1" ht="24" customHeight="1" spans="1:250">
      <c r="A52" s="204"/>
      <c r="B52" s="249"/>
      <c r="C52" s="204"/>
      <c r="D52" s="24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4"/>
      <c r="BR52" s="204"/>
      <c r="BS52" s="204"/>
      <c r="BT52" s="204"/>
      <c r="BU52" s="204"/>
      <c r="BV52" s="204"/>
      <c r="BW52" s="204"/>
      <c r="BX52" s="204"/>
      <c r="BY52" s="204"/>
      <c r="BZ52" s="204"/>
      <c r="CA52" s="204"/>
      <c r="CB52" s="204"/>
      <c r="CC52" s="204"/>
      <c r="CD52" s="204"/>
      <c r="CE52" s="204"/>
      <c r="CF52" s="204"/>
      <c r="CG52" s="204"/>
      <c r="CH52" s="204"/>
      <c r="CI52" s="204"/>
      <c r="CJ52" s="204"/>
      <c r="CK52" s="204"/>
      <c r="CL52" s="204"/>
      <c r="CM52" s="204"/>
      <c r="CN52" s="204"/>
      <c r="CO52" s="204"/>
      <c r="CP52" s="204"/>
      <c r="CQ52" s="204"/>
      <c r="CR52" s="204"/>
      <c r="CS52" s="204"/>
      <c r="CT52" s="204"/>
      <c r="CU52" s="204"/>
      <c r="CV52" s="204"/>
      <c r="CW52" s="204"/>
      <c r="CX52" s="204"/>
      <c r="CY52" s="204"/>
      <c r="CZ52" s="204"/>
      <c r="DA52" s="204"/>
      <c r="DB52" s="204"/>
      <c r="DC52" s="204"/>
      <c r="DD52" s="204"/>
      <c r="DE52" s="204"/>
      <c r="DF52" s="204"/>
      <c r="DG52" s="204"/>
      <c r="DH52" s="204"/>
      <c r="DI52" s="204"/>
      <c r="DJ52" s="204"/>
      <c r="DK52" s="204"/>
      <c r="DL52" s="204"/>
      <c r="DM52" s="204"/>
      <c r="DN52" s="204"/>
      <c r="DO52" s="204"/>
      <c r="DP52" s="204"/>
      <c r="DQ52" s="204"/>
      <c r="DR52" s="204"/>
      <c r="DS52" s="204"/>
      <c r="DT52" s="204"/>
      <c r="DU52" s="204"/>
      <c r="DV52" s="204"/>
      <c r="DW52" s="204"/>
      <c r="DX52" s="204"/>
      <c r="DY52" s="204"/>
      <c r="DZ52" s="204"/>
      <c r="EA52" s="204"/>
      <c r="EB52" s="204"/>
      <c r="EC52" s="204"/>
      <c r="ED52" s="204"/>
      <c r="EE52" s="204"/>
      <c r="EF52" s="204"/>
      <c r="EG52" s="204"/>
      <c r="EH52" s="204"/>
      <c r="EI52" s="204"/>
      <c r="EJ52" s="204"/>
      <c r="EK52" s="204"/>
      <c r="EL52" s="204"/>
      <c r="EM52" s="204"/>
      <c r="EN52" s="204"/>
      <c r="EO52" s="204"/>
      <c r="EP52" s="204"/>
      <c r="EQ52" s="204"/>
      <c r="ER52" s="204"/>
      <c r="ES52" s="204"/>
      <c r="ET52" s="204"/>
      <c r="EU52" s="204"/>
      <c r="EV52" s="204"/>
      <c r="EW52" s="204"/>
      <c r="EX52" s="204"/>
      <c r="EY52" s="204"/>
      <c r="EZ52" s="204"/>
      <c r="FA52" s="204"/>
      <c r="FB52" s="204"/>
      <c r="FC52" s="204"/>
      <c r="FD52" s="204"/>
      <c r="FE52" s="204"/>
      <c r="FF52" s="204"/>
      <c r="FG52" s="204"/>
      <c r="FH52" s="204"/>
      <c r="FI52" s="204"/>
      <c r="FJ52" s="204"/>
      <c r="FK52" s="204"/>
      <c r="FL52" s="204"/>
      <c r="FM52" s="204"/>
      <c r="FN52" s="204"/>
      <c r="FO52" s="204"/>
      <c r="FP52" s="204"/>
      <c r="FQ52" s="204"/>
      <c r="FR52" s="204"/>
      <c r="FS52" s="204"/>
      <c r="FT52" s="204"/>
      <c r="FU52" s="204"/>
      <c r="FV52" s="204"/>
      <c r="FW52" s="204"/>
      <c r="FX52" s="204"/>
      <c r="FY52" s="204"/>
      <c r="FZ52" s="204"/>
      <c r="GA52" s="204"/>
      <c r="GB52" s="204"/>
      <c r="GC52" s="204"/>
      <c r="GD52" s="204"/>
      <c r="GE52" s="204"/>
      <c r="GF52" s="204"/>
      <c r="GG52" s="204"/>
      <c r="GH52" s="204"/>
      <c r="GI52" s="204"/>
      <c r="GJ52" s="204"/>
      <c r="GK52" s="204"/>
      <c r="GL52" s="204"/>
      <c r="GM52" s="204"/>
      <c r="GN52" s="204"/>
      <c r="GO52" s="204"/>
      <c r="GP52" s="204"/>
      <c r="GQ52" s="204"/>
      <c r="GR52" s="204"/>
      <c r="GS52" s="204"/>
      <c r="GT52" s="204"/>
      <c r="GU52" s="204"/>
      <c r="GV52" s="204"/>
      <c r="GW52" s="204"/>
      <c r="GX52" s="204"/>
      <c r="GY52" s="204"/>
      <c r="GZ52" s="204"/>
      <c r="HA52" s="204"/>
      <c r="HB52" s="204"/>
      <c r="HC52" s="204"/>
      <c r="HD52" s="204"/>
      <c r="HE52" s="204"/>
      <c r="HF52" s="204"/>
      <c r="HG52" s="204"/>
      <c r="HH52" s="204"/>
      <c r="HI52" s="204"/>
      <c r="HJ52" s="204"/>
      <c r="HK52" s="204"/>
      <c r="HL52" s="204"/>
      <c r="HM52" s="204"/>
      <c r="HN52" s="204"/>
      <c r="HO52" s="204"/>
      <c r="HP52" s="204"/>
      <c r="HQ52" s="204"/>
      <c r="HR52" s="204"/>
      <c r="HS52" s="204"/>
      <c r="HT52" s="204"/>
      <c r="HU52" s="204"/>
      <c r="HV52" s="204"/>
      <c r="HW52" s="204"/>
      <c r="HX52" s="204"/>
      <c r="HY52" s="204"/>
      <c r="HZ52" s="204"/>
      <c r="IA52" s="204"/>
      <c r="IB52" s="204"/>
      <c r="IC52" s="204"/>
      <c r="ID52" s="204"/>
      <c r="IE52" s="204"/>
      <c r="IF52" s="204"/>
      <c r="IG52" s="204"/>
      <c r="IH52" s="204"/>
      <c r="II52" s="204"/>
      <c r="IJ52" s="204"/>
      <c r="IK52" s="204"/>
      <c r="IL52" s="204"/>
      <c r="IM52" s="204"/>
      <c r="IN52" s="204"/>
      <c r="IO52" s="204"/>
      <c r="IP52" s="204"/>
    </row>
    <row r="53" s="6" customFormat="1" ht="24" customHeight="1" spans="1:250">
      <c r="A53" s="204"/>
      <c r="B53" s="249"/>
      <c r="C53" s="204"/>
      <c r="D53" s="24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4"/>
      <c r="BR53" s="204"/>
      <c r="BS53" s="204"/>
      <c r="BT53" s="204"/>
      <c r="BU53" s="204"/>
      <c r="BV53" s="204"/>
      <c r="BW53" s="204"/>
      <c r="BX53" s="204"/>
      <c r="BY53" s="204"/>
      <c r="BZ53" s="204"/>
      <c r="CA53" s="204"/>
      <c r="CB53" s="204"/>
      <c r="CC53" s="204"/>
      <c r="CD53" s="204"/>
      <c r="CE53" s="204"/>
      <c r="CF53" s="204"/>
      <c r="CG53" s="204"/>
      <c r="CH53" s="204"/>
      <c r="CI53" s="204"/>
      <c r="CJ53" s="204"/>
      <c r="CK53" s="204"/>
      <c r="CL53" s="204"/>
      <c r="CM53" s="204"/>
      <c r="CN53" s="204"/>
      <c r="CO53" s="204"/>
      <c r="CP53" s="204"/>
      <c r="CQ53" s="204"/>
      <c r="CR53" s="204"/>
      <c r="CS53" s="204"/>
      <c r="CT53" s="204"/>
      <c r="CU53" s="204"/>
      <c r="CV53" s="204"/>
      <c r="CW53" s="204"/>
      <c r="CX53" s="204"/>
      <c r="CY53" s="204"/>
      <c r="CZ53" s="204"/>
      <c r="DA53" s="204"/>
      <c r="DB53" s="204"/>
      <c r="DC53" s="204"/>
      <c r="DD53" s="204"/>
      <c r="DE53" s="204"/>
      <c r="DF53" s="204"/>
      <c r="DG53" s="204"/>
      <c r="DH53" s="204"/>
      <c r="DI53" s="204"/>
      <c r="DJ53" s="204"/>
      <c r="DK53" s="204"/>
      <c r="DL53" s="204"/>
      <c r="DM53" s="204"/>
      <c r="DN53" s="204"/>
      <c r="DO53" s="204"/>
      <c r="DP53" s="204"/>
      <c r="DQ53" s="204"/>
      <c r="DR53" s="204"/>
      <c r="DS53" s="204"/>
      <c r="DT53" s="204"/>
      <c r="DU53" s="204"/>
      <c r="DV53" s="204"/>
      <c r="DW53" s="204"/>
      <c r="DX53" s="204"/>
      <c r="DY53" s="204"/>
      <c r="DZ53" s="204"/>
      <c r="EA53" s="204"/>
      <c r="EB53" s="204"/>
      <c r="EC53" s="204"/>
      <c r="ED53" s="204"/>
      <c r="EE53" s="204"/>
      <c r="EF53" s="204"/>
      <c r="EG53" s="204"/>
      <c r="EH53" s="204"/>
      <c r="EI53" s="204"/>
      <c r="EJ53" s="204"/>
      <c r="EK53" s="204"/>
      <c r="EL53" s="204"/>
      <c r="EM53" s="204"/>
      <c r="EN53" s="204"/>
      <c r="EO53" s="204"/>
      <c r="EP53" s="204"/>
      <c r="EQ53" s="204"/>
      <c r="ER53" s="204"/>
      <c r="ES53" s="204"/>
      <c r="ET53" s="204"/>
      <c r="EU53" s="204"/>
      <c r="EV53" s="204"/>
      <c r="EW53" s="204"/>
      <c r="EX53" s="204"/>
      <c r="EY53" s="204"/>
      <c r="EZ53" s="204"/>
      <c r="FA53" s="204"/>
      <c r="FB53" s="204"/>
      <c r="FC53" s="204"/>
      <c r="FD53" s="204"/>
      <c r="FE53" s="204"/>
      <c r="FF53" s="204"/>
      <c r="FG53" s="204"/>
      <c r="FH53" s="204"/>
      <c r="FI53" s="204"/>
      <c r="FJ53" s="204"/>
      <c r="FK53" s="204"/>
      <c r="FL53" s="204"/>
      <c r="FM53" s="204"/>
      <c r="FN53" s="204"/>
      <c r="FO53" s="204"/>
      <c r="FP53" s="204"/>
      <c r="FQ53" s="204"/>
      <c r="FR53" s="204"/>
      <c r="FS53" s="204"/>
      <c r="FT53" s="204"/>
      <c r="FU53" s="204"/>
      <c r="FV53" s="204"/>
      <c r="FW53" s="204"/>
      <c r="FX53" s="204"/>
      <c r="FY53" s="204"/>
      <c r="FZ53" s="204"/>
      <c r="GA53" s="204"/>
      <c r="GB53" s="204"/>
      <c r="GC53" s="204"/>
      <c r="GD53" s="204"/>
      <c r="GE53" s="204"/>
      <c r="GF53" s="204"/>
      <c r="GG53" s="204"/>
      <c r="GH53" s="204"/>
      <c r="GI53" s="204"/>
      <c r="GJ53" s="204"/>
      <c r="GK53" s="204"/>
      <c r="GL53" s="204"/>
      <c r="GM53" s="204"/>
      <c r="GN53" s="204"/>
      <c r="GO53" s="204"/>
      <c r="GP53" s="204"/>
      <c r="GQ53" s="204"/>
      <c r="GR53" s="204"/>
      <c r="GS53" s="204"/>
      <c r="GT53" s="204"/>
      <c r="GU53" s="204"/>
      <c r="GV53" s="204"/>
      <c r="GW53" s="204"/>
      <c r="GX53" s="204"/>
      <c r="GY53" s="204"/>
      <c r="GZ53" s="204"/>
      <c r="HA53" s="204"/>
      <c r="HB53" s="204"/>
      <c r="HC53" s="204"/>
      <c r="HD53" s="204"/>
      <c r="HE53" s="204"/>
      <c r="HF53" s="204"/>
      <c r="HG53" s="204"/>
      <c r="HH53" s="204"/>
      <c r="HI53" s="204"/>
      <c r="HJ53" s="204"/>
      <c r="HK53" s="204"/>
      <c r="HL53" s="204"/>
      <c r="HM53" s="204"/>
      <c r="HN53" s="204"/>
      <c r="HO53" s="204"/>
      <c r="HP53" s="204"/>
      <c r="HQ53" s="204"/>
      <c r="HR53" s="204"/>
      <c r="HS53" s="204"/>
      <c r="HT53" s="204"/>
      <c r="HU53" s="204"/>
      <c r="HV53" s="204"/>
      <c r="HW53" s="204"/>
      <c r="HX53" s="204"/>
      <c r="HY53" s="204"/>
      <c r="HZ53" s="204"/>
      <c r="IA53" s="204"/>
      <c r="IB53" s="204"/>
      <c r="IC53" s="204"/>
      <c r="ID53" s="204"/>
      <c r="IE53" s="204"/>
      <c r="IF53" s="204"/>
      <c r="IG53" s="204"/>
      <c r="IH53" s="204"/>
      <c r="II53" s="204"/>
      <c r="IJ53" s="204"/>
      <c r="IK53" s="204"/>
      <c r="IL53" s="204"/>
      <c r="IM53" s="204"/>
      <c r="IN53" s="204"/>
      <c r="IO53" s="204"/>
      <c r="IP53" s="204"/>
    </row>
    <row r="54" s="6" customFormat="1" ht="24" customHeight="1" spans="1:250">
      <c r="A54" s="204"/>
      <c r="B54" s="249"/>
      <c r="C54" s="204"/>
      <c r="D54" s="24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4"/>
      <c r="BR54" s="204"/>
      <c r="BS54" s="204"/>
      <c r="BT54" s="204"/>
      <c r="BU54" s="204"/>
      <c r="BV54" s="204"/>
      <c r="BW54" s="204"/>
      <c r="BX54" s="204"/>
      <c r="BY54" s="204"/>
      <c r="BZ54" s="204"/>
      <c r="CA54" s="204"/>
      <c r="CB54" s="204"/>
      <c r="CC54" s="204"/>
      <c r="CD54" s="204"/>
      <c r="CE54" s="204"/>
      <c r="CF54" s="204"/>
      <c r="CG54" s="204"/>
      <c r="CH54" s="204"/>
      <c r="CI54" s="204"/>
      <c r="CJ54" s="204"/>
      <c r="CK54" s="204"/>
      <c r="CL54" s="204"/>
      <c r="CM54" s="204"/>
      <c r="CN54" s="204"/>
      <c r="CO54" s="204"/>
      <c r="CP54" s="204"/>
      <c r="CQ54" s="204"/>
      <c r="CR54" s="204"/>
      <c r="CS54" s="204"/>
      <c r="CT54" s="204"/>
      <c r="CU54" s="204"/>
      <c r="CV54" s="204"/>
      <c r="CW54" s="204"/>
      <c r="CX54" s="204"/>
      <c r="CY54" s="204"/>
      <c r="CZ54" s="204"/>
      <c r="DA54" s="204"/>
      <c r="DB54" s="204"/>
      <c r="DC54" s="204"/>
      <c r="DD54" s="204"/>
      <c r="DE54" s="204"/>
      <c r="DF54" s="204"/>
      <c r="DG54" s="204"/>
      <c r="DH54" s="204"/>
      <c r="DI54" s="204"/>
      <c r="DJ54" s="204"/>
      <c r="DK54" s="204"/>
      <c r="DL54" s="204"/>
      <c r="DM54" s="204"/>
      <c r="DN54" s="204"/>
      <c r="DO54" s="204"/>
      <c r="DP54" s="204"/>
      <c r="DQ54" s="204"/>
      <c r="DR54" s="204"/>
      <c r="DS54" s="204"/>
      <c r="DT54" s="204"/>
      <c r="DU54" s="204"/>
      <c r="DV54" s="204"/>
      <c r="DW54" s="204"/>
      <c r="DX54" s="204"/>
      <c r="DY54" s="204"/>
      <c r="DZ54" s="204"/>
      <c r="EA54" s="204"/>
      <c r="EB54" s="204"/>
      <c r="EC54" s="204"/>
      <c r="ED54" s="204"/>
      <c r="EE54" s="204"/>
      <c r="EF54" s="204"/>
      <c r="EG54" s="204"/>
      <c r="EH54" s="204"/>
      <c r="EI54" s="204"/>
      <c r="EJ54" s="204"/>
      <c r="EK54" s="204"/>
      <c r="EL54" s="204"/>
      <c r="EM54" s="204"/>
      <c r="EN54" s="204"/>
      <c r="EO54" s="204"/>
      <c r="EP54" s="204"/>
      <c r="EQ54" s="204"/>
      <c r="ER54" s="204"/>
      <c r="ES54" s="204"/>
      <c r="ET54" s="204"/>
      <c r="EU54" s="204"/>
      <c r="EV54" s="204"/>
      <c r="EW54" s="204"/>
      <c r="EX54" s="204"/>
      <c r="EY54" s="204"/>
      <c r="EZ54" s="204"/>
      <c r="FA54" s="204"/>
      <c r="FB54" s="204"/>
      <c r="FC54" s="204"/>
      <c r="FD54" s="204"/>
      <c r="FE54" s="204"/>
      <c r="FF54" s="204"/>
      <c r="FG54" s="204"/>
      <c r="FH54" s="204"/>
      <c r="FI54" s="204"/>
      <c r="FJ54" s="204"/>
      <c r="FK54" s="204"/>
      <c r="FL54" s="204"/>
      <c r="FM54" s="204"/>
      <c r="FN54" s="204"/>
      <c r="FO54" s="204"/>
      <c r="FP54" s="204"/>
      <c r="FQ54" s="204"/>
      <c r="FR54" s="204"/>
      <c r="FS54" s="204"/>
      <c r="FT54" s="204"/>
      <c r="FU54" s="204"/>
      <c r="FV54" s="204"/>
      <c r="FW54" s="204"/>
      <c r="FX54" s="204"/>
      <c r="FY54" s="204"/>
      <c r="FZ54" s="204"/>
      <c r="GA54" s="204"/>
      <c r="GB54" s="204"/>
      <c r="GC54" s="204"/>
      <c r="GD54" s="204"/>
      <c r="GE54" s="204"/>
      <c r="GF54" s="204"/>
      <c r="GG54" s="204"/>
      <c r="GH54" s="204"/>
      <c r="GI54" s="204"/>
      <c r="GJ54" s="204"/>
      <c r="GK54" s="204"/>
      <c r="GL54" s="204"/>
      <c r="GM54" s="204"/>
      <c r="GN54" s="204"/>
      <c r="GO54" s="204"/>
      <c r="GP54" s="204"/>
      <c r="GQ54" s="204"/>
      <c r="GR54" s="204"/>
      <c r="GS54" s="204"/>
      <c r="GT54" s="204"/>
      <c r="GU54" s="204"/>
      <c r="GV54" s="204"/>
      <c r="GW54" s="204"/>
      <c r="GX54" s="204"/>
      <c r="GY54" s="204"/>
      <c r="GZ54" s="204"/>
      <c r="HA54" s="204"/>
      <c r="HB54" s="204"/>
      <c r="HC54" s="204"/>
      <c r="HD54" s="204"/>
      <c r="HE54" s="204"/>
      <c r="HF54" s="204"/>
      <c r="HG54" s="204"/>
      <c r="HH54" s="204"/>
      <c r="HI54" s="204"/>
      <c r="HJ54" s="204"/>
      <c r="HK54" s="204"/>
      <c r="HL54" s="204"/>
      <c r="HM54" s="204"/>
      <c r="HN54" s="204"/>
      <c r="HO54" s="204"/>
      <c r="HP54" s="204"/>
      <c r="HQ54" s="204"/>
      <c r="HR54" s="204"/>
      <c r="HS54" s="204"/>
      <c r="HT54" s="204"/>
      <c r="HU54" s="204"/>
      <c r="HV54" s="204"/>
      <c r="HW54" s="204"/>
      <c r="HX54" s="204"/>
      <c r="HY54" s="204"/>
      <c r="HZ54" s="204"/>
      <c r="IA54" s="204"/>
      <c r="IB54" s="204"/>
      <c r="IC54" s="204"/>
      <c r="ID54" s="204"/>
      <c r="IE54" s="204"/>
      <c r="IF54" s="204"/>
      <c r="IG54" s="204"/>
      <c r="IH54" s="204"/>
      <c r="II54" s="204"/>
      <c r="IJ54" s="204"/>
      <c r="IK54" s="204"/>
      <c r="IL54" s="204"/>
      <c r="IM54" s="204"/>
      <c r="IN54" s="204"/>
      <c r="IO54" s="204"/>
      <c r="IP54" s="204"/>
    </row>
    <row r="55" s="6" customFormat="1" ht="24" customHeight="1" spans="1:250">
      <c r="A55" s="204"/>
      <c r="B55" s="249"/>
      <c r="C55" s="204"/>
      <c r="D55" s="24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4"/>
      <c r="BR55" s="204"/>
      <c r="BS55" s="204"/>
      <c r="BT55" s="204"/>
      <c r="BU55" s="204"/>
      <c r="BV55" s="204"/>
      <c r="BW55" s="204"/>
      <c r="BX55" s="204"/>
      <c r="BY55" s="204"/>
      <c r="BZ55" s="204"/>
      <c r="CA55" s="204"/>
      <c r="CB55" s="204"/>
      <c r="CC55" s="204"/>
      <c r="CD55" s="204"/>
      <c r="CE55" s="204"/>
      <c r="CF55" s="204"/>
      <c r="CG55" s="204"/>
      <c r="CH55" s="204"/>
      <c r="CI55" s="204"/>
      <c r="CJ55" s="204"/>
      <c r="CK55" s="204"/>
      <c r="CL55" s="204"/>
      <c r="CM55" s="204"/>
      <c r="CN55" s="204"/>
      <c r="CO55" s="204"/>
      <c r="CP55" s="204"/>
      <c r="CQ55" s="204"/>
      <c r="CR55" s="204"/>
      <c r="CS55" s="204"/>
      <c r="CT55" s="204"/>
      <c r="CU55" s="204"/>
      <c r="CV55" s="204"/>
      <c r="CW55" s="204"/>
      <c r="CX55" s="204"/>
      <c r="CY55" s="204"/>
      <c r="CZ55" s="204"/>
      <c r="DA55" s="204"/>
      <c r="DB55" s="204"/>
      <c r="DC55" s="204"/>
      <c r="DD55" s="204"/>
      <c r="DE55" s="204"/>
      <c r="DF55" s="204"/>
      <c r="DG55" s="204"/>
      <c r="DH55" s="204"/>
      <c r="DI55" s="204"/>
      <c r="DJ55" s="204"/>
      <c r="DK55" s="204"/>
      <c r="DL55" s="204"/>
      <c r="DM55" s="204"/>
      <c r="DN55" s="204"/>
      <c r="DO55" s="204"/>
      <c r="DP55" s="204"/>
      <c r="DQ55" s="204"/>
      <c r="DR55" s="204"/>
      <c r="DS55" s="204"/>
      <c r="DT55" s="204"/>
      <c r="DU55" s="204"/>
      <c r="DV55" s="204"/>
      <c r="DW55" s="204"/>
      <c r="DX55" s="204"/>
      <c r="DY55" s="204"/>
      <c r="DZ55" s="204"/>
      <c r="EA55" s="204"/>
      <c r="EB55" s="204"/>
      <c r="EC55" s="204"/>
      <c r="ED55" s="204"/>
      <c r="EE55" s="204"/>
      <c r="EF55" s="204"/>
      <c r="EG55" s="204"/>
      <c r="EH55" s="204"/>
      <c r="EI55" s="204"/>
      <c r="EJ55" s="204"/>
      <c r="EK55" s="204"/>
      <c r="EL55" s="204"/>
      <c r="EM55" s="204"/>
      <c r="EN55" s="204"/>
      <c r="EO55" s="204"/>
      <c r="EP55" s="204"/>
      <c r="EQ55" s="204"/>
      <c r="ER55" s="204"/>
      <c r="ES55" s="204"/>
      <c r="ET55" s="204"/>
      <c r="EU55" s="204"/>
      <c r="EV55" s="204"/>
      <c r="EW55" s="204"/>
      <c r="EX55" s="204"/>
      <c r="EY55" s="204"/>
      <c r="EZ55" s="204"/>
      <c r="FA55" s="204"/>
      <c r="FB55" s="204"/>
      <c r="FC55" s="204"/>
      <c r="FD55" s="204"/>
      <c r="FE55" s="204"/>
      <c r="FF55" s="204"/>
      <c r="FG55" s="204"/>
      <c r="FH55" s="204"/>
      <c r="FI55" s="204"/>
      <c r="FJ55" s="204"/>
      <c r="FK55" s="204"/>
      <c r="FL55" s="204"/>
      <c r="FM55" s="204"/>
      <c r="FN55" s="204"/>
      <c r="FO55" s="204"/>
      <c r="FP55" s="204"/>
      <c r="FQ55" s="204"/>
      <c r="FR55" s="204"/>
      <c r="FS55" s="204"/>
      <c r="FT55" s="204"/>
      <c r="FU55" s="204"/>
      <c r="FV55" s="204"/>
      <c r="FW55" s="204"/>
      <c r="FX55" s="204"/>
      <c r="FY55" s="204"/>
      <c r="FZ55" s="204"/>
      <c r="GA55" s="204"/>
      <c r="GB55" s="204"/>
      <c r="GC55" s="204"/>
      <c r="GD55" s="204"/>
      <c r="GE55" s="204"/>
      <c r="GF55" s="204"/>
      <c r="GG55" s="204"/>
      <c r="GH55" s="204"/>
      <c r="GI55" s="204"/>
      <c r="GJ55" s="204"/>
      <c r="GK55" s="204"/>
      <c r="GL55" s="204"/>
      <c r="GM55" s="204"/>
      <c r="GN55" s="204"/>
      <c r="GO55" s="204"/>
      <c r="GP55" s="204"/>
      <c r="GQ55" s="204"/>
      <c r="GR55" s="204"/>
      <c r="GS55" s="204"/>
      <c r="GT55" s="204"/>
      <c r="GU55" s="204"/>
      <c r="GV55" s="204"/>
      <c r="GW55" s="204"/>
      <c r="GX55" s="204"/>
      <c r="GY55" s="204"/>
      <c r="GZ55" s="204"/>
      <c r="HA55" s="204"/>
      <c r="HB55" s="204"/>
      <c r="HC55" s="204"/>
      <c r="HD55" s="204"/>
      <c r="HE55" s="204"/>
      <c r="HF55" s="204"/>
      <c r="HG55" s="204"/>
      <c r="HH55" s="204"/>
      <c r="HI55" s="204"/>
      <c r="HJ55" s="204"/>
      <c r="HK55" s="204"/>
      <c r="HL55" s="204"/>
      <c r="HM55" s="204"/>
      <c r="HN55" s="204"/>
      <c r="HO55" s="204"/>
      <c r="HP55" s="204"/>
      <c r="HQ55" s="204"/>
      <c r="HR55" s="204"/>
      <c r="HS55" s="204"/>
      <c r="HT55" s="204"/>
      <c r="HU55" s="204"/>
      <c r="HV55" s="204"/>
      <c r="HW55" s="204"/>
      <c r="HX55" s="204"/>
      <c r="HY55" s="204"/>
      <c r="HZ55" s="204"/>
      <c r="IA55" s="204"/>
      <c r="IB55" s="204"/>
      <c r="IC55" s="204"/>
      <c r="ID55" s="204"/>
      <c r="IE55" s="204"/>
      <c r="IF55" s="204"/>
      <c r="IG55" s="204"/>
      <c r="IH55" s="204"/>
      <c r="II55" s="204"/>
      <c r="IJ55" s="204"/>
      <c r="IK55" s="204"/>
      <c r="IL55" s="204"/>
      <c r="IM55" s="204"/>
      <c r="IN55" s="204"/>
      <c r="IO55" s="204"/>
      <c r="IP55" s="204"/>
    </row>
    <row r="56" s="6" customFormat="1" ht="24" customHeight="1" spans="1:250">
      <c r="A56" s="204"/>
      <c r="B56" s="249"/>
      <c r="C56" s="204"/>
      <c r="D56" s="24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4"/>
      <c r="BR56" s="204"/>
      <c r="BS56" s="204"/>
      <c r="BT56" s="204"/>
      <c r="BU56" s="204"/>
      <c r="BV56" s="204"/>
      <c r="BW56" s="204"/>
      <c r="BX56" s="204"/>
      <c r="BY56" s="204"/>
      <c r="BZ56" s="204"/>
      <c r="CA56" s="204"/>
      <c r="CB56" s="204"/>
      <c r="CC56" s="204"/>
      <c r="CD56" s="204"/>
      <c r="CE56" s="204"/>
      <c r="CF56" s="204"/>
      <c r="CG56" s="204"/>
      <c r="CH56" s="204"/>
      <c r="CI56" s="204"/>
      <c r="CJ56" s="204"/>
      <c r="CK56" s="204"/>
      <c r="CL56" s="204"/>
      <c r="CM56" s="204"/>
      <c r="CN56" s="204"/>
      <c r="CO56" s="204"/>
      <c r="CP56" s="204"/>
      <c r="CQ56" s="204"/>
      <c r="CR56" s="204"/>
      <c r="CS56" s="204"/>
      <c r="CT56" s="204"/>
      <c r="CU56" s="204"/>
      <c r="CV56" s="204"/>
      <c r="CW56" s="204"/>
      <c r="CX56" s="204"/>
      <c r="CY56" s="204"/>
      <c r="CZ56" s="204"/>
      <c r="DA56" s="204"/>
      <c r="DB56" s="204"/>
      <c r="DC56" s="204"/>
      <c r="DD56" s="204"/>
      <c r="DE56" s="204"/>
      <c r="DF56" s="204"/>
      <c r="DG56" s="204"/>
      <c r="DH56" s="204"/>
      <c r="DI56" s="204"/>
      <c r="DJ56" s="204"/>
      <c r="DK56" s="204"/>
      <c r="DL56" s="204"/>
      <c r="DM56" s="204"/>
      <c r="DN56" s="204"/>
      <c r="DO56" s="204"/>
      <c r="DP56" s="204"/>
      <c r="DQ56" s="204"/>
      <c r="DR56" s="204"/>
      <c r="DS56" s="204"/>
      <c r="DT56" s="204"/>
      <c r="DU56" s="204"/>
      <c r="DV56" s="204"/>
      <c r="DW56" s="204"/>
      <c r="DX56" s="204"/>
      <c r="DY56" s="204"/>
      <c r="DZ56" s="204"/>
      <c r="EA56" s="204"/>
      <c r="EB56" s="204"/>
      <c r="EC56" s="204"/>
      <c r="ED56" s="204"/>
      <c r="EE56" s="204"/>
      <c r="EF56" s="204"/>
      <c r="EG56" s="204"/>
      <c r="EH56" s="204"/>
      <c r="EI56" s="204"/>
      <c r="EJ56" s="204"/>
      <c r="EK56" s="204"/>
      <c r="EL56" s="204"/>
      <c r="EM56" s="204"/>
      <c r="EN56" s="204"/>
      <c r="EO56" s="204"/>
      <c r="EP56" s="204"/>
      <c r="EQ56" s="204"/>
      <c r="ER56" s="204"/>
      <c r="ES56" s="204"/>
      <c r="ET56" s="204"/>
      <c r="EU56" s="204"/>
      <c r="EV56" s="204"/>
      <c r="EW56" s="204"/>
      <c r="EX56" s="204"/>
      <c r="EY56" s="204"/>
      <c r="EZ56" s="204"/>
      <c r="FA56" s="204"/>
      <c r="FB56" s="204"/>
      <c r="FC56" s="204"/>
      <c r="FD56" s="204"/>
      <c r="FE56" s="204"/>
      <c r="FF56" s="204"/>
      <c r="FG56" s="204"/>
      <c r="FH56" s="204"/>
      <c r="FI56" s="204"/>
      <c r="FJ56" s="204"/>
      <c r="FK56" s="204"/>
      <c r="FL56" s="204"/>
      <c r="FM56" s="204"/>
      <c r="FN56" s="204"/>
      <c r="FO56" s="204"/>
      <c r="FP56" s="204"/>
      <c r="FQ56" s="204"/>
      <c r="FR56" s="204"/>
      <c r="FS56" s="204"/>
      <c r="FT56" s="204"/>
      <c r="FU56" s="204"/>
      <c r="FV56" s="204"/>
      <c r="FW56" s="204"/>
      <c r="FX56" s="204"/>
      <c r="FY56" s="204"/>
      <c r="FZ56" s="204"/>
      <c r="GA56" s="204"/>
      <c r="GB56" s="204"/>
      <c r="GC56" s="204"/>
      <c r="GD56" s="204"/>
      <c r="GE56" s="204"/>
      <c r="GF56" s="204"/>
      <c r="GG56" s="204"/>
      <c r="GH56" s="204"/>
      <c r="GI56" s="204"/>
      <c r="GJ56" s="204"/>
      <c r="GK56" s="204"/>
      <c r="GL56" s="204"/>
      <c r="GM56" s="204"/>
      <c r="GN56" s="204"/>
      <c r="GO56" s="204"/>
      <c r="GP56" s="204"/>
      <c r="GQ56" s="204"/>
      <c r="GR56" s="204"/>
      <c r="GS56" s="204"/>
      <c r="GT56" s="204"/>
      <c r="GU56" s="204"/>
      <c r="GV56" s="204"/>
      <c r="GW56" s="204"/>
      <c r="GX56" s="204"/>
      <c r="GY56" s="204"/>
      <c r="GZ56" s="204"/>
      <c r="HA56" s="204"/>
      <c r="HB56" s="204"/>
      <c r="HC56" s="204"/>
      <c r="HD56" s="204"/>
      <c r="HE56" s="204"/>
      <c r="HF56" s="204"/>
      <c r="HG56" s="204"/>
      <c r="HH56" s="204"/>
      <c r="HI56" s="204"/>
      <c r="HJ56" s="204"/>
      <c r="HK56" s="204"/>
      <c r="HL56" s="204"/>
      <c r="HM56" s="204"/>
      <c r="HN56" s="204"/>
      <c r="HO56" s="204"/>
      <c r="HP56" s="204"/>
      <c r="HQ56" s="204"/>
      <c r="HR56" s="204"/>
      <c r="HS56" s="204"/>
      <c r="HT56" s="204"/>
      <c r="HU56" s="204"/>
      <c r="HV56" s="204"/>
      <c r="HW56" s="204"/>
      <c r="HX56" s="204"/>
      <c r="HY56" s="204"/>
      <c r="HZ56" s="204"/>
      <c r="IA56" s="204"/>
      <c r="IB56" s="204"/>
      <c r="IC56" s="204"/>
      <c r="ID56" s="204"/>
      <c r="IE56" s="204"/>
      <c r="IF56" s="204"/>
      <c r="IG56" s="204"/>
      <c r="IH56" s="204"/>
      <c r="II56" s="204"/>
      <c r="IJ56" s="204"/>
      <c r="IK56" s="204"/>
      <c r="IL56" s="204"/>
      <c r="IM56" s="204"/>
      <c r="IN56" s="204"/>
      <c r="IO56" s="204"/>
      <c r="IP56" s="204"/>
    </row>
    <row r="57" s="6" customFormat="1" ht="24" customHeight="1" spans="1:250">
      <c r="A57" s="204"/>
      <c r="B57" s="249"/>
      <c r="C57" s="204"/>
      <c r="D57" s="24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c r="AY57" s="204"/>
      <c r="AZ57" s="204"/>
      <c r="BA57" s="204"/>
      <c r="BB57" s="204"/>
      <c r="BC57" s="204"/>
      <c r="BD57" s="204"/>
      <c r="BE57" s="204"/>
      <c r="BF57" s="204"/>
      <c r="BG57" s="204"/>
      <c r="BH57" s="204"/>
      <c r="BI57" s="204"/>
      <c r="BJ57" s="204"/>
      <c r="BK57" s="204"/>
      <c r="BL57" s="204"/>
      <c r="BM57" s="204"/>
      <c r="BN57" s="204"/>
      <c r="BO57" s="204"/>
      <c r="BP57" s="204"/>
      <c r="BQ57" s="204"/>
      <c r="BR57" s="204"/>
      <c r="BS57" s="204"/>
      <c r="BT57" s="204"/>
      <c r="BU57" s="204"/>
      <c r="BV57" s="204"/>
      <c r="BW57" s="204"/>
      <c r="BX57" s="204"/>
      <c r="BY57" s="204"/>
      <c r="BZ57" s="204"/>
      <c r="CA57" s="204"/>
      <c r="CB57" s="204"/>
      <c r="CC57" s="204"/>
      <c r="CD57" s="204"/>
      <c r="CE57" s="204"/>
      <c r="CF57" s="204"/>
      <c r="CG57" s="204"/>
      <c r="CH57" s="204"/>
      <c r="CI57" s="204"/>
      <c r="CJ57" s="204"/>
      <c r="CK57" s="204"/>
      <c r="CL57" s="204"/>
      <c r="CM57" s="204"/>
      <c r="CN57" s="204"/>
      <c r="CO57" s="204"/>
      <c r="CP57" s="204"/>
      <c r="CQ57" s="204"/>
      <c r="CR57" s="204"/>
      <c r="CS57" s="204"/>
      <c r="CT57" s="204"/>
      <c r="CU57" s="204"/>
      <c r="CV57" s="204"/>
      <c r="CW57" s="204"/>
      <c r="CX57" s="204"/>
      <c r="CY57" s="204"/>
      <c r="CZ57" s="204"/>
      <c r="DA57" s="204"/>
      <c r="DB57" s="204"/>
      <c r="DC57" s="204"/>
      <c r="DD57" s="204"/>
      <c r="DE57" s="204"/>
      <c r="DF57" s="204"/>
      <c r="DG57" s="204"/>
      <c r="DH57" s="204"/>
      <c r="DI57" s="204"/>
      <c r="DJ57" s="204"/>
      <c r="DK57" s="204"/>
      <c r="DL57" s="204"/>
      <c r="DM57" s="204"/>
      <c r="DN57" s="204"/>
      <c r="DO57" s="204"/>
      <c r="DP57" s="204"/>
      <c r="DQ57" s="204"/>
      <c r="DR57" s="204"/>
      <c r="DS57" s="204"/>
      <c r="DT57" s="204"/>
      <c r="DU57" s="204"/>
      <c r="DV57" s="204"/>
      <c r="DW57" s="204"/>
      <c r="DX57" s="204"/>
      <c r="DY57" s="204"/>
      <c r="DZ57" s="204"/>
      <c r="EA57" s="204"/>
      <c r="EB57" s="204"/>
      <c r="EC57" s="204"/>
      <c r="ED57" s="204"/>
      <c r="EE57" s="204"/>
      <c r="EF57" s="204"/>
      <c r="EG57" s="204"/>
      <c r="EH57" s="204"/>
      <c r="EI57" s="204"/>
      <c r="EJ57" s="204"/>
      <c r="EK57" s="204"/>
      <c r="EL57" s="204"/>
      <c r="EM57" s="204"/>
      <c r="EN57" s="204"/>
      <c r="EO57" s="204"/>
      <c r="EP57" s="204"/>
      <c r="EQ57" s="204"/>
      <c r="ER57" s="204"/>
      <c r="ES57" s="204"/>
      <c r="ET57" s="204"/>
      <c r="EU57" s="204"/>
      <c r="EV57" s="204"/>
      <c r="EW57" s="204"/>
      <c r="EX57" s="204"/>
      <c r="EY57" s="204"/>
      <c r="EZ57" s="204"/>
      <c r="FA57" s="204"/>
      <c r="FB57" s="204"/>
      <c r="FC57" s="204"/>
      <c r="FD57" s="204"/>
      <c r="FE57" s="204"/>
      <c r="FF57" s="204"/>
      <c r="FG57" s="204"/>
      <c r="FH57" s="204"/>
      <c r="FI57" s="204"/>
      <c r="FJ57" s="204"/>
      <c r="FK57" s="204"/>
      <c r="FL57" s="204"/>
      <c r="FM57" s="204"/>
      <c r="FN57" s="204"/>
      <c r="FO57" s="204"/>
      <c r="FP57" s="204"/>
      <c r="FQ57" s="204"/>
      <c r="FR57" s="204"/>
      <c r="FS57" s="204"/>
      <c r="FT57" s="204"/>
      <c r="FU57" s="204"/>
      <c r="FV57" s="204"/>
      <c r="FW57" s="204"/>
      <c r="FX57" s="204"/>
      <c r="FY57" s="204"/>
      <c r="FZ57" s="204"/>
      <c r="GA57" s="204"/>
      <c r="GB57" s="204"/>
      <c r="GC57" s="204"/>
      <c r="GD57" s="204"/>
      <c r="GE57" s="204"/>
      <c r="GF57" s="204"/>
      <c r="GG57" s="204"/>
      <c r="GH57" s="204"/>
      <c r="GI57" s="204"/>
      <c r="GJ57" s="204"/>
      <c r="GK57" s="204"/>
      <c r="GL57" s="204"/>
      <c r="GM57" s="204"/>
      <c r="GN57" s="204"/>
      <c r="GO57" s="204"/>
      <c r="GP57" s="204"/>
      <c r="GQ57" s="204"/>
      <c r="GR57" s="204"/>
      <c r="GS57" s="204"/>
      <c r="GT57" s="204"/>
      <c r="GU57" s="204"/>
      <c r="GV57" s="204"/>
      <c r="GW57" s="204"/>
      <c r="GX57" s="204"/>
      <c r="GY57" s="204"/>
      <c r="GZ57" s="204"/>
      <c r="HA57" s="204"/>
      <c r="HB57" s="204"/>
      <c r="HC57" s="204"/>
      <c r="HD57" s="204"/>
      <c r="HE57" s="204"/>
      <c r="HF57" s="204"/>
      <c r="HG57" s="204"/>
      <c r="HH57" s="204"/>
      <c r="HI57" s="204"/>
      <c r="HJ57" s="204"/>
      <c r="HK57" s="204"/>
      <c r="HL57" s="204"/>
      <c r="HM57" s="204"/>
      <c r="HN57" s="204"/>
      <c r="HO57" s="204"/>
      <c r="HP57" s="204"/>
      <c r="HQ57" s="204"/>
      <c r="HR57" s="204"/>
      <c r="HS57" s="204"/>
      <c r="HT57" s="204"/>
      <c r="HU57" s="204"/>
      <c r="HV57" s="204"/>
      <c r="HW57" s="204"/>
      <c r="HX57" s="204"/>
      <c r="HY57" s="204"/>
      <c r="HZ57" s="204"/>
      <c r="IA57" s="204"/>
      <c r="IB57" s="204"/>
      <c r="IC57" s="204"/>
      <c r="ID57" s="204"/>
      <c r="IE57" s="204"/>
      <c r="IF57" s="204"/>
      <c r="IG57" s="204"/>
      <c r="IH57" s="204"/>
      <c r="II57" s="204"/>
      <c r="IJ57" s="204"/>
      <c r="IK57" s="204"/>
      <c r="IL57" s="204"/>
      <c r="IM57" s="204"/>
      <c r="IN57" s="204"/>
      <c r="IO57" s="204"/>
      <c r="IP57" s="204"/>
    </row>
    <row r="58" s="6" customFormat="1" ht="24" customHeight="1" spans="1:250">
      <c r="A58" s="204"/>
      <c r="B58" s="249"/>
      <c r="C58" s="204"/>
      <c r="D58" s="24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4"/>
      <c r="AZ58" s="204"/>
      <c r="BA58" s="204"/>
      <c r="BB58" s="204"/>
      <c r="BC58" s="204"/>
      <c r="BD58" s="204"/>
      <c r="BE58" s="204"/>
      <c r="BF58" s="204"/>
      <c r="BG58" s="204"/>
      <c r="BH58" s="204"/>
      <c r="BI58" s="204"/>
      <c r="BJ58" s="204"/>
      <c r="BK58" s="204"/>
      <c r="BL58" s="204"/>
      <c r="BM58" s="204"/>
      <c r="BN58" s="204"/>
      <c r="BO58" s="204"/>
      <c r="BP58" s="204"/>
      <c r="BQ58" s="204"/>
      <c r="BR58" s="204"/>
      <c r="BS58" s="204"/>
      <c r="BT58" s="204"/>
      <c r="BU58" s="204"/>
      <c r="BV58" s="204"/>
      <c r="BW58" s="204"/>
      <c r="BX58" s="204"/>
      <c r="BY58" s="204"/>
      <c r="BZ58" s="204"/>
      <c r="CA58" s="204"/>
      <c r="CB58" s="204"/>
      <c r="CC58" s="204"/>
      <c r="CD58" s="204"/>
      <c r="CE58" s="204"/>
      <c r="CF58" s="204"/>
      <c r="CG58" s="204"/>
      <c r="CH58" s="204"/>
      <c r="CI58" s="204"/>
      <c r="CJ58" s="204"/>
      <c r="CK58" s="204"/>
      <c r="CL58" s="204"/>
      <c r="CM58" s="204"/>
      <c r="CN58" s="204"/>
      <c r="CO58" s="204"/>
      <c r="CP58" s="204"/>
      <c r="CQ58" s="204"/>
      <c r="CR58" s="204"/>
      <c r="CS58" s="204"/>
      <c r="CT58" s="204"/>
      <c r="CU58" s="204"/>
      <c r="CV58" s="204"/>
      <c r="CW58" s="204"/>
      <c r="CX58" s="204"/>
      <c r="CY58" s="204"/>
      <c r="CZ58" s="204"/>
      <c r="DA58" s="204"/>
      <c r="DB58" s="204"/>
      <c r="DC58" s="204"/>
      <c r="DD58" s="204"/>
      <c r="DE58" s="204"/>
      <c r="DF58" s="204"/>
      <c r="DG58" s="204"/>
      <c r="DH58" s="204"/>
      <c r="DI58" s="204"/>
      <c r="DJ58" s="204"/>
      <c r="DK58" s="204"/>
      <c r="DL58" s="204"/>
      <c r="DM58" s="204"/>
      <c r="DN58" s="204"/>
      <c r="DO58" s="204"/>
      <c r="DP58" s="204"/>
      <c r="DQ58" s="204"/>
      <c r="DR58" s="204"/>
      <c r="DS58" s="204"/>
      <c r="DT58" s="204"/>
      <c r="DU58" s="204"/>
      <c r="DV58" s="204"/>
      <c r="DW58" s="204"/>
      <c r="DX58" s="204"/>
      <c r="DY58" s="204"/>
      <c r="DZ58" s="204"/>
      <c r="EA58" s="204"/>
      <c r="EB58" s="204"/>
      <c r="EC58" s="204"/>
      <c r="ED58" s="204"/>
      <c r="EE58" s="204"/>
      <c r="EF58" s="204"/>
      <c r="EG58" s="204"/>
      <c r="EH58" s="204"/>
      <c r="EI58" s="204"/>
      <c r="EJ58" s="204"/>
      <c r="EK58" s="204"/>
      <c r="EL58" s="204"/>
      <c r="EM58" s="204"/>
      <c r="EN58" s="204"/>
      <c r="EO58" s="204"/>
      <c r="EP58" s="204"/>
      <c r="EQ58" s="204"/>
      <c r="ER58" s="204"/>
      <c r="ES58" s="204"/>
      <c r="ET58" s="204"/>
      <c r="EU58" s="204"/>
      <c r="EV58" s="204"/>
      <c r="EW58" s="204"/>
      <c r="EX58" s="204"/>
      <c r="EY58" s="204"/>
      <c r="EZ58" s="204"/>
      <c r="FA58" s="204"/>
      <c r="FB58" s="204"/>
      <c r="FC58" s="204"/>
      <c r="FD58" s="204"/>
      <c r="FE58" s="204"/>
      <c r="FF58" s="204"/>
      <c r="FG58" s="204"/>
      <c r="FH58" s="204"/>
      <c r="FI58" s="204"/>
      <c r="FJ58" s="204"/>
      <c r="FK58" s="204"/>
      <c r="FL58" s="204"/>
      <c r="FM58" s="204"/>
      <c r="FN58" s="204"/>
      <c r="FO58" s="204"/>
      <c r="FP58" s="204"/>
      <c r="FQ58" s="204"/>
      <c r="FR58" s="204"/>
      <c r="FS58" s="204"/>
      <c r="FT58" s="204"/>
      <c r="FU58" s="204"/>
      <c r="FV58" s="204"/>
      <c r="FW58" s="204"/>
      <c r="FX58" s="204"/>
      <c r="FY58" s="204"/>
      <c r="FZ58" s="204"/>
      <c r="GA58" s="204"/>
      <c r="GB58" s="204"/>
      <c r="GC58" s="204"/>
      <c r="GD58" s="204"/>
      <c r="GE58" s="204"/>
      <c r="GF58" s="204"/>
      <c r="GG58" s="204"/>
      <c r="GH58" s="204"/>
      <c r="GI58" s="204"/>
      <c r="GJ58" s="204"/>
      <c r="GK58" s="204"/>
      <c r="GL58" s="204"/>
      <c r="GM58" s="204"/>
      <c r="GN58" s="204"/>
      <c r="GO58" s="204"/>
      <c r="GP58" s="204"/>
      <c r="GQ58" s="204"/>
      <c r="GR58" s="204"/>
      <c r="GS58" s="204"/>
      <c r="GT58" s="204"/>
      <c r="GU58" s="204"/>
      <c r="GV58" s="204"/>
      <c r="GW58" s="204"/>
      <c r="GX58" s="204"/>
      <c r="GY58" s="204"/>
      <c r="GZ58" s="204"/>
      <c r="HA58" s="204"/>
      <c r="HB58" s="204"/>
      <c r="HC58" s="204"/>
      <c r="HD58" s="204"/>
      <c r="HE58" s="204"/>
      <c r="HF58" s="204"/>
      <c r="HG58" s="204"/>
      <c r="HH58" s="204"/>
      <c r="HI58" s="204"/>
      <c r="HJ58" s="204"/>
      <c r="HK58" s="204"/>
      <c r="HL58" s="204"/>
      <c r="HM58" s="204"/>
      <c r="HN58" s="204"/>
      <c r="HO58" s="204"/>
      <c r="HP58" s="204"/>
      <c r="HQ58" s="204"/>
      <c r="HR58" s="204"/>
      <c r="HS58" s="204"/>
      <c r="HT58" s="204"/>
      <c r="HU58" s="204"/>
      <c r="HV58" s="204"/>
      <c r="HW58" s="204"/>
      <c r="HX58" s="204"/>
      <c r="HY58" s="204"/>
      <c r="HZ58" s="204"/>
      <c r="IA58" s="204"/>
      <c r="IB58" s="204"/>
      <c r="IC58" s="204"/>
      <c r="ID58" s="204"/>
      <c r="IE58" s="204"/>
      <c r="IF58" s="204"/>
      <c r="IG58" s="204"/>
      <c r="IH58" s="204"/>
      <c r="II58" s="204"/>
      <c r="IJ58" s="204"/>
      <c r="IK58" s="204"/>
      <c r="IL58" s="204"/>
      <c r="IM58" s="204"/>
      <c r="IN58" s="204"/>
      <c r="IO58" s="204"/>
      <c r="IP58" s="204"/>
    </row>
    <row r="59" s="6" customFormat="1" ht="24" customHeight="1" spans="1:250">
      <c r="A59" s="204"/>
      <c r="B59" s="249"/>
      <c r="C59" s="204"/>
      <c r="D59" s="24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4"/>
      <c r="BR59" s="204"/>
      <c r="BS59" s="204"/>
      <c r="BT59" s="204"/>
      <c r="BU59" s="204"/>
      <c r="BV59" s="204"/>
      <c r="BW59" s="204"/>
      <c r="BX59" s="204"/>
      <c r="BY59" s="204"/>
      <c r="BZ59" s="204"/>
      <c r="CA59" s="204"/>
      <c r="CB59" s="204"/>
      <c r="CC59" s="204"/>
      <c r="CD59" s="204"/>
      <c r="CE59" s="204"/>
      <c r="CF59" s="204"/>
      <c r="CG59" s="204"/>
      <c r="CH59" s="204"/>
      <c r="CI59" s="204"/>
      <c r="CJ59" s="204"/>
      <c r="CK59" s="204"/>
      <c r="CL59" s="204"/>
      <c r="CM59" s="204"/>
      <c r="CN59" s="204"/>
      <c r="CO59" s="204"/>
      <c r="CP59" s="204"/>
      <c r="CQ59" s="204"/>
      <c r="CR59" s="204"/>
      <c r="CS59" s="204"/>
      <c r="CT59" s="204"/>
      <c r="CU59" s="204"/>
      <c r="CV59" s="204"/>
      <c r="CW59" s="204"/>
      <c r="CX59" s="204"/>
      <c r="CY59" s="204"/>
      <c r="CZ59" s="204"/>
      <c r="DA59" s="204"/>
      <c r="DB59" s="204"/>
      <c r="DC59" s="204"/>
      <c r="DD59" s="204"/>
      <c r="DE59" s="204"/>
      <c r="DF59" s="204"/>
      <c r="DG59" s="204"/>
      <c r="DH59" s="204"/>
      <c r="DI59" s="204"/>
      <c r="DJ59" s="204"/>
      <c r="DK59" s="204"/>
      <c r="DL59" s="204"/>
      <c r="DM59" s="204"/>
      <c r="DN59" s="204"/>
      <c r="DO59" s="204"/>
      <c r="DP59" s="204"/>
      <c r="DQ59" s="204"/>
      <c r="DR59" s="204"/>
      <c r="DS59" s="204"/>
      <c r="DT59" s="204"/>
      <c r="DU59" s="204"/>
      <c r="DV59" s="204"/>
      <c r="DW59" s="204"/>
      <c r="DX59" s="204"/>
      <c r="DY59" s="204"/>
      <c r="DZ59" s="204"/>
      <c r="EA59" s="204"/>
      <c r="EB59" s="204"/>
      <c r="EC59" s="204"/>
      <c r="ED59" s="204"/>
      <c r="EE59" s="204"/>
      <c r="EF59" s="204"/>
      <c r="EG59" s="204"/>
      <c r="EH59" s="204"/>
      <c r="EI59" s="204"/>
      <c r="EJ59" s="204"/>
      <c r="EK59" s="204"/>
      <c r="EL59" s="204"/>
      <c r="EM59" s="204"/>
      <c r="EN59" s="204"/>
      <c r="EO59" s="204"/>
      <c r="EP59" s="204"/>
      <c r="EQ59" s="204"/>
      <c r="ER59" s="204"/>
      <c r="ES59" s="204"/>
      <c r="ET59" s="204"/>
      <c r="EU59" s="204"/>
      <c r="EV59" s="204"/>
      <c r="EW59" s="204"/>
      <c r="EX59" s="204"/>
      <c r="EY59" s="204"/>
      <c r="EZ59" s="204"/>
      <c r="FA59" s="204"/>
      <c r="FB59" s="204"/>
      <c r="FC59" s="204"/>
      <c r="FD59" s="204"/>
      <c r="FE59" s="204"/>
      <c r="FF59" s="204"/>
      <c r="FG59" s="204"/>
      <c r="FH59" s="204"/>
      <c r="FI59" s="204"/>
      <c r="FJ59" s="204"/>
      <c r="FK59" s="204"/>
      <c r="FL59" s="204"/>
      <c r="FM59" s="204"/>
      <c r="FN59" s="204"/>
      <c r="FO59" s="204"/>
      <c r="FP59" s="204"/>
      <c r="FQ59" s="204"/>
      <c r="FR59" s="204"/>
      <c r="FS59" s="204"/>
      <c r="FT59" s="204"/>
      <c r="FU59" s="204"/>
      <c r="FV59" s="204"/>
      <c r="FW59" s="204"/>
      <c r="FX59" s="204"/>
      <c r="FY59" s="204"/>
      <c r="FZ59" s="204"/>
      <c r="GA59" s="204"/>
      <c r="GB59" s="204"/>
      <c r="GC59" s="204"/>
      <c r="GD59" s="204"/>
      <c r="GE59" s="204"/>
      <c r="GF59" s="204"/>
      <c r="GG59" s="204"/>
      <c r="GH59" s="204"/>
      <c r="GI59" s="204"/>
      <c r="GJ59" s="204"/>
      <c r="GK59" s="204"/>
      <c r="GL59" s="204"/>
      <c r="GM59" s="204"/>
      <c r="GN59" s="204"/>
      <c r="GO59" s="204"/>
      <c r="GP59" s="204"/>
      <c r="GQ59" s="204"/>
      <c r="GR59" s="204"/>
      <c r="GS59" s="204"/>
      <c r="GT59" s="204"/>
      <c r="GU59" s="204"/>
      <c r="GV59" s="204"/>
      <c r="GW59" s="204"/>
      <c r="GX59" s="204"/>
      <c r="GY59" s="204"/>
      <c r="GZ59" s="204"/>
      <c r="HA59" s="204"/>
      <c r="HB59" s="204"/>
      <c r="HC59" s="204"/>
      <c r="HD59" s="204"/>
      <c r="HE59" s="204"/>
      <c r="HF59" s="204"/>
      <c r="HG59" s="204"/>
      <c r="HH59" s="204"/>
      <c r="HI59" s="204"/>
      <c r="HJ59" s="204"/>
      <c r="HK59" s="204"/>
      <c r="HL59" s="204"/>
      <c r="HM59" s="204"/>
      <c r="HN59" s="204"/>
      <c r="HO59" s="204"/>
      <c r="HP59" s="204"/>
      <c r="HQ59" s="204"/>
      <c r="HR59" s="204"/>
      <c r="HS59" s="204"/>
      <c r="HT59" s="204"/>
      <c r="HU59" s="204"/>
      <c r="HV59" s="204"/>
      <c r="HW59" s="204"/>
      <c r="HX59" s="204"/>
      <c r="HY59" s="204"/>
      <c r="HZ59" s="204"/>
      <c r="IA59" s="204"/>
      <c r="IB59" s="204"/>
      <c r="IC59" s="204"/>
      <c r="ID59" s="204"/>
      <c r="IE59" s="204"/>
      <c r="IF59" s="204"/>
      <c r="IG59" s="204"/>
      <c r="IH59" s="204"/>
      <c r="II59" s="204"/>
      <c r="IJ59" s="204"/>
      <c r="IK59" s="204"/>
      <c r="IL59" s="204"/>
      <c r="IM59" s="204"/>
      <c r="IN59" s="204"/>
      <c r="IO59" s="204"/>
      <c r="IP59" s="204"/>
    </row>
    <row r="60" s="6" customFormat="1" ht="24" customHeight="1" spans="1:250">
      <c r="A60" s="204"/>
      <c r="B60" s="249"/>
      <c r="C60" s="204"/>
      <c r="D60" s="24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4"/>
      <c r="BS60" s="204"/>
      <c r="BT60" s="204"/>
      <c r="BU60" s="204"/>
      <c r="BV60" s="204"/>
      <c r="BW60" s="204"/>
      <c r="BX60" s="204"/>
      <c r="BY60" s="204"/>
      <c r="BZ60" s="204"/>
      <c r="CA60" s="204"/>
      <c r="CB60" s="204"/>
      <c r="CC60" s="204"/>
      <c r="CD60" s="204"/>
      <c r="CE60" s="204"/>
      <c r="CF60" s="204"/>
      <c r="CG60" s="204"/>
      <c r="CH60" s="204"/>
      <c r="CI60" s="204"/>
      <c r="CJ60" s="204"/>
      <c r="CK60" s="204"/>
      <c r="CL60" s="204"/>
      <c r="CM60" s="204"/>
      <c r="CN60" s="204"/>
      <c r="CO60" s="204"/>
      <c r="CP60" s="204"/>
      <c r="CQ60" s="204"/>
      <c r="CR60" s="204"/>
      <c r="CS60" s="204"/>
      <c r="CT60" s="204"/>
      <c r="CU60" s="204"/>
      <c r="CV60" s="204"/>
      <c r="CW60" s="204"/>
      <c r="CX60" s="204"/>
      <c r="CY60" s="204"/>
      <c r="CZ60" s="204"/>
      <c r="DA60" s="204"/>
      <c r="DB60" s="204"/>
      <c r="DC60" s="204"/>
      <c r="DD60" s="204"/>
      <c r="DE60" s="204"/>
      <c r="DF60" s="204"/>
      <c r="DG60" s="204"/>
      <c r="DH60" s="204"/>
      <c r="DI60" s="204"/>
      <c r="DJ60" s="204"/>
      <c r="DK60" s="204"/>
      <c r="DL60" s="204"/>
      <c r="DM60" s="204"/>
      <c r="DN60" s="204"/>
      <c r="DO60" s="204"/>
      <c r="DP60" s="204"/>
      <c r="DQ60" s="204"/>
      <c r="DR60" s="204"/>
      <c r="DS60" s="204"/>
      <c r="DT60" s="204"/>
      <c r="DU60" s="204"/>
      <c r="DV60" s="204"/>
      <c r="DW60" s="204"/>
      <c r="DX60" s="204"/>
      <c r="DY60" s="204"/>
      <c r="DZ60" s="204"/>
      <c r="EA60" s="204"/>
      <c r="EB60" s="204"/>
      <c r="EC60" s="204"/>
      <c r="ED60" s="204"/>
      <c r="EE60" s="204"/>
      <c r="EF60" s="204"/>
      <c r="EG60" s="204"/>
      <c r="EH60" s="204"/>
      <c r="EI60" s="204"/>
      <c r="EJ60" s="204"/>
      <c r="EK60" s="204"/>
      <c r="EL60" s="204"/>
      <c r="EM60" s="204"/>
      <c r="EN60" s="204"/>
      <c r="EO60" s="204"/>
      <c r="EP60" s="204"/>
      <c r="EQ60" s="204"/>
      <c r="ER60" s="204"/>
      <c r="ES60" s="204"/>
      <c r="ET60" s="204"/>
      <c r="EU60" s="204"/>
      <c r="EV60" s="204"/>
      <c r="EW60" s="204"/>
      <c r="EX60" s="204"/>
      <c r="EY60" s="204"/>
      <c r="EZ60" s="204"/>
      <c r="FA60" s="204"/>
      <c r="FB60" s="204"/>
      <c r="FC60" s="204"/>
      <c r="FD60" s="204"/>
      <c r="FE60" s="204"/>
      <c r="FF60" s="204"/>
      <c r="FG60" s="204"/>
      <c r="FH60" s="204"/>
      <c r="FI60" s="204"/>
      <c r="FJ60" s="204"/>
      <c r="FK60" s="204"/>
      <c r="FL60" s="204"/>
      <c r="FM60" s="204"/>
      <c r="FN60" s="204"/>
      <c r="FO60" s="204"/>
      <c r="FP60" s="204"/>
      <c r="FQ60" s="204"/>
      <c r="FR60" s="204"/>
      <c r="FS60" s="204"/>
      <c r="FT60" s="204"/>
      <c r="FU60" s="204"/>
      <c r="FV60" s="204"/>
      <c r="FW60" s="204"/>
      <c r="FX60" s="204"/>
      <c r="FY60" s="204"/>
      <c r="FZ60" s="204"/>
      <c r="GA60" s="204"/>
      <c r="GB60" s="204"/>
      <c r="GC60" s="204"/>
      <c r="GD60" s="204"/>
      <c r="GE60" s="204"/>
      <c r="GF60" s="204"/>
      <c r="GG60" s="204"/>
      <c r="GH60" s="204"/>
      <c r="GI60" s="204"/>
      <c r="GJ60" s="204"/>
      <c r="GK60" s="204"/>
      <c r="GL60" s="204"/>
      <c r="GM60" s="204"/>
      <c r="GN60" s="204"/>
      <c r="GO60" s="204"/>
      <c r="GP60" s="204"/>
      <c r="GQ60" s="204"/>
      <c r="GR60" s="204"/>
      <c r="GS60" s="204"/>
      <c r="GT60" s="204"/>
      <c r="GU60" s="204"/>
      <c r="GV60" s="204"/>
      <c r="GW60" s="204"/>
      <c r="GX60" s="204"/>
      <c r="GY60" s="204"/>
      <c r="GZ60" s="204"/>
      <c r="HA60" s="204"/>
      <c r="HB60" s="204"/>
      <c r="HC60" s="204"/>
      <c r="HD60" s="204"/>
      <c r="HE60" s="204"/>
      <c r="HF60" s="204"/>
      <c r="HG60" s="204"/>
      <c r="HH60" s="204"/>
      <c r="HI60" s="204"/>
      <c r="HJ60" s="204"/>
      <c r="HK60" s="204"/>
      <c r="HL60" s="204"/>
      <c r="HM60" s="204"/>
      <c r="HN60" s="204"/>
      <c r="HO60" s="204"/>
      <c r="HP60" s="204"/>
      <c r="HQ60" s="204"/>
      <c r="HR60" s="204"/>
      <c r="HS60" s="204"/>
      <c r="HT60" s="204"/>
      <c r="HU60" s="204"/>
      <c r="HV60" s="204"/>
      <c r="HW60" s="204"/>
      <c r="HX60" s="204"/>
      <c r="HY60" s="204"/>
      <c r="HZ60" s="204"/>
      <c r="IA60" s="204"/>
      <c r="IB60" s="204"/>
      <c r="IC60" s="204"/>
      <c r="ID60" s="204"/>
      <c r="IE60" s="204"/>
      <c r="IF60" s="204"/>
      <c r="IG60" s="204"/>
      <c r="IH60" s="204"/>
      <c r="II60" s="204"/>
      <c r="IJ60" s="204"/>
      <c r="IK60" s="204"/>
      <c r="IL60" s="204"/>
      <c r="IM60" s="204"/>
      <c r="IN60" s="204"/>
      <c r="IO60" s="204"/>
      <c r="IP60" s="204"/>
    </row>
    <row r="61" s="6" customFormat="1" ht="24" customHeight="1" spans="1:250">
      <c r="A61" s="204"/>
      <c r="B61" s="249"/>
      <c r="C61" s="204"/>
      <c r="D61" s="24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4"/>
      <c r="BS61" s="204"/>
      <c r="BT61" s="204"/>
      <c r="BU61" s="204"/>
      <c r="BV61" s="204"/>
      <c r="BW61" s="204"/>
      <c r="BX61" s="204"/>
      <c r="BY61" s="204"/>
      <c r="BZ61" s="204"/>
      <c r="CA61" s="204"/>
      <c r="CB61" s="204"/>
      <c r="CC61" s="204"/>
      <c r="CD61" s="204"/>
      <c r="CE61" s="204"/>
      <c r="CF61" s="204"/>
      <c r="CG61" s="204"/>
      <c r="CH61" s="204"/>
      <c r="CI61" s="204"/>
      <c r="CJ61" s="204"/>
      <c r="CK61" s="204"/>
      <c r="CL61" s="204"/>
      <c r="CM61" s="204"/>
      <c r="CN61" s="204"/>
      <c r="CO61" s="204"/>
      <c r="CP61" s="204"/>
      <c r="CQ61" s="204"/>
      <c r="CR61" s="204"/>
      <c r="CS61" s="204"/>
      <c r="CT61" s="204"/>
      <c r="CU61" s="204"/>
      <c r="CV61" s="204"/>
      <c r="CW61" s="204"/>
      <c r="CX61" s="204"/>
      <c r="CY61" s="204"/>
      <c r="CZ61" s="204"/>
      <c r="DA61" s="204"/>
      <c r="DB61" s="204"/>
      <c r="DC61" s="204"/>
      <c r="DD61" s="204"/>
      <c r="DE61" s="204"/>
      <c r="DF61" s="204"/>
      <c r="DG61" s="204"/>
      <c r="DH61" s="204"/>
      <c r="DI61" s="204"/>
      <c r="DJ61" s="204"/>
      <c r="DK61" s="204"/>
      <c r="DL61" s="204"/>
      <c r="DM61" s="204"/>
      <c r="DN61" s="204"/>
      <c r="DO61" s="204"/>
      <c r="DP61" s="204"/>
      <c r="DQ61" s="204"/>
      <c r="DR61" s="204"/>
      <c r="DS61" s="204"/>
      <c r="DT61" s="204"/>
      <c r="DU61" s="204"/>
      <c r="DV61" s="204"/>
      <c r="DW61" s="204"/>
      <c r="DX61" s="204"/>
      <c r="DY61" s="204"/>
      <c r="DZ61" s="204"/>
      <c r="EA61" s="204"/>
      <c r="EB61" s="204"/>
      <c r="EC61" s="204"/>
      <c r="ED61" s="204"/>
      <c r="EE61" s="204"/>
      <c r="EF61" s="204"/>
      <c r="EG61" s="204"/>
      <c r="EH61" s="204"/>
      <c r="EI61" s="204"/>
      <c r="EJ61" s="204"/>
      <c r="EK61" s="204"/>
      <c r="EL61" s="204"/>
      <c r="EM61" s="204"/>
      <c r="EN61" s="204"/>
      <c r="EO61" s="204"/>
      <c r="EP61" s="204"/>
      <c r="EQ61" s="204"/>
      <c r="ER61" s="204"/>
      <c r="ES61" s="204"/>
      <c r="ET61" s="204"/>
      <c r="EU61" s="204"/>
      <c r="EV61" s="204"/>
      <c r="EW61" s="204"/>
      <c r="EX61" s="204"/>
      <c r="EY61" s="204"/>
      <c r="EZ61" s="204"/>
      <c r="FA61" s="204"/>
      <c r="FB61" s="204"/>
      <c r="FC61" s="204"/>
      <c r="FD61" s="204"/>
      <c r="FE61" s="204"/>
      <c r="FF61" s="204"/>
      <c r="FG61" s="204"/>
      <c r="FH61" s="204"/>
      <c r="FI61" s="204"/>
      <c r="FJ61" s="204"/>
      <c r="FK61" s="204"/>
      <c r="FL61" s="204"/>
      <c r="FM61" s="204"/>
      <c r="FN61" s="204"/>
      <c r="FO61" s="204"/>
      <c r="FP61" s="204"/>
      <c r="FQ61" s="204"/>
      <c r="FR61" s="204"/>
      <c r="FS61" s="204"/>
      <c r="FT61" s="204"/>
      <c r="FU61" s="204"/>
      <c r="FV61" s="204"/>
      <c r="FW61" s="204"/>
      <c r="FX61" s="204"/>
      <c r="FY61" s="204"/>
      <c r="FZ61" s="204"/>
      <c r="GA61" s="204"/>
      <c r="GB61" s="204"/>
      <c r="GC61" s="204"/>
      <c r="GD61" s="204"/>
      <c r="GE61" s="204"/>
      <c r="GF61" s="204"/>
      <c r="GG61" s="204"/>
      <c r="GH61" s="204"/>
      <c r="GI61" s="204"/>
      <c r="GJ61" s="204"/>
      <c r="GK61" s="204"/>
      <c r="GL61" s="204"/>
      <c r="GM61" s="204"/>
      <c r="GN61" s="204"/>
      <c r="GO61" s="204"/>
      <c r="GP61" s="204"/>
      <c r="GQ61" s="204"/>
      <c r="GR61" s="204"/>
      <c r="GS61" s="204"/>
      <c r="GT61" s="204"/>
      <c r="GU61" s="204"/>
      <c r="GV61" s="204"/>
      <c r="GW61" s="204"/>
      <c r="GX61" s="204"/>
      <c r="GY61" s="204"/>
      <c r="GZ61" s="204"/>
      <c r="HA61" s="204"/>
      <c r="HB61" s="204"/>
      <c r="HC61" s="204"/>
      <c r="HD61" s="204"/>
      <c r="HE61" s="204"/>
      <c r="HF61" s="204"/>
      <c r="HG61" s="204"/>
      <c r="HH61" s="204"/>
      <c r="HI61" s="204"/>
      <c r="HJ61" s="204"/>
      <c r="HK61" s="204"/>
      <c r="HL61" s="204"/>
      <c r="HM61" s="204"/>
      <c r="HN61" s="204"/>
      <c r="HO61" s="204"/>
      <c r="HP61" s="204"/>
      <c r="HQ61" s="204"/>
      <c r="HR61" s="204"/>
      <c r="HS61" s="204"/>
      <c r="HT61" s="204"/>
      <c r="HU61" s="204"/>
      <c r="HV61" s="204"/>
      <c r="HW61" s="204"/>
      <c r="HX61" s="204"/>
      <c r="HY61" s="204"/>
      <c r="HZ61" s="204"/>
      <c r="IA61" s="204"/>
      <c r="IB61" s="204"/>
      <c r="IC61" s="204"/>
      <c r="ID61" s="204"/>
      <c r="IE61" s="204"/>
      <c r="IF61" s="204"/>
      <c r="IG61" s="204"/>
      <c r="IH61" s="204"/>
      <c r="II61" s="204"/>
      <c r="IJ61" s="204"/>
      <c r="IK61" s="204"/>
      <c r="IL61" s="204"/>
      <c r="IM61" s="204"/>
      <c r="IN61" s="204"/>
      <c r="IO61" s="204"/>
      <c r="IP61" s="204"/>
    </row>
    <row r="62" s="6" customFormat="1" ht="24" customHeight="1" spans="1:250">
      <c r="A62" s="204"/>
      <c r="B62" s="249"/>
      <c r="C62" s="204"/>
      <c r="D62" s="24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4"/>
      <c r="BR62" s="204"/>
      <c r="BS62" s="204"/>
      <c r="BT62" s="204"/>
      <c r="BU62" s="204"/>
      <c r="BV62" s="204"/>
      <c r="BW62" s="204"/>
      <c r="BX62" s="204"/>
      <c r="BY62" s="204"/>
      <c r="BZ62" s="204"/>
      <c r="CA62" s="204"/>
      <c r="CB62" s="204"/>
      <c r="CC62" s="204"/>
      <c r="CD62" s="204"/>
      <c r="CE62" s="204"/>
      <c r="CF62" s="204"/>
      <c r="CG62" s="204"/>
      <c r="CH62" s="204"/>
      <c r="CI62" s="204"/>
      <c r="CJ62" s="204"/>
      <c r="CK62" s="204"/>
      <c r="CL62" s="204"/>
      <c r="CM62" s="204"/>
      <c r="CN62" s="204"/>
      <c r="CO62" s="204"/>
      <c r="CP62" s="204"/>
      <c r="CQ62" s="204"/>
      <c r="CR62" s="204"/>
      <c r="CS62" s="204"/>
      <c r="CT62" s="204"/>
      <c r="CU62" s="204"/>
      <c r="CV62" s="204"/>
      <c r="CW62" s="204"/>
      <c r="CX62" s="204"/>
      <c r="CY62" s="204"/>
      <c r="CZ62" s="204"/>
      <c r="DA62" s="204"/>
      <c r="DB62" s="204"/>
      <c r="DC62" s="204"/>
      <c r="DD62" s="204"/>
      <c r="DE62" s="204"/>
      <c r="DF62" s="204"/>
      <c r="DG62" s="204"/>
      <c r="DH62" s="204"/>
      <c r="DI62" s="204"/>
      <c r="DJ62" s="204"/>
      <c r="DK62" s="204"/>
      <c r="DL62" s="204"/>
      <c r="DM62" s="204"/>
      <c r="DN62" s="204"/>
      <c r="DO62" s="204"/>
      <c r="DP62" s="204"/>
      <c r="DQ62" s="204"/>
      <c r="DR62" s="204"/>
      <c r="DS62" s="204"/>
      <c r="DT62" s="204"/>
      <c r="DU62" s="204"/>
      <c r="DV62" s="204"/>
      <c r="DW62" s="204"/>
      <c r="DX62" s="204"/>
      <c r="DY62" s="204"/>
      <c r="DZ62" s="204"/>
      <c r="EA62" s="204"/>
      <c r="EB62" s="204"/>
      <c r="EC62" s="204"/>
      <c r="ED62" s="204"/>
      <c r="EE62" s="204"/>
      <c r="EF62" s="204"/>
      <c r="EG62" s="204"/>
      <c r="EH62" s="204"/>
      <c r="EI62" s="204"/>
      <c r="EJ62" s="204"/>
      <c r="EK62" s="204"/>
      <c r="EL62" s="204"/>
      <c r="EM62" s="204"/>
      <c r="EN62" s="204"/>
      <c r="EO62" s="204"/>
      <c r="EP62" s="204"/>
      <c r="EQ62" s="204"/>
      <c r="ER62" s="204"/>
      <c r="ES62" s="204"/>
      <c r="ET62" s="204"/>
      <c r="EU62" s="204"/>
      <c r="EV62" s="204"/>
      <c r="EW62" s="204"/>
      <c r="EX62" s="204"/>
      <c r="EY62" s="204"/>
      <c r="EZ62" s="204"/>
      <c r="FA62" s="204"/>
      <c r="FB62" s="204"/>
      <c r="FC62" s="204"/>
      <c r="FD62" s="204"/>
      <c r="FE62" s="204"/>
      <c r="FF62" s="204"/>
      <c r="FG62" s="204"/>
      <c r="FH62" s="204"/>
      <c r="FI62" s="204"/>
      <c r="FJ62" s="204"/>
      <c r="FK62" s="204"/>
      <c r="FL62" s="204"/>
      <c r="FM62" s="204"/>
      <c r="FN62" s="204"/>
      <c r="FO62" s="204"/>
      <c r="FP62" s="204"/>
      <c r="FQ62" s="204"/>
      <c r="FR62" s="204"/>
      <c r="FS62" s="204"/>
      <c r="FT62" s="204"/>
      <c r="FU62" s="204"/>
      <c r="FV62" s="204"/>
      <c r="FW62" s="204"/>
      <c r="FX62" s="204"/>
      <c r="FY62" s="204"/>
      <c r="FZ62" s="204"/>
      <c r="GA62" s="204"/>
      <c r="GB62" s="204"/>
      <c r="GC62" s="204"/>
      <c r="GD62" s="204"/>
      <c r="GE62" s="204"/>
      <c r="GF62" s="204"/>
      <c r="GG62" s="204"/>
      <c r="GH62" s="204"/>
      <c r="GI62" s="204"/>
      <c r="GJ62" s="204"/>
      <c r="GK62" s="204"/>
      <c r="GL62" s="204"/>
      <c r="GM62" s="204"/>
      <c r="GN62" s="204"/>
      <c r="GO62" s="204"/>
      <c r="GP62" s="204"/>
      <c r="GQ62" s="204"/>
      <c r="GR62" s="204"/>
      <c r="GS62" s="204"/>
      <c r="GT62" s="204"/>
      <c r="GU62" s="204"/>
      <c r="GV62" s="204"/>
      <c r="GW62" s="204"/>
      <c r="GX62" s="204"/>
      <c r="GY62" s="204"/>
      <c r="GZ62" s="204"/>
      <c r="HA62" s="204"/>
      <c r="HB62" s="204"/>
      <c r="HC62" s="204"/>
      <c r="HD62" s="204"/>
      <c r="HE62" s="204"/>
      <c r="HF62" s="204"/>
      <c r="HG62" s="204"/>
      <c r="HH62" s="204"/>
      <c r="HI62" s="204"/>
      <c r="HJ62" s="204"/>
      <c r="HK62" s="204"/>
      <c r="HL62" s="204"/>
      <c r="HM62" s="204"/>
      <c r="HN62" s="204"/>
      <c r="HO62" s="204"/>
      <c r="HP62" s="204"/>
      <c r="HQ62" s="204"/>
      <c r="HR62" s="204"/>
      <c r="HS62" s="204"/>
      <c r="HT62" s="204"/>
      <c r="HU62" s="204"/>
      <c r="HV62" s="204"/>
      <c r="HW62" s="204"/>
      <c r="HX62" s="204"/>
      <c r="HY62" s="204"/>
      <c r="HZ62" s="204"/>
      <c r="IA62" s="204"/>
      <c r="IB62" s="204"/>
      <c r="IC62" s="204"/>
      <c r="ID62" s="204"/>
      <c r="IE62" s="204"/>
      <c r="IF62" s="204"/>
      <c r="IG62" s="204"/>
      <c r="IH62" s="204"/>
      <c r="II62" s="204"/>
      <c r="IJ62" s="204"/>
      <c r="IK62" s="204"/>
      <c r="IL62" s="204"/>
      <c r="IM62" s="204"/>
      <c r="IN62" s="204"/>
      <c r="IO62" s="204"/>
      <c r="IP62" s="204"/>
    </row>
    <row r="63" s="6" customFormat="1" ht="24" customHeight="1" spans="1:250">
      <c r="A63" s="204"/>
      <c r="B63" s="249"/>
      <c r="C63" s="204"/>
      <c r="D63" s="24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4"/>
      <c r="BX63" s="204"/>
      <c r="BY63" s="204"/>
      <c r="BZ63" s="204"/>
      <c r="CA63" s="204"/>
      <c r="CB63" s="204"/>
      <c r="CC63" s="204"/>
      <c r="CD63" s="204"/>
      <c r="CE63" s="204"/>
      <c r="CF63" s="204"/>
      <c r="CG63" s="204"/>
      <c r="CH63" s="204"/>
      <c r="CI63" s="204"/>
      <c r="CJ63" s="204"/>
      <c r="CK63" s="204"/>
      <c r="CL63" s="204"/>
      <c r="CM63" s="204"/>
      <c r="CN63" s="204"/>
      <c r="CO63" s="204"/>
      <c r="CP63" s="204"/>
      <c r="CQ63" s="204"/>
      <c r="CR63" s="204"/>
      <c r="CS63" s="204"/>
      <c r="CT63" s="204"/>
      <c r="CU63" s="204"/>
      <c r="CV63" s="204"/>
      <c r="CW63" s="204"/>
      <c r="CX63" s="204"/>
      <c r="CY63" s="204"/>
      <c r="CZ63" s="204"/>
      <c r="DA63" s="204"/>
      <c r="DB63" s="204"/>
      <c r="DC63" s="204"/>
      <c r="DD63" s="204"/>
      <c r="DE63" s="204"/>
      <c r="DF63" s="204"/>
      <c r="DG63" s="204"/>
      <c r="DH63" s="204"/>
      <c r="DI63" s="204"/>
      <c r="DJ63" s="204"/>
      <c r="DK63" s="204"/>
      <c r="DL63" s="204"/>
      <c r="DM63" s="204"/>
      <c r="DN63" s="204"/>
      <c r="DO63" s="204"/>
      <c r="DP63" s="204"/>
      <c r="DQ63" s="204"/>
      <c r="DR63" s="204"/>
      <c r="DS63" s="204"/>
      <c r="DT63" s="204"/>
      <c r="DU63" s="204"/>
      <c r="DV63" s="204"/>
      <c r="DW63" s="204"/>
      <c r="DX63" s="204"/>
      <c r="DY63" s="204"/>
      <c r="DZ63" s="204"/>
      <c r="EA63" s="204"/>
      <c r="EB63" s="204"/>
      <c r="EC63" s="204"/>
      <c r="ED63" s="204"/>
      <c r="EE63" s="204"/>
      <c r="EF63" s="204"/>
      <c r="EG63" s="204"/>
      <c r="EH63" s="204"/>
      <c r="EI63" s="204"/>
      <c r="EJ63" s="204"/>
      <c r="EK63" s="204"/>
      <c r="EL63" s="204"/>
      <c r="EM63" s="204"/>
      <c r="EN63" s="204"/>
      <c r="EO63" s="204"/>
      <c r="EP63" s="204"/>
      <c r="EQ63" s="204"/>
      <c r="ER63" s="204"/>
      <c r="ES63" s="204"/>
      <c r="ET63" s="204"/>
      <c r="EU63" s="204"/>
      <c r="EV63" s="204"/>
      <c r="EW63" s="204"/>
      <c r="EX63" s="204"/>
      <c r="EY63" s="204"/>
      <c r="EZ63" s="204"/>
      <c r="FA63" s="204"/>
      <c r="FB63" s="204"/>
      <c r="FC63" s="204"/>
      <c r="FD63" s="204"/>
      <c r="FE63" s="204"/>
      <c r="FF63" s="204"/>
      <c r="FG63" s="204"/>
      <c r="FH63" s="204"/>
      <c r="FI63" s="204"/>
      <c r="FJ63" s="204"/>
      <c r="FK63" s="204"/>
      <c r="FL63" s="204"/>
      <c r="FM63" s="204"/>
      <c r="FN63" s="204"/>
      <c r="FO63" s="204"/>
      <c r="FP63" s="204"/>
      <c r="FQ63" s="204"/>
      <c r="FR63" s="204"/>
      <c r="FS63" s="204"/>
      <c r="FT63" s="204"/>
      <c r="FU63" s="204"/>
      <c r="FV63" s="204"/>
      <c r="FW63" s="204"/>
      <c r="FX63" s="204"/>
      <c r="FY63" s="204"/>
      <c r="FZ63" s="204"/>
      <c r="GA63" s="204"/>
      <c r="GB63" s="204"/>
      <c r="GC63" s="204"/>
      <c r="GD63" s="204"/>
      <c r="GE63" s="204"/>
      <c r="GF63" s="204"/>
      <c r="GG63" s="204"/>
      <c r="GH63" s="204"/>
      <c r="GI63" s="204"/>
      <c r="GJ63" s="204"/>
      <c r="GK63" s="204"/>
      <c r="GL63" s="204"/>
      <c r="GM63" s="204"/>
      <c r="GN63" s="204"/>
      <c r="GO63" s="204"/>
      <c r="GP63" s="204"/>
      <c r="GQ63" s="204"/>
      <c r="GR63" s="204"/>
      <c r="GS63" s="204"/>
      <c r="GT63" s="204"/>
      <c r="GU63" s="204"/>
      <c r="GV63" s="204"/>
      <c r="GW63" s="204"/>
      <c r="GX63" s="204"/>
      <c r="GY63" s="204"/>
      <c r="GZ63" s="204"/>
      <c r="HA63" s="204"/>
      <c r="HB63" s="204"/>
      <c r="HC63" s="204"/>
      <c r="HD63" s="204"/>
      <c r="HE63" s="204"/>
      <c r="HF63" s="204"/>
      <c r="HG63" s="204"/>
      <c r="HH63" s="204"/>
      <c r="HI63" s="204"/>
      <c r="HJ63" s="204"/>
      <c r="HK63" s="204"/>
      <c r="HL63" s="204"/>
      <c r="HM63" s="204"/>
      <c r="HN63" s="204"/>
      <c r="HO63" s="204"/>
      <c r="HP63" s="204"/>
      <c r="HQ63" s="204"/>
      <c r="HR63" s="204"/>
      <c r="HS63" s="204"/>
      <c r="HT63" s="204"/>
      <c r="HU63" s="204"/>
      <c r="HV63" s="204"/>
      <c r="HW63" s="204"/>
      <c r="HX63" s="204"/>
      <c r="HY63" s="204"/>
      <c r="HZ63" s="204"/>
      <c r="IA63" s="204"/>
      <c r="IB63" s="204"/>
      <c r="IC63" s="204"/>
      <c r="ID63" s="204"/>
      <c r="IE63" s="204"/>
      <c r="IF63" s="204"/>
      <c r="IG63" s="204"/>
      <c r="IH63" s="204"/>
      <c r="II63" s="204"/>
      <c r="IJ63" s="204"/>
      <c r="IK63" s="204"/>
      <c r="IL63" s="204"/>
      <c r="IM63" s="204"/>
      <c r="IN63" s="204"/>
      <c r="IO63" s="204"/>
      <c r="IP63" s="204"/>
    </row>
    <row r="64" s="6" customFormat="1" ht="24" customHeight="1" spans="1:250">
      <c r="A64" s="204"/>
      <c r="B64" s="249"/>
      <c r="C64" s="204"/>
      <c r="D64" s="24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4"/>
      <c r="BR64" s="204"/>
      <c r="BS64" s="204"/>
      <c r="BT64" s="204"/>
      <c r="BU64" s="204"/>
      <c r="BV64" s="204"/>
      <c r="BW64" s="204"/>
      <c r="BX64" s="204"/>
      <c r="BY64" s="204"/>
      <c r="BZ64" s="204"/>
      <c r="CA64" s="204"/>
      <c r="CB64" s="204"/>
      <c r="CC64" s="204"/>
      <c r="CD64" s="204"/>
      <c r="CE64" s="204"/>
      <c r="CF64" s="204"/>
      <c r="CG64" s="204"/>
      <c r="CH64" s="204"/>
      <c r="CI64" s="204"/>
      <c r="CJ64" s="204"/>
      <c r="CK64" s="204"/>
      <c r="CL64" s="204"/>
      <c r="CM64" s="204"/>
      <c r="CN64" s="204"/>
      <c r="CO64" s="204"/>
      <c r="CP64" s="204"/>
      <c r="CQ64" s="204"/>
      <c r="CR64" s="204"/>
      <c r="CS64" s="204"/>
      <c r="CT64" s="204"/>
      <c r="CU64" s="204"/>
      <c r="CV64" s="204"/>
      <c r="CW64" s="204"/>
      <c r="CX64" s="204"/>
      <c r="CY64" s="204"/>
      <c r="CZ64" s="204"/>
      <c r="DA64" s="204"/>
      <c r="DB64" s="204"/>
      <c r="DC64" s="204"/>
      <c r="DD64" s="204"/>
      <c r="DE64" s="204"/>
      <c r="DF64" s="204"/>
      <c r="DG64" s="204"/>
      <c r="DH64" s="204"/>
      <c r="DI64" s="204"/>
      <c r="DJ64" s="204"/>
      <c r="DK64" s="204"/>
      <c r="DL64" s="204"/>
      <c r="DM64" s="204"/>
      <c r="DN64" s="204"/>
      <c r="DO64" s="204"/>
      <c r="DP64" s="204"/>
      <c r="DQ64" s="204"/>
      <c r="DR64" s="204"/>
      <c r="DS64" s="204"/>
      <c r="DT64" s="204"/>
      <c r="DU64" s="204"/>
      <c r="DV64" s="204"/>
      <c r="DW64" s="204"/>
      <c r="DX64" s="204"/>
      <c r="DY64" s="204"/>
      <c r="DZ64" s="204"/>
      <c r="EA64" s="204"/>
      <c r="EB64" s="204"/>
      <c r="EC64" s="204"/>
      <c r="ED64" s="204"/>
      <c r="EE64" s="204"/>
      <c r="EF64" s="204"/>
      <c r="EG64" s="204"/>
      <c r="EH64" s="204"/>
      <c r="EI64" s="204"/>
      <c r="EJ64" s="204"/>
      <c r="EK64" s="204"/>
      <c r="EL64" s="204"/>
      <c r="EM64" s="204"/>
      <c r="EN64" s="204"/>
      <c r="EO64" s="204"/>
      <c r="EP64" s="204"/>
      <c r="EQ64" s="204"/>
      <c r="ER64" s="204"/>
      <c r="ES64" s="204"/>
      <c r="ET64" s="204"/>
      <c r="EU64" s="204"/>
      <c r="EV64" s="204"/>
      <c r="EW64" s="204"/>
      <c r="EX64" s="204"/>
      <c r="EY64" s="204"/>
      <c r="EZ64" s="204"/>
      <c r="FA64" s="204"/>
      <c r="FB64" s="204"/>
      <c r="FC64" s="204"/>
      <c r="FD64" s="204"/>
      <c r="FE64" s="204"/>
      <c r="FF64" s="204"/>
      <c r="FG64" s="204"/>
      <c r="FH64" s="204"/>
      <c r="FI64" s="204"/>
      <c r="FJ64" s="204"/>
      <c r="FK64" s="204"/>
      <c r="FL64" s="204"/>
      <c r="FM64" s="204"/>
      <c r="FN64" s="204"/>
      <c r="FO64" s="204"/>
      <c r="FP64" s="204"/>
      <c r="FQ64" s="204"/>
      <c r="FR64" s="204"/>
      <c r="FS64" s="204"/>
      <c r="FT64" s="204"/>
      <c r="FU64" s="204"/>
      <c r="FV64" s="204"/>
      <c r="FW64" s="204"/>
      <c r="FX64" s="204"/>
      <c r="FY64" s="204"/>
      <c r="FZ64" s="204"/>
      <c r="GA64" s="204"/>
      <c r="GB64" s="204"/>
      <c r="GC64" s="204"/>
      <c r="GD64" s="204"/>
      <c r="GE64" s="204"/>
      <c r="GF64" s="204"/>
      <c r="GG64" s="204"/>
      <c r="GH64" s="204"/>
      <c r="GI64" s="204"/>
      <c r="GJ64" s="204"/>
      <c r="GK64" s="204"/>
      <c r="GL64" s="204"/>
      <c r="GM64" s="204"/>
      <c r="GN64" s="204"/>
      <c r="GO64" s="204"/>
      <c r="GP64" s="204"/>
      <c r="GQ64" s="204"/>
      <c r="GR64" s="204"/>
      <c r="GS64" s="204"/>
      <c r="GT64" s="204"/>
      <c r="GU64" s="204"/>
      <c r="GV64" s="204"/>
      <c r="GW64" s="204"/>
      <c r="GX64" s="204"/>
      <c r="GY64" s="204"/>
      <c r="GZ64" s="204"/>
      <c r="HA64" s="204"/>
      <c r="HB64" s="204"/>
      <c r="HC64" s="204"/>
      <c r="HD64" s="204"/>
      <c r="HE64" s="204"/>
      <c r="HF64" s="204"/>
      <c r="HG64" s="204"/>
      <c r="HH64" s="204"/>
      <c r="HI64" s="204"/>
      <c r="HJ64" s="204"/>
      <c r="HK64" s="204"/>
      <c r="HL64" s="204"/>
      <c r="HM64" s="204"/>
      <c r="HN64" s="204"/>
      <c r="HO64" s="204"/>
      <c r="HP64" s="204"/>
      <c r="HQ64" s="204"/>
      <c r="HR64" s="204"/>
      <c r="HS64" s="204"/>
      <c r="HT64" s="204"/>
      <c r="HU64" s="204"/>
      <c r="HV64" s="204"/>
      <c r="HW64" s="204"/>
      <c r="HX64" s="204"/>
      <c r="HY64" s="204"/>
      <c r="HZ64" s="204"/>
      <c r="IA64" s="204"/>
      <c r="IB64" s="204"/>
      <c r="IC64" s="204"/>
      <c r="ID64" s="204"/>
      <c r="IE64" s="204"/>
      <c r="IF64" s="204"/>
      <c r="IG64" s="204"/>
      <c r="IH64" s="204"/>
      <c r="II64" s="204"/>
      <c r="IJ64" s="204"/>
      <c r="IK64" s="204"/>
      <c r="IL64" s="204"/>
      <c r="IM64" s="204"/>
      <c r="IN64" s="204"/>
      <c r="IO64" s="204"/>
      <c r="IP64" s="204"/>
    </row>
    <row r="65" s="6" customFormat="1" ht="24" customHeight="1" spans="1:250">
      <c r="A65" s="204"/>
      <c r="B65" s="249"/>
      <c r="C65" s="204"/>
      <c r="D65" s="24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4"/>
      <c r="BR65" s="204"/>
      <c r="BS65" s="204"/>
      <c r="BT65" s="204"/>
      <c r="BU65" s="204"/>
      <c r="BV65" s="204"/>
      <c r="BW65" s="204"/>
      <c r="BX65" s="204"/>
      <c r="BY65" s="204"/>
      <c r="BZ65" s="204"/>
      <c r="CA65" s="204"/>
      <c r="CB65" s="204"/>
      <c r="CC65" s="204"/>
      <c r="CD65" s="204"/>
      <c r="CE65" s="204"/>
      <c r="CF65" s="204"/>
      <c r="CG65" s="204"/>
      <c r="CH65" s="204"/>
      <c r="CI65" s="204"/>
      <c r="CJ65" s="204"/>
      <c r="CK65" s="204"/>
      <c r="CL65" s="204"/>
      <c r="CM65" s="204"/>
      <c r="CN65" s="204"/>
      <c r="CO65" s="204"/>
      <c r="CP65" s="204"/>
      <c r="CQ65" s="204"/>
      <c r="CR65" s="204"/>
      <c r="CS65" s="204"/>
      <c r="CT65" s="204"/>
      <c r="CU65" s="204"/>
      <c r="CV65" s="204"/>
      <c r="CW65" s="204"/>
      <c r="CX65" s="204"/>
      <c r="CY65" s="204"/>
      <c r="CZ65" s="204"/>
      <c r="DA65" s="204"/>
      <c r="DB65" s="204"/>
      <c r="DC65" s="204"/>
      <c r="DD65" s="204"/>
      <c r="DE65" s="204"/>
      <c r="DF65" s="204"/>
      <c r="DG65" s="204"/>
      <c r="DH65" s="204"/>
      <c r="DI65" s="204"/>
      <c r="DJ65" s="204"/>
      <c r="DK65" s="204"/>
      <c r="DL65" s="204"/>
      <c r="DM65" s="204"/>
      <c r="DN65" s="204"/>
      <c r="DO65" s="204"/>
      <c r="DP65" s="204"/>
      <c r="DQ65" s="204"/>
      <c r="DR65" s="204"/>
      <c r="DS65" s="204"/>
      <c r="DT65" s="204"/>
      <c r="DU65" s="204"/>
      <c r="DV65" s="204"/>
      <c r="DW65" s="204"/>
      <c r="DX65" s="204"/>
      <c r="DY65" s="204"/>
      <c r="DZ65" s="204"/>
      <c r="EA65" s="204"/>
      <c r="EB65" s="204"/>
      <c r="EC65" s="204"/>
      <c r="ED65" s="204"/>
      <c r="EE65" s="204"/>
      <c r="EF65" s="204"/>
      <c r="EG65" s="204"/>
      <c r="EH65" s="204"/>
      <c r="EI65" s="204"/>
      <c r="EJ65" s="204"/>
      <c r="EK65" s="204"/>
      <c r="EL65" s="204"/>
      <c r="EM65" s="204"/>
      <c r="EN65" s="204"/>
      <c r="EO65" s="204"/>
      <c r="EP65" s="204"/>
      <c r="EQ65" s="204"/>
      <c r="ER65" s="204"/>
      <c r="ES65" s="204"/>
      <c r="ET65" s="204"/>
      <c r="EU65" s="204"/>
      <c r="EV65" s="204"/>
      <c r="EW65" s="204"/>
      <c r="EX65" s="204"/>
      <c r="EY65" s="204"/>
      <c r="EZ65" s="204"/>
      <c r="FA65" s="204"/>
      <c r="FB65" s="204"/>
      <c r="FC65" s="204"/>
      <c r="FD65" s="204"/>
      <c r="FE65" s="204"/>
      <c r="FF65" s="204"/>
      <c r="FG65" s="204"/>
      <c r="FH65" s="204"/>
      <c r="FI65" s="204"/>
      <c r="FJ65" s="204"/>
      <c r="FK65" s="204"/>
      <c r="FL65" s="204"/>
      <c r="FM65" s="204"/>
      <c r="FN65" s="204"/>
      <c r="FO65" s="204"/>
      <c r="FP65" s="204"/>
      <c r="FQ65" s="204"/>
      <c r="FR65" s="204"/>
      <c r="FS65" s="204"/>
      <c r="FT65" s="204"/>
      <c r="FU65" s="204"/>
      <c r="FV65" s="204"/>
      <c r="FW65" s="204"/>
      <c r="FX65" s="204"/>
      <c r="FY65" s="204"/>
      <c r="FZ65" s="204"/>
      <c r="GA65" s="204"/>
      <c r="GB65" s="204"/>
      <c r="GC65" s="204"/>
      <c r="GD65" s="204"/>
      <c r="GE65" s="204"/>
      <c r="GF65" s="204"/>
      <c r="GG65" s="204"/>
      <c r="GH65" s="204"/>
      <c r="GI65" s="204"/>
      <c r="GJ65" s="204"/>
      <c r="GK65" s="204"/>
      <c r="GL65" s="204"/>
      <c r="GM65" s="204"/>
      <c r="GN65" s="204"/>
      <c r="GO65" s="204"/>
      <c r="GP65" s="204"/>
      <c r="GQ65" s="204"/>
      <c r="GR65" s="204"/>
      <c r="GS65" s="204"/>
      <c r="GT65" s="204"/>
      <c r="GU65" s="204"/>
      <c r="GV65" s="204"/>
      <c r="GW65" s="204"/>
      <c r="GX65" s="204"/>
      <c r="GY65" s="204"/>
      <c r="GZ65" s="204"/>
      <c r="HA65" s="204"/>
      <c r="HB65" s="204"/>
      <c r="HC65" s="204"/>
      <c r="HD65" s="204"/>
      <c r="HE65" s="204"/>
      <c r="HF65" s="204"/>
      <c r="HG65" s="204"/>
      <c r="HH65" s="204"/>
      <c r="HI65" s="204"/>
      <c r="HJ65" s="204"/>
      <c r="HK65" s="204"/>
      <c r="HL65" s="204"/>
      <c r="HM65" s="204"/>
      <c r="HN65" s="204"/>
      <c r="HO65" s="204"/>
      <c r="HP65" s="204"/>
      <c r="HQ65" s="204"/>
      <c r="HR65" s="204"/>
      <c r="HS65" s="204"/>
      <c r="HT65" s="204"/>
      <c r="HU65" s="204"/>
      <c r="HV65" s="204"/>
      <c r="HW65" s="204"/>
      <c r="HX65" s="204"/>
      <c r="HY65" s="204"/>
      <c r="HZ65" s="204"/>
      <c r="IA65" s="204"/>
      <c r="IB65" s="204"/>
      <c r="IC65" s="204"/>
      <c r="ID65" s="204"/>
      <c r="IE65" s="204"/>
      <c r="IF65" s="204"/>
      <c r="IG65" s="204"/>
      <c r="IH65" s="204"/>
      <c r="II65" s="204"/>
      <c r="IJ65" s="204"/>
      <c r="IK65" s="204"/>
      <c r="IL65" s="204"/>
      <c r="IM65" s="204"/>
      <c r="IN65" s="204"/>
      <c r="IO65" s="204"/>
      <c r="IP65" s="204"/>
    </row>
    <row r="66" s="6" customFormat="1" ht="24" customHeight="1" spans="1:250">
      <c r="A66" s="204"/>
      <c r="B66" s="249"/>
      <c r="C66" s="204"/>
      <c r="D66" s="24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c r="AY66" s="204"/>
      <c r="AZ66" s="204"/>
      <c r="BA66" s="204"/>
      <c r="BB66" s="204"/>
      <c r="BC66" s="204"/>
      <c r="BD66" s="204"/>
      <c r="BE66" s="204"/>
      <c r="BF66" s="204"/>
      <c r="BG66" s="204"/>
      <c r="BH66" s="204"/>
      <c r="BI66" s="204"/>
      <c r="BJ66" s="204"/>
      <c r="BK66" s="204"/>
      <c r="BL66" s="204"/>
      <c r="BM66" s="204"/>
      <c r="BN66" s="204"/>
      <c r="BO66" s="204"/>
      <c r="BP66" s="204"/>
      <c r="BQ66" s="204"/>
      <c r="BR66" s="204"/>
      <c r="BS66" s="204"/>
      <c r="BT66" s="204"/>
      <c r="BU66" s="204"/>
      <c r="BV66" s="204"/>
      <c r="BW66" s="204"/>
      <c r="BX66" s="204"/>
      <c r="BY66" s="204"/>
      <c r="BZ66" s="204"/>
      <c r="CA66" s="204"/>
      <c r="CB66" s="204"/>
      <c r="CC66" s="204"/>
      <c r="CD66" s="204"/>
      <c r="CE66" s="204"/>
      <c r="CF66" s="204"/>
      <c r="CG66" s="204"/>
      <c r="CH66" s="204"/>
      <c r="CI66" s="204"/>
      <c r="CJ66" s="204"/>
      <c r="CK66" s="204"/>
      <c r="CL66" s="204"/>
      <c r="CM66" s="204"/>
      <c r="CN66" s="204"/>
      <c r="CO66" s="204"/>
      <c r="CP66" s="204"/>
      <c r="CQ66" s="204"/>
      <c r="CR66" s="204"/>
      <c r="CS66" s="204"/>
      <c r="CT66" s="204"/>
      <c r="CU66" s="204"/>
      <c r="CV66" s="204"/>
      <c r="CW66" s="204"/>
      <c r="CX66" s="204"/>
      <c r="CY66" s="204"/>
      <c r="CZ66" s="204"/>
      <c r="DA66" s="204"/>
      <c r="DB66" s="204"/>
      <c r="DC66" s="204"/>
      <c r="DD66" s="204"/>
      <c r="DE66" s="204"/>
      <c r="DF66" s="204"/>
      <c r="DG66" s="204"/>
      <c r="DH66" s="204"/>
      <c r="DI66" s="204"/>
      <c r="DJ66" s="204"/>
      <c r="DK66" s="204"/>
      <c r="DL66" s="204"/>
      <c r="DM66" s="204"/>
      <c r="DN66" s="204"/>
      <c r="DO66" s="204"/>
      <c r="DP66" s="204"/>
      <c r="DQ66" s="204"/>
      <c r="DR66" s="204"/>
      <c r="DS66" s="204"/>
      <c r="DT66" s="204"/>
      <c r="DU66" s="204"/>
      <c r="DV66" s="204"/>
      <c r="DW66" s="204"/>
      <c r="DX66" s="204"/>
      <c r="DY66" s="204"/>
      <c r="DZ66" s="204"/>
      <c r="EA66" s="204"/>
      <c r="EB66" s="204"/>
      <c r="EC66" s="204"/>
      <c r="ED66" s="204"/>
      <c r="EE66" s="204"/>
      <c r="EF66" s="204"/>
      <c r="EG66" s="204"/>
      <c r="EH66" s="204"/>
      <c r="EI66" s="204"/>
      <c r="EJ66" s="204"/>
      <c r="EK66" s="204"/>
      <c r="EL66" s="204"/>
      <c r="EM66" s="204"/>
      <c r="EN66" s="204"/>
      <c r="EO66" s="204"/>
      <c r="EP66" s="204"/>
      <c r="EQ66" s="204"/>
      <c r="ER66" s="204"/>
      <c r="ES66" s="204"/>
      <c r="ET66" s="204"/>
      <c r="EU66" s="204"/>
      <c r="EV66" s="204"/>
      <c r="EW66" s="204"/>
      <c r="EX66" s="204"/>
      <c r="EY66" s="204"/>
      <c r="EZ66" s="204"/>
      <c r="FA66" s="204"/>
      <c r="FB66" s="204"/>
      <c r="FC66" s="204"/>
      <c r="FD66" s="204"/>
      <c r="FE66" s="204"/>
      <c r="FF66" s="204"/>
      <c r="FG66" s="204"/>
      <c r="FH66" s="204"/>
      <c r="FI66" s="204"/>
      <c r="FJ66" s="204"/>
      <c r="FK66" s="204"/>
      <c r="FL66" s="204"/>
      <c r="FM66" s="204"/>
      <c r="FN66" s="204"/>
      <c r="FO66" s="204"/>
      <c r="FP66" s="204"/>
      <c r="FQ66" s="204"/>
      <c r="FR66" s="204"/>
      <c r="FS66" s="204"/>
      <c r="FT66" s="204"/>
      <c r="FU66" s="204"/>
      <c r="FV66" s="204"/>
      <c r="FW66" s="204"/>
      <c r="FX66" s="204"/>
      <c r="FY66" s="204"/>
      <c r="FZ66" s="204"/>
      <c r="GA66" s="204"/>
      <c r="GB66" s="204"/>
      <c r="GC66" s="204"/>
      <c r="GD66" s="204"/>
      <c r="GE66" s="204"/>
      <c r="GF66" s="204"/>
      <c r="GG66" s="204"/>
      <c r="GH66" s="204"/>
      <c r="GI66" s="204"/>
      <c r="GJ66" s="204"/>
      <c r="GK66" s="204"/>
      <c r="GL66" s="204"/>
      <c r="GM66" s="204"/>
      <c r="GN66" s="204"/>
      <c r="GO66" s="204"/>
      <c r="GP66" s="204"/>
      <c r="GQ66" s="204"/>
      <c r="GR66" s="204"/>
      <c r="GS66" s="204"/>
      <c r="GT66" s="204"/>
      <c r="GU66" s="204"/>
      <c r="GV66" s="204"/>
      <c r="GW66" s="204"/>
      <c r="GX66" s="204"/>
      <c r="GY66" s="204"/>
      <c r="GZ66" s="204"/>
      <c r="HA66" s="204"/>
      <c r="HB66" s="204"/>
      <c r="HC66" s="204"/>
      <c r="HD66" s="204"/>
      <c r="HE66" s="204"/>
      <c r="HF66" s="204"/>
      <c r="HG66" s="204"/>
      <c r="HH66" s="204"/>
      <c r="HI66" s="204"/>
      <c r="HJ66" s="204"/>
      <c r="HK66" s="204"/>
      <c r="HL66" s="204"/>
      <c r="HM66" s="204"/>
      <c r="HN66" s="204"/>
      <c r="HO66" s="204"/>
      <c r="HP66" s="204"/>
      <c r="HQ66" s="204"/>
      <c r="HR66" s="204"/>
      <c r="HS66" s="204"/>
      <c r="HT66" s="204"/>
      <c r="HU66" s="204"/>
      <c r="HV66" s="204"/>
      <c r="HW66" s="204"/>
      <c r="HX66" s="204"/>
      <c r="HY66" s="204"/>
      <c r="HZ66" s="204"/>
      <c r="IA66" s="204"/>
      <c r="IB66" s="204"/>
      <c r="IC66" s="204"/>
      <c r="ID66" s="204"/>
      <c r="IE66" s="204"/>
      <c r="IF66" s="204"/>
      <c r="IG66" s="204"/>
      <c r="IH66" s="204"/>
      <c r="II66" s="204"/>
      <c r="IJ66" s="204"/>
      <c r="IK66" s="204"/>
      <c r="IL66" s="204"/>
      <c r="IM66" s="204"/>
      <c r="IN66" s="204"/>
      <c r="IO66" s="204"/>
      <c r="IP66" s="204"/>
    </row>
    <row r="67" s="6" customFormat="1" ht="24" customHeight="1" spans="1:250">
      <c r="A67" s="204"/>
      <c r="B67" s="249"/>
      <c r="C67" s="204"/>
      <c r="D67" s="24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c r="BD67" s="204"/>
      <c r="BE67" s="204"/>
      <c r="BF67" s="204"/>
      <c r="BG67" s="204"/>
      <c r="BH67" s="204"/>
      <c r="BI67" s="204"/>
      <c r="BJ67" s="204"/>
      <c r="BK67" s="204"/>
      <c r="BL67" s="204"/>
      <c r="BM67" s="204"/>
      <c r="BN67" s="204"/>
      <c r="BO67" s="204"/>
      <c r="BP67" s="204"/>
      <c r="BQ67" s="204"/>
      <c r="BR67" s="204"/>
      <c r="BS67" s="204"/>
      <c r="BT67" s="204"/>
      <c r="BU67" s="204"/>
      <c r="BV67" s="204"/>
      <c r="BW67" s="204"/>
      <c r="BX67" s="204"/>
      <c r="BY67" s="204"/>
      <c r="BZ67" s="204"/>
      <c r="CA67" s="204"/>
      <c r="CB67" s="204"/>
      <c r="CC67" s="204"/>
      <c r="CD67" s="204"/>
      <c r="CE67" s="204"/>
      <c r="CF67" s="204"/>
      <c r="CG67" s="204"/>
      <c r="CH67" s="204"/>
      <c r="CI67" s="204"/>
      <c r="CJ67" s="204"/>
      <c r="CK67" s="204"/>
      <c r="CL67" s="204"/>
      <c r="CM67" s="204"/>
      <c r="CN67" s="204"/>
      <c r="CO67" s="204"/>
      <c r="CP67" s="204"/>
      <c r="CQ67" s="204"/>
      <c r="CR67" s="204"/>
      <c r="CS67" s="204"/>
      <c r="CT67" s="204"/>
      <c r="CU67" s="204"/>
      <c r="CV67" s="204"/>
      <c r="CW67" s="204"/>
      <c r="CX67" s="204"/>
      <c r="CY67" s="204"/>
      <c r="CZ67" s="204"/>
      <c r="DA67" s="204"/>
      <c r="DB67" s="204"/>
      <c r="DC67" s="204"/>
      <c r="DD67" s="204"/>
      <c r="DE67" s="204"/>
      <c r="DF67" s="204"/>
      <c r="DG67" s="204"/>
      <c r="DH67" s="204"/>
      <c r="DI67" s="204"/>
      <c r="DJ67" s="204"/>
      <c r="DK67" s="204"/>
      <c r="DL67" s="204"/>
      <c r="DM67" s="204"/>
      <c r="DN67" s="204"/>
      <c r="DO67" s="204"/>
      <c r="DP67" s="204"/>
      <c r="DQ67" s="204"/>
      <c r="DR67" s="204"/>
      <c r="DS67" s="204"/>
      <c r="DT67" s="204"/>
      <c r="DU67" s="204"/>
      <c r="DV67" s="204"/>
      <c r="DW67" s="204"/>
      <c r="DX67" s="204"/>
      <c r="DY67" s="204"/>
      <c r="DZ67" s="204"/>
      <c r="EA67" s="204"/>
      <c r="EB67" s="204"/>
      <c r="EC67" s="204"/>
      <c r="ED67" s="204"/>
      <c r="EE67" s="204"/>
      <c r="EF67" s="204"/>
      <c r="EG67" s="204"/>
      <c r="EH67" s="204"/>
      <c r="EI67" s="204"/>
      <c r="EJ67" s="204"/>
      <c r="EK67" s="204"/>
      <c r="EL67" s="204"/>
      <c r="EM67" s="204"/>
      <c r="EN67" s="204"/>
      <c r="EO67" s="204"/>
      <c r="EP67" s="204"/>
      <c r="EQ67" s="204"/>
      <c r="ER67" s="204"/>
      <c r="ES67" s="204"/>
      <c r="ET67" s="204"/>
      <c r="EU67" s="204"/>
      <c r="EV67" s="204"/>
      <c r="EW67" s="204"/>
      <c r="EX67" s="204"/>
      <c r="EY67" s="204"/>
      <c r="EZ67" s="204"/>
      <c r="FA67" s="204"/>
      <c r="FB67" s="204"/>
      <c r="FC67" s="204"/>
      <c r="FD67" s="204"/>
      <c r="FE67" s="204"/>
      <c r="FF67" s="204"/>
      <c r="FG67" s="204"/>
      <c r="FH67" s="204"/>
      <c r="FI67" s="204"/>
      <c r="FJ67" s="204"/>
      <c r="FK67" s="204"/>
      <c r="FL67" s="204"/>
      <c r="FM67" s="204"/>
      <c r="FN67" s="204"/>
      <c r="FO67" s="204"/>
      <c r="FP67" s="204"/>
      <c r="FQ67" s="204"/>
      <c r="FR67" s="204"/>
      <c r="FS67" s="204"/>
      <c r="FT67" s="204"/>
      <c r="FU67" s="204"/>
      <c r="FV67" s="204"/>
      <c r="FW67" s="204"/>
      <c r="FX67" s="204"/>
      <c r="FY67" s="204"/>
      <c r="FZ67" s="204"/>
      <c r="GA67" s="204"/>
      <c r="GB67" s="204"/>
      <c r="GC67" s="204"/>
      <c r="GD67" s="204"/>
      <c r="GE67" s="204"/>
      <c r="GF67" s="204"/>
      <c r="GG67" s="204"/>
      <c r="GH67" s="204"/>
      <c r="GI67" s="204"/>
      <c r="GJ67" s="204"/>
      <c r="GK67" s="204"/>
      <c r="GL67" s="204"/>
      <c r="GM67" s="204"/>
      <c r="GN67" s="204"/>
      <c r="GO67" s="204"/>
      <c r="GP67" s="204"/>
      <c r="GQ67" s="204"/>
      <c r="GR67" s="204"/>
      <c r="GS67" s="204"/>
      <c r="GT67" s="204"/>
      <c r="GU67" s="204"/>
      <c r="GV67" s="204"/>
      <c r="GW67" s="204"/>
      <c r="GX67" s="204"/>
      <c r="GY67" s="204"/>
      <c r="GZ67" s="204"/>
      <c r="HA67" s="204"/>
      <c r="HB67" s="204"/>
      <c r="HC67" s="204"/>
      <c r="HD67" s="204"/>
      <c r="HE67" s="204"/>
      <c r="HF67" s="204"/>
      <c r="HG67" s="204"/>
      <c r="HH67" s="204"/>
      <c r="HI67" s="204"/>
      <c r="HJ67" s="204"/>
      <c r="HK67" s="204"/>
      <c r="HL67" s="204"/>
      <c r="HM67" s="204"/>
      <c r="HN67" s="204"/>
      <c r="HO67" s="204"/>
      <c r="HP67" s="204"/>
      <c r="HQ67" s="204"/>
      <c r="HR67" s="204"/>
      <c r="HS67" s="204"/>
      <c r="HT67" s="204"/>
      <c r="HU67" s="204"/>
      <c r="HV67" s="204"/>
      <c r="HW67" s="204"/>
      <c r="HX67" s="204"/>
      <c r="HY67" s="204"/>
      <c r="HZ67" s="204"/>
      <c r="IA67" s="204"/>
      <c r="IB67" s="204"/>
      <c r="IC67" s="204"/>
      <c r="ID67" s="204"/>
      <c r="IE67" s="204"/>
      <c r="IF67" s="204"/>
      <c r="IG67" s="204"/>
      <c r="IH67" s="204"/>
      <c r="II67" s="204"/>
      <c r="IJ67" s="204"/>
      <c r="IK67" s="204"/>
      <c r="IL67" s="204"/>
      <c r="IM67" s="204"/>
      <c r="IN67" s="204"/>
      <c r="IO67" s="204"/>
      <c r="IP67" s="204"/>
    </row>
    <row r="68" s="6" customFormat="1" ht="24" customHeight="1" spans="1:250">
      <c r="A68" s="204"/>
      <c r="B68" s="249"/>
      <c r="C68" s="204"/>
      <c r="D68" s="24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c r="BC68" s="204"/>
      <c r="BD68" s="204"/>
      <c r="BE68" s="204"/>
      <c r="BF68" s="204"/>
      <c r="BG68" s="204"/>
      <c r="BH68" s="204"/>
      <c r="BI68" s="204"/>
      <c r="BJ68" s="204"/>
      <c r="BK68" s="204"/>
      <c r="BL68" s="204"/>
      <c r="BM68" s="204"/>
      <c r="BN68" s="204"/>
      <c r="BO68" s="204"/>
      <c r="BP68" s="204"/>
      <c r="BQ68" s="204"/>
      <c r="BR68" s="204"/>
      <c r="BS68" s="204"/>
      <c r="BT68" s="204"/>
      <c r="BU68" s="204"/>
      <c r="BV68" s="204"/>
      <c r="BW68" s="204"/>
      <c r="BX68" s="204"/>
      <c r="BY68" s="204"/>
      <c r="BZ68" s="204"/>
      <c r="CA68" s="204"/>
      <c r="CB68" s="204"/>
      <c r="CC68" s="204"/>
      <c r="CD68" s="204"/>
      <c r="CE68" s="204"/>
      <c r="CF68" s="204"/>
      <c r="CG68" s="204"/>
      <c r="CH68" s="204"/>
      <c r="CI68" s="204"/>
      <c r="CJ68" s="204"/>
      <c r="CK68" s="204"/>
      <c r="CL68" s="204"/>
      <c r="CM68" s="204"/>
      <c r="CN68" s="204"/>
      <c r="CO68" s="204"/>
      <c r="CP68" s="204"/>
      <c r="CQ68" s="204"/>
      <c r="CR68" s="204"/>
      <c r="CS68" s="204"/>
      <c r="CT68" s="204"/>
      <c r="CU68" s="204"/>
      <c r="CV68" s="204"/>
      <c r="CW68" s="204"/>
      <c r="CX68" s="204"/>
      <c r="CY68" s="204"/>
      <c r="CZ68" s="204"/>
      <c r="DA68" s="204"/>
      <c r="DB68" s="204"/>
      <c r="DC68" s="204"/>
      <c r="DD68" s="204"/>
      <c r="DE68" s="204"/>
      <c r="DF68" s="204"/>
      <c r="DG68" s="204"/>
      <c r="DH68" s="204"/>
      <c r="DI68" s="204"/>
      <c r="DJ68" s="204"/>
      <c r="DK68" s="204"/>
      <c r="DL68" s="204"/>
      <c r="DM68" s="204"/>
      <c r="DN68" s="204"/>
      <c r="DO68" s="204"/>
      <c r="DP68" s="204"/>
      <c r="DQ68" s="204"/>
      <c r="DR68" s="204"/>
      <c r="DS68" s="204"/>
      <c r="DT68" s="204"/>
      <c r="DU68" s="204"/>
      <c r="DV68" s="204"/>
      <c r="DW68" s="204"/>
      <c r="DX68" s="204"/>
      <c r="DY68" s="204"/>
      <c r="DZ68" s="204"/>
      <c r="EA68" s="204"/>
      <c r="EB68" s="204"/>
      <c r="EC68" s="204"/>
      <c r="ED68" s="204"/>
      <c r="EE68" s="204"/>
      <c r="EF68" s="204"/>
      <c r="EG68" s="204"/>
      <c r="EH68" s="204"/>
      <c r="EI68" s="204"/>
      <c r="EJ68" s="204"/>
      <c r="EK68" s="204"/>
      <c r="EL68" s="204"/>
      <c r="EM68" s="204"/>
      <c r="EN68" s="204"/>
      <c r="EO68" s="204"/>
      <c r="EP68" s="204"/>
      <c r="EQ68" s="204"/>
      <c r="ER68" s="204"/>
      <c r="ES68" s="204"/>
      <c r="ET68" s="204"/>
      <c r="EU68" s="204"/>
      <c r="EV68" s="204"/>
      <c r="EW68" s="204"/>
      <c r="EX68" s="204"/>
      <c r="EY68" s="204"/>
      <c r="EZ68" s="204"/>
      <c r="FA68" s="204"/>
      <c r="FB68" s="204"/>
      <c r="FC68" s="204"/>
      <c r="FD68" s="204"/>
      <c r="FE68" s="204"/>
      <c r="FF68" s="204"/>
      <c r="FG68" s="204"/>
      <c r="FH68" s="204"/>
      <c r="FI68" s="204"/>
      <c r="FJ68" s="204"/>
      <c r="FK68" s="204"/>
      <c r="FL68" s="204"/>
      <c r="FM68" s="204"/>
      <c r="FN68" s="204"/>
      <c r="FO68" s="204"/>
      <c r="FP68" s="204"/>
      <c r="FQ68" s="204"/>
      <c r="FR68" s="204"/>
      <c r="FS68" s="204"/>
      <c r="FT68" s="204"/>
      <c r="FU68" s="204"/>
      <c r="FV68" s="204"/>
      <c r="FW68" s="204"/>
      <c r="FX68" s="204"/>
      <c r="FY68" s="204"/>
      <c r="FZ68" s="204"/>
      <c r="GA68" s="204"/>
      <c r="GB68" s="204"/>
      <c r="GC68" s="204"/>
      <c r="GD68" s="204"/>
      <c r="GE68" s="204"/>
      <c r="GF68" s="204"/>
      <c r="GG68" s="204"/>
      <c r="GH68" s="204"/>
      <c r="GI68" s="204"/>
      <c r="GJ68" s="204"/>
      <c r="GK68" s="204"/>
      <c r="GL68" s="204"/>
      <c r="GM68" s="204"/>
      <c r="GN68" s="204"/>
      <c r="GO68" s="204"/>
      <c r="GP68" s="204"/>
      <c r="GQ68" s="204"/>
      <c r="GR68" s="204"/>
      <c r="GS68" s="204"/>
      <c r="GT68" s="204"/>
      <c r="GU68" s="204"/>
      <c r="GV68" s="204"/>
      <c r="GW68" s="204"/>
      <c r="GX68" s="204"/>
      <c r="GY68" s="204"/>
      <c r="GZ68" s="204"/>
      <c r="HA68" s="204"/>
      <c r="HB68" s="204"/>
      <c r="HC68" s="204"/>
      <c r="HD68" s="204"/>
      <c r="HE68" s="204"/>
      <c r="HF68" s="204"/>
      <c r="HG68" s="204"/>
      <c r="HH68" s="204"/>
      <c r="HI68" s="204"/>
      <c r="HJ68" s="204"/>
      <c r="HK68" s="204"/>
      <c r="HL68" s="204"/>
      <c r="HM68" s="204"/>
      <c r="HN68" s="204"/>
      <c r="HO68" s="204"/>
      <c r="HP68" s="204"/>
      <c r="HQ68" s="204"/>
      <c r="HR68" s="204"/>
      <c r="HS68" s="204"/>
      <c r="HT68" s="204"/>
      <c r="HU68" s="204"/>
      <c r="HV68" s="204"/>
      <c r="HW68" s="204"/>
      <c r="HX68" s="204"/>
      <c r="HY68" s="204"/>
      <c r="HZ68" s="204"/>
      <c r="IA68" s="204"/>
      <c r="IB68" s="204"/>
      <c r="IC68" s="204"/>
      <c r="ID68" s="204"/>
      <c r="IE68" s="204"/>
      <c r="IF68" s="204"/>
      <c r="IG68" s="204"/>
      <c r="IH68" s="204"/>
      <c r="II68" s="204"/>
      <c r="IJ68" s="204"/>
      <c r="IK68" s="204"/>
      <c r="IL68" s="204"/>
      <c r="IM68" s="204"/>
      <c r="IN68" s="204"/>
      <c r="IO68" s="204"/>
      <c r="IP68" s="204"/>
    </row>
    <row r="69" s="6" customFormat="1" ht="24" customHeight="1" spans="1:250">
      <c r="A69" s="204"/>
      <c r="B69" s="249"/>
      <c r="C69" s="204"/>
      <c r="D69" s="24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4"/>
      <c r="BR69" s="204"/>
      <c r="BS69" s="204"/>
      <c r="BT69" s="204"/>
      <c r="BU69" s="204"/>
      <c r="BV69" s="204"/>
      <c r="BW69" s="204"/>
      <c r="BX69" s="204"/>
      <c r="BY69" s="204"/>
      <c r="BZ69" s="204"/>
      <c r="CA69" s="204"/>
      <c r="CB69" s="204"/>
      <c r="CC69" s="204"/>
      <c r="CD69" s="204"/>
      <c r="CE69" s="204"/>
      <c r="CF69" s="204"/>
      <c r="CG69" s="204"/>
      <c r="CH69" s="204"/>
      <c r="CI69" s="204"/>
      <c r="CJ69" s="204"/>
      <c r="CK69" s="204"/>
      <c r="CL69" s="204"/>
      <c r="CM69" s="204"/>
      <c r="CN69" s="204"/>
      <c r="CO69" s="204"/>
      <c r="CP69" s="204"/>
      <c r="CQ69" s="204"/>
      <c r="CR69" s="204"/>
      <c r="CS69" s="204"/>
      <c r="CT69" s="204"/>
      <c r="CU69" s="204"/>
      <c r="CV69" s="204"/>
      <c r="CW69" s="204"/>
      <c r="CX69" s="204"/>
      <c r="CY69" s="204"/>
      <c r="CZ69" s="204"/>
      <c r="DA69" s="204"/>
      <c r="DB69" s="204"/>
      <c r="DC69" s="204"/>
      <c r="DD69" s="204"/>
      <c r="DE69" s="204"/>
      <c r="DF69" s="204"/>
      <c r="DG69" s="204"/>
      <c r="DH69" s="204"/>
      <c r="DI69" s="204"/>
      <c r="DJ69" s="204"/>
      <c r="DK69" s="204"/>
      <c r="DL69" s="204"/>
      <c r="DM69" s="204"/>
      <c r="DN69" s="204"/>
      <c r="DO69" s="204"/>
      <c r="DP69" s="204"/>
      <c r="DQ69" s="204"/>
      <c r="DR69" s="204"/>
      <c r="DS69" s="204"/>
      <c r="DT69" s="204"/>
      <c r="DU69" s="204"/>
      <c r="DV69" s="204"/>
      <c r="DW69" s="204"/>
      <c r="DX69" s="204"/>
      <c r="DY69" s="204"/>
      <c r="DZ69" s="204"/>
      <c r="EA69" s="204"/>
      <c r="EB69" s="204"/>
      <c r="EC69" s="204"/>
      <c r="ED69" s="204"/>
      <c r="EE69" s="204"/>
      <c r="EF69" s="204"/>
      <c r="EG69" s="204"/>
      <c r="EH69" s="204"/>
      <c r="EI69" s="204"/>
      <c r="EJ69" s="204"/>
      <c r="EK69" s="204"/>
      <c r="EL69" s="204"/>
      <c r="EM69" s="204"/>
      <c r="EN69" s="204"/>
      <c r="EO69" s="204"/>
      <c r="EP69" s="204"/>
      <c r="EQ69" s="204"/>
      <c r="ER69" s="204"/>
      <c r="ES69" s="204"/>
      <c r="ET69" s="204"/>
      <c r="EU69" s="204"/>
      <c r="EV69" s="204"/>
      <c r="EW69" s="204"/>
      <c r="EX69" s="204"/>
      <c r="EY69" s="204"/>
      <c r="EZ69" s="204"/>
      <c r="FA69" s="204"/>
      <c r="FB69" s="204"/>
      <c r="FC69" s="204"/>
      <c r="FD69" s="204"/>
      <c r="FE69" s="204"/>
      <c r="FF69" s="204"/>
      <c r="FG69" s="204"/>
      <c r="FH69" s="204"/>
      <c r="FI69" s="204"/>
      <c r="FJ69" s="204"/>
      <c r="FK69" s="204"/>
      <c r="FL69" s="204"/>
      <c r="FM69" s="204"/>
      <c r="FN69" s="204"/>
      <c r="FO69" s="204"/>
      <c r="FP69" s="204"/>
      <c r="FQ69" s="204"/>
      <c r="FR69" s="204"/>
      <c r="FS69" s="204"/>
      <c r="FT69" s="204"/>
      <c r="FU69" s="204"/>
      <c r="FV69" s="204"/>
      <c r="FW69" s="204"/>
      <c r="FX69" s="204"/>
      <c r="FY69" s="204"/>
      <c r="FZ69" s="204"/>
      <c r="GA69" s="204"/>
      <c r="GB69" s="204"/>
      <c r="GC69" s="204"/>
      <c r="GD69" s="204"/>
      <c r="GE69" s="204"/>
      <c r="GF69" s="204"/>
      <c r="GG69" s="204"/>
      <c r="GH69" s="204"/>
      <c r="GI69" s="204"/>
      <c r="GJ69" s="204"/>
      <c r="GK69" s="204"/>
      <c r="GL69" s="204"/>
      <c r="GM69" s="204"/>
      <c r="GN69" s="204"/>
      <c r="GO69" s="204"/>
      <c r="GP69" s="204"/>
      <c r="GQ69" s="204"/>
      <c r="GR69" s="204"/>
      <c r="GS69" s="204"/>
      <c r="GT69" s="204"/>
      <c r="GU69" s="204"/>
      <c r="GV69" s="204"/>
      <c r="GW69" s="204"/>
      <c r="GX69" s="204"/>
      <c r="GY69" s="204"/>
      <c r="GZ69" s="204"/>
      <c r="HA69" s="204"/>
      <c r="HB69" s="204"/>
      <c r="HC69" s="204"/>
      <c r="HD69" s="204"/>
      <c r="HE69" s="204"/>
      <c r="HF69" s="204"/>
      <c r="HG69" s="204"/>
      <c r="HH69" s="204"/>
      <c r="HI69" s="204"/>
      <c r="HJ69" s="204"/>
      <c r="HK69" s="204"/>
      <c r="HL69" s="204"/>
      <c r="HM69" s="204"/>
      <c r="HN69" s="204"/>
      <c r="HO69" s="204"/>
      <c r="HP69" s="204"/>
      <c r="HQ69" s="204"/>
      <c r="HR69" s="204"/>
      <c r="HS69" s="204"/>
      <c r="HT69" s="204"/>
      <c r="HU69" s="204"/>
      <c r="HV69" s="204"/>
      <c r="HW69" s="204"/>
      <c r="HX69" s="204"/>
      <c r="HY69" s="204"/>
      <c r="HZ69" s="204"/>
      <c r="IA69" s="204"/>
      <c r="IB69" s="204"/>
      <c r="IC69" s="204"/>
      <c r="ID69" s="204"/>
      <c r="IE69" s="204"/>
      <c r="IF69" s="204"/>
      <c r="IG69" s="204"/>
      <c r="IH69" s="204"/>
      <c r="II69" s="204"/>
      <c r="IJ69" s="204"/>
      <c r="IK69" s="204"/>
      <c r="IL69" s="204"/>
      <c r="IM69" s="204"/>
      <c r="IN69" s="204"/>
      <c r="IO69" s="204"/>
      <c r="IP69" s="204"/>
    </row>
    <row r="70" s="6" customFormat="1" ht="24" customHeight="1" spans="1:250">
      <c r="A70" s="204"/>
      <c r="B70" s="249"/>
      <c r="C70" s="204"/>
      <c r="D70" s="24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c r="BD70" s="204"/>
      <c r="BE70" s="204"/>
      <c r="BF70" s="204"/>
      <c r="BG70" s="204"/>
      <c r="BH70" s="204"/>
      <c r="BI70" s="204"/>
      <c r="BJ70" s="204"/>
      <c r="BK70" s="204"/>
      <c r="BL70" s="204"/>
      <c r="BM70" s="204"/>
      <c r="BN70" s="204"/>
      <c r="BO70" s="204"/>
      <c r="BP70" s="204"/>
      <c r="BQ70" s="204"/>
      <c r="BR70" s="204"/>
      <c r="BS70" s="204"/>
      <c r="BT70" s="204"/>
      <c r="BU70" s="204"/>
      <c r="BV70" s="204"/>
      <c r="BW70" s="204"/>
      <c r="BX70" s="204"/>
      <c r="BY70" s="204"/>
      <c r="BZ70" s="204"/>
      <c r="CA70" s="204"/>
      <c r="CB70" s="204"/>
      <c r="CC70" s="204"/>
      <c r="CD70" s="204"/>
      <c r="CE70" s="204"/>
      <c r="CF70" s="204"/>
      <c r="CG70" s="204"/>
      <c r="CH70" s="204"/>
      <c r="CI70" s="204"/>
      <c r="CJ70" s="204"/>
      <c r="CK70" s="204"/>
      <c r="CL70" s="204"/>
      <c r="CM70" s="204"/>
      <c r="CN70" s="204"/>
      <c r="CO70" s="204"/>
      <c r="CP70" s="204"/>
      <c r="CQ70" s="204"/>
      <c r="CR70" s="204"/>
      <c r="CS70" s="204"/>
      <c r="CT70" s="204"/>
      <c r="CU70" s="204"/>
      <c r="CV70" s="204"/>
      <c r="CW70" s="204"/>
      <c r="CX70" s="204"/>
      <c r="CY70" s="204"/>
      <c r="CZ70" s="204"/>
      <c r="DA70" s="204"/>
      <c r="DB70" s="204"/>
      <c r="DC70" s="204"/>
      <c r="DD70" s="204"/>
      <c r="DE70" s="204"/>
      <c r="DF70" s="204"/>
      <c r="DG70" s="204"/>
      <c r="DH70" s="204"/>
      <c r="DI70" s="204"/>
      <c r="DJ70" s="204"/>
      <c r="DK70" s="204"/>
      <c r="DL70" s="204"/>
      <c r="DM70" s="204"/>
      <c r="DN70" s="204"/>
      <c r="DO70" s="204"/>
      <c r="DP70" s="204"/>
      <c r="DQ70" s="204"/>
      <c r="DR70" s="204"/>
      <c r="DS70" s="204"/>
      <c r="DT70" s="204"/>
      <c r="DU70" s="204"/>
      <c r="DV70" s="204"/>
      <c r="DW70" s="204"/>
      <c r="DX70" s="204"/>
      <c r="DY70" s="204"/>
      <c r="DZ70" s="204"/>
      <c r="EA70" s="204"/>
      <c r="EB70" s="204"/>
      <c r="EC70" s="204"/>
      <c r="ED70" s="204"/>
      <c r="EE70" s="204"/>
      <c r="EF70" s="204"/>
      <c r="EG70" s="204"/>
      <c r="EH70" s="204"/>
      <c r="EI70" s="204"/>
      <c r="EJ70" s="204"/>
      <c r="EK70" s="204"/>
      <c r="EL70" s="204"/>
      <c r="EM70" s="204"/>
      <c r="EN70" s="204"/>
      <c r="EO70" s="204"/>
      <c r="EP70" s="204"/>
      <c r="EQ70" s="204"/>
      <c r="ER70" s="204"/>
      <c r="ES70" s="204"/>
      <c r="ET70" s="204"/>
      <c r="EU70" s="204"/>
      <c r="EV70" s="204"/>
      <c r="EW70" s="204"/>
      <c r="EX70" s="204"/>
      <c r="EY70" s="204"/>
      <c r="EZ70" s="204"/>
      <c r="FA70" s="204"/>
      <c r="FB70" s="204"/>
      <c r="FC70" s="204"/>
      <c r="FD70" s="204"/>
      <c r="FE70" s="204"/>
      <c r="FF70" s="204"/>
      <c r="FG70" s="204"/>
      <c r="FH70" s="204"/>
      <c r="FI70" s="204"/>
      <c r="FJ70" s="204"/>
      <c r="FK70" s="204"/>
      <c r="FL70" s="204"/>
      <c r="FM70" s="204"/>
      <c r="FN70" s="204"/>
      <c r="FO70" s="204"/>
      <c r="FP70" s="204"/>
      <c r="FQ70" s="204"/>
      <c r="FR70" s="204"/>
      <c r="FS70" s="204"/>
      <c r="FT70" s="204"/>
      <c r="FU70" s="204"/>
      <c r="FV70" s="204"/>
      <c r="FW70" s="204"/>
      <c r="FX70" s="204"/>
      <c r="FY70" s="204"/>
      <c r="FZ70" s="204"/>
      <c r="GA70" s="204"/>
      <c r="GB70" s="204"/>
      <c r="GC70" s="204"/>
      <c r="GD70" s="204"/>
      <c r="GE70" s="204"/>
      <c r="GF70" s="204"/>
      <c r="GG70" s="204"/>
      <c r="GH70" s="204"/>
      <c r="GI70" s="204"/>
      <c r="GJ70" s="204"/>
      <c r="GK70" s="204"/>
      <c r="GL70" s="204"/>
      <c r="GM70" s="204"/>
      <c r="GN70" s="204"/>
      <c r="GO70" s="204"/>
      <c r="GP70" s="204"/>
      <c r="GQ70" s="204"/>
      <c r="GR70" s="204"/>
      <c r="GS70" s="204"/>
      <c r="GT70" s="204"/>
      <c r="GU70" s="204"/>
      <c r="GV70" s="204"/>
      <c r="GW70" s="204"/>
      <c r="GX70" s="204"/>
      <c r="GY70" s="204"/>
      <c r="GZ70" s="204"/>
      <c r="HA70" s="204"/>
      <c r="HB70" s="204"/>
      <c r="HC70" s="204"/>
      <c r="HD70" s="204"/>
      <c r="HE70" s="204"/>
      <c r="HF70" s="204"/>
      <c r="HG70" s="204"/>
      <c r="HH70" s="204"/>
      <c r="HI70" s="204"/>
      <c r="HJ70" s="204"/>
      <c r="HK70" s="204"/>
      <c r="HL70" s="204"/>
      <c r="HM70" s="204"/>
      <c r="HN70" s="204"/>
      <c r="HO70" s="204"/>
      <c r="HP70" s="204"/>
      <c r="HQ70" s="204"/>
      <c r="HR70" s="204"/>
      <c r="HS70" s="204"/>
      <c r="HT70" s="204"/>
      <c r="HU70" s="204"/>
      <c r="HV70" s="204"/>
      <c r="HW70" s="204"/>
      <c r="HX70" s="204"/>
      <c r="HY70" s="204"/>
      <c r="HZ70" s="204"/>
      <c r="IA70" s="204"/>
      <c r="IB70" s="204"/>
      <c r="IC70" s="204"/>
      <c r="ID70" s="204"/>
      <c r="IE70" s="204"/>
      <c r="IF70" s="204"/>
      <c r="IG70" s="204"/>
      <c r="IH70" s="204"/>
      <c r="II70" s="204"/>
      <c r="IJ70" s="204"/>
      <c r="IK70" s="204"/>
      <c r="IL70" s="204"/>
      <c r="IM70" s="204"/>
      <c r="IN70" s="204"/>
      <c r="IO70" s="204"/>
      <c r="IP70" s="204"/>
    </row>
    <row r="71" s="6" customFormat="1" ht="24" customHeight="1" spans="1:250">
      <c r="A71" s="204"/>
      <c r="B71" s="249"/>
      <c r="C71" s="204"/>
      <c r="D71" s="24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4"/>
      <c r="BR71" s="204"/>
      <c r="BS71" s="204"/>
      <c r="BT71" s="204"/>
      <c r="BU71" s="204"/>
      <c r="BV71" s="204"/>
      <c r="BW71" s="204"/>
      <c r="BX71" s="204"/>
      <c r="BY71" s="204"/>
      <c r="BZ71" s="204"/>
      <c r="CA71" s="204"/>
      <c r="CB71" s="204"/>
      <c r="CC71" s="204"/>
      <c r="CD71" s="204"/>
      <c r="CE71" s="204"/>
      <c r="CF71" s="204"/>
      <c r="CG71" s="204"/>
      <c r="CH71" s="204"/>
      <c r="CI71" s="204"/>
      <c r="CJ71" s="204"/>
      <c r="CK71" s="204"/>
      <c r="CL71" s="204"/>
      <c r="CM71" s="204"/>
      <c r="CN71" s="204"/>
      <c r="CO71" s="204"/>
      <c r="CP71" s="204"/>
      <c r="CQ71" s="204"/>
      <c r="CR71" s="204"/>
      <c r="CS71" s="204"/>
      <c r="CT71" s="204"/>
      <c r="CU71" s="204"/>
      <c r="CV71" s="204"/>
      <c r="CW71" s="204"/>
      <c r="CX71" s="204"/>
      <c r="CY71" s="204"/>
      <c r="CZ71" s="204"/>
      <c r="DA71" s="204"/>
      <c r="DB71" s="204"/>
      <c r="DC71" s="204"/>
      <c r="DD71" s="204"/>
      <c r="DE71" s="204"/>
      <c r="DF71" s="204"/>
      <c r="DG71" s="204"/>
      <c r="DH71" s="204"/>
      <c r="DI71" s="204"/>
      <c r="DJ71" s="204"/>
      <c r="DK71" s="204"/>
      <c r="DL71" s="204"/>
      <c r="DM71" s="204"/>
      <c r="DN71" s="204"/>
      <c r="DO71" s="204"/>
      <c r="DP71" s="204"/>
      <c r="DQ71" s="204"/>
      <c r="DR71" s="204"/>
      <c r="DS71" s="204"/>
      <c r="DT71" s="204"/>
      <c r="DU71" s="204"/>
      <c r="DV71" s="204"/>
      <c r="DW71" s="204"/>
      <c r="DX71" s="204"/>
      <c r="DY71" s="204"/>
      <c r="DZ71" s="204"/>
      <c r="EA71" s="204"/>
      <c r="EB71" s="204"/>
      <c r="EC71" s="204"/>
      <c r="ED71" s="204"/>
      <c r="EE71" s="204"/>
      <c r="EF71" s="204"/>
      <c r="EG71" s="204"/>
      <c r="EH71" s="204"/>
      <c r="EI71" s="204"/>
      <c r="EJ71" s="204"/>
      <c r="EK71" s="204"/>
      <c r="EL71" s="204"/>
      <c r="EM71" s="204"/>
      <c r="EN71" s="204"/>
      <c r="EO71" s="204"/>
      <c r="EP71" s="204"/>
      <c r="EQ71" s="204"/>
      <c r="ER71" s="204"/>
      <c r="ES71" s="204"/>
      <c r="ET71" s="204"/>
      <c r="EU71" s="204"/>
      <c r="EV71" s="204"/>
      <c r="EW71" s="204"/>
      <c r="EX71" s="204"/>
      <c r="EY71" s="204"/>
      <c r="EZ71" s="204"/>
      <c r="FA71" s="204"/>
      <c r="FB71" s="204"/>
      <c r="FC71" s="204"/>
      <c r="FD71" s="204"/>
      <c r="FE71" s="204"/>
      <c r="FF71" s="204"/>
      <c r="FG71" s="204"/>
      <c r="FH71" s="204"/>
      <c r="FI71" s="204"/>
      <c r="FJ71" s="204"/>
      <c r="FK71" s="204"/>
      <c r="FL71" s="204"/>
      <c r="FM71" s="204"/>
      <c r="FN71" s="204"/>
      <c r="FO71" s="204"/>
      <c r="FP71" s="204"/>
      <c r="FQ71" s="204"/>
      <c r="FR71" s="204"/>
      <c r="FS71" s="204"/>
      <c r="FT71" s="204"/>
      <c r="FU71" s="204"/>
      <c r="FV71" s="204"/>
      <c r="FW71" s="204"/>
      <c r="FX71" s="204"/>
      <c r="FY71" s="204"/>
      <c r="FZ71" s="204"/>
      <c r="GA71" s="204"/>
      <c r="GB71" s="204"/>
      <c r="GC71" s="204"/>
      <c r="GD71" s="204"/>
      <c r="GE71" s="204"/>
      <c r="GF71" s="204"/>
      <c r="GG71" s="204"/>
      <c r="GH71" s="204"/>
      <c r="GI71" s="204"/>
      <c r="GJ71" s="204"/>
      <c r="GK71" s="204"/>
      <c r="GL71" s="204"/>
      <c r="GM71" s="204"/>
      <c r="GN71" s="204"/>
      <c r="GO71" s="204"/>
      <c r="GP71" s="204"/>
      <c r="GQ71" s="204"/>
      <c r="GR71" s="204"/>
      <c r="GS71" s="204"/>
      <c r="GT71" s="204"/>
      <c r="GU71" s="204"/>
      <c r="GV71" s="204"/>
      <c r="GW71" s="204"/>
      <c r="GX71" s="204"/>
      <c r="GY71" s="204"/>
      <c r="GZ71" s="204"/>
      <c r="HA71" s="204"/>
      <c r="HB71" s="204"/>
      <c r="HC71" s="204"/>
      <c r="HD71" s="204"/>
      <c r="HE71" s="204"/>
      <c r="HF71" s="204"/>
      <c r="HG71" s="204"/>
      <c r="HH71" s="204"/>
      <c r="HI71" s="204"/>
      <c r="HJ71" s="204"/>
      <c r="HK71" s="204"/>
      <c r="HL71" s="204"/>
      <c r="HM71" s="204"/>
      <c r="HN71" s="204"/>
      <c r="HO71" s="204"/>
      <c r="HP71" s="204"/>
      <c r="HQ71" s="204"/>
      <c r="HR71" s="204"/>
      <c r="HS71" s="204"/>
      <c r="HT71" s="204"/>
      <c r="HU71" s="204"/>
      <c r="HV71" s="204"/>
      <c r="HW71" s="204"/>
      <c r="HX71" s="204"/>
      <c r="HY71" s="204"/>
      <c r="HZ71" s="204"/>
      <c r="IA71" s="204"/>
      <c r="IB71" s="204"/>
      <c r="IC71" s="204"/>
      <c r="ID71" s="204"/>
      <c r="IE71" s="204"/>
      <c r="IF71" s="204"/>
      <c r="IG71" s="204"/>
      <c r="IH71" s="204"/>
      <c r="II71" s="204"/>
      <c r="IJ71" s="204"/>
      <c r="IK71" s="204"/>
      <c r="IL71" s="204"/>
      <c r="IM71" s="204"/>
      <c r="IN71" s="204"/>
      <c r="IO71" s="204"/>
      <c r="IP71" s="204"/>
    </row>
    <row r="72" s="6" customFormat="1" ht="24" customHeight="1" spans="1:250">
      <c r="A72" s="204"/>
      <c r="B72" s="249"/>
      <c r="C72" s="204"/>
      <c r="D72" s="24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c r="BD72" s="204"/>
      <c r="BE72" s="204"/>
      <c r="BF72" s="204"/>
      <c r="BG72" s="204"/>
      <c r="BH72" s="204"/>
      <c r="BI72" s="204"/>
      <c r="BJ72" s="204"/>
      <c r="BK72" s="204"/>
      <c r="BL72" s="204"/>
      <c r="BM72" s="204"/>
      <c r="BN72" s="204"/>
      <c r="BO72" s="204"/>
      <c r="BP72" s="204"/>
      <c r="BQ72" s="204"/>
      <c r="BR72" s="204"/>
      <c r="BS72" s="204"/>
      <c r="BT72" s="204"/>
      <c r="BU72" s="204"/>
      <c r="BV72" s="204"/>
      <c r="BW72" s="204"/>
      <c r="BX72" s="204"/>
      <c r="BY72" s="204"/>
      <c r="BZ72" s="204"/>
      <c r="CA72" s="204"/>
      <c r="CB72" s="204"/>
      <c r="CC72" s="204"/>
      <c r="CD72" s="204"/>
      <c r="CE72" s="204"/>
      <c r="CF72" s="204"/>
      <c r="CG72" s="204"/>
      <c r="CH72" s="204"/>
      <c r="CI72" s="204"/>
      <c r="CJ72" s="204"/>
      <c r="CK72" s="204"/>
      <c r="CL72" s="204"/>
      <c r="CM72" s="204"/>
      <c r="CN72" s="204"/>
      <c r="CO72" s="204"/>
      <c r="CP72" s="204"/>
      <c r="CQ72" s="204"/>
      <c r="CR72" s="204"/>
      <c r="CS72" s="204"/>
      <c r="CT72" s="204"/>
      <c r="CU72" s="204"/>
      <c r="CV72" s="204"/>
      <c r="CW72" s="204"/>
      <c r="CX72" s="204"/>
      <c r="CY72" s="204"/>
      <c r="CZ72" s="204"/>
      <c r="DA72" s="204"/>
      <c r="DB72" s="204"/>
      <c r="DC72" s="204"/>
      <c r="DD72" s="204"/>
      <c r="DE72" s="204"/>
      <c r="DF72" s="204"/>
      <c r="DG72" s="204"/>
      <c r="DH72" s="204"/>
      <c r="DI72" s="204"/>
      <c r="DJ72" s="204"/>
      <c r="DK72" s="204"/>
      <c r="DL72" s="204"/>
      <c r="DM72" s="204"/>
      <c r="DN72" s="204"/>
      <c r="DO72" s="204"/>
      <c r="DP72" s="204"/>
      <c r="DQ72" s="204"/>
      <c r="DR72" s="204"/>
      <c r="DS72" s="204"/>
      <c r="DT72" s="204"/>
      <c r="DU72" s="204"/>
      <c r="DV72" s="204"/>
      <c r="DW72" s="204"/>
      <c r="DX72" s="204"/>
      <c r="DY72" s="204"/>
      <c r="DZ72" s="204"/>
      <c r="EA72" s="204"/>
      <c r="EB72" s="204"/>
      <c r="EC72" s="204"/>
      <c r="ED72" s="204"/>
      <c r="EE72" s="204"/>
      <c r="EF72" s="204"/>
      <c r="EG72" s="204"/>
      <c r="EH72" s="204"/>
      <c r="EI72" s="204"/>
      <c r="EJ72" s="204"/>
      <c r="EK72" s="204"/>
      <c r="EL72" s="204"/>
      <c r="EM72" s="204"/>
      <c r="EN72" s="204"/>
      <c r="EO72" s="204"/>
      <c r="EP72" s="204"/>
      <c r="EQ72" s="204"/>
      <c r="ER72" s="204"/>
      <c r="ES72" s="204"/>
      <c r="ET72" s="204"/>
      <c r="EU72" s="204"/>
      <c r="EV72" s="204"/>
      <c r="EW72" s="204"/>
      <c r="EX72" s="204"/>
      <c r="EY72" s="204"/>
      <c r="EZ72" s="204"/>
      <c r="FA72" s="204"/>
      <c r="FB72" s="204"/>
      <c r="FC72" s="204"/>
      <c r="FD72" s="204"/>
      <c r="FE72" s="204"/>
      <c r="FF72" s="204"/>
      <c r="FG72" s="204"/>
      <c r="FH72" s="204"/>
      <c r="FI72" s="204"/>
      <c r="FJ72" s="204"/>
      <c r="FK72" s="204"/>
      <c r="FL72" s="204"/>
      <c r="FM72" s="204"/>
      <c r="FN72" s="204"/>
      <c r="FO72" s="204"/>
      <c r="FP72" s="204"/>
      <c r="FQ72" s="204"/>
      <c r="FR72" s="204"/>
      <c r="FS72" s="204"/>
      <c r="FT72" s="204"/>
      <c r="FU72" s="204"/>
      <c r="FV72" s="204"/>
      <c r="FW72" s="204"/>
      <c r="FX72" s="204"/>
      <c r="FY72" s="204"/>
      <c r="FZ72" s="204"/>
      <c r="GA72" s="204"/>
      <c r="GB72" s="204"/>
      <c r="GC72" s="204"/>
      <c r="GD72" s="204"/>
      <c r="GE72" s="204"/>
      <c r="GF72" s="204"/>
      <c r="GG72" s="204"/>
      <c r="GH72" s="204"/>
      <c r="GI72" s="204"/>
      <c r="GJ72" s="204"/>
      <c r="GK72" s="204"/>
      <c r="GL72" s="204"/>
      <c r="GM72" s="204"/>
      <c r="GN72" s="204"/>
      <c r="GO72" s="204"/>
      <c r="GP72" s="204"/>
      <c r="GQ72" s="204"/>
      <c r="GR72" s="204"/>
      <c r="GS72" s="204"/>
      <c r="GT72" s="204"/>
      <c r="GU72" s="204"/>
      <c r="GV72" s="204"/>
      <c r="GW72" s="204"/>
      <c r="GX72" s="204"/>
      <c r="GY72" s="204"/>
      <c r="GZ72" s="204"/>
      <c r="HA72" s="204"/>
      <c r="HB72" s="204"/>
      <c r="HC72" s="204"/>
      <c r="HD72" s="204"/>
      <c r="HE72" s="204"/>
      <c r="HF72" s="204"/>
      <c r="HG72" s="204"/>
      <c r="HH72" s="204"/>
      <c r="HI72" s="204"/>
      <c r="HJ72" s="204"/>
      <c r="HK72" s="204"/>
      <c r="HL72" s="204"/>
      <c r="HM72" s="204"/>
      <c r="HN72" s="204"/>
      <c r="HO72" s="204"/>
      <c r="HP72" s="204"/>
      <c r="HQ72" s="204"/>
      <c r="HR72" s="204"/>
      <c r="HS72" s="204"/>
      <c r="HT72" s="204"/>
      <c r="HU72" s="204"/>
      <c r="HV72" s="204"/>
      <c r="HW72" s="204"/>
      <c r="HX72" s="204"/>
      <c r="HY72" s="204"/>
      <c r="HZ72" s="204"/>
      <c r="IA72" s="204"/>
      <c r="IB72" s="204"/>
      <c r="IC72" s="204"/>
      <c r="ID72" s="204"/>
      <c r="IE72" s="204"/>
      <c r="IF72" s="204"/>
      <c r="IG72" s="204"/>
      <c r="IH72" s="204"/>
      <c r="II72" s="204"/>
      <c r="IJ72" s="204"/>
      <c r="IK72" s="204"/>
      <c r="IL72" s="204"/>
      <c r="IM72" s="204"/>
      <c r="IN72" s="204"/>
      <c r="IO72" s="204"/>
      <c r="IP72" s="204"/>
    </row>
    <row r="73" s="6" customFormat="1" ht="24" customHeight="1" spans="1:250">
      <c r="A73" s="204"/>
      <c r="B73" s="249"/>
      <c r="C73" s="204"/>
      <c r="D73" s="24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4"/>
      <c r="BO73" s="204"/>
      <c r="BP73" s="204"/>
      <c r="BQ73" s="204"/>
      <c r="BR73" s="204"/>
      <c r="BS73" s="204"/>
      <c r="BT73" s="204"/>
      <c r="BU73" s="204"/>
      <c r="BV73" s="204"/>
      <c r="BW73" s="204"/>
      <c r="BX73" s="204"/>
      <c r="BY73" s="204"/>
      <c r="BZ73" s="204"/>
      <c r="CA73" s="204"/>
      <c r="CB73" s="204"/>
      <c r="CC73" s="204"/>
      <c r="CD73" s="204"/>
      <c r="CE73" s="204"/>
      <c r="CF73" s="204"/>
      <c r="CG73" s="204"/>
      <c r="CH73" s="204"/>
      <c r="CI73" s="204"/>
      <c r="CJ73" s="204"/>
      <c r="CK73" s="204"/>
      <c r="CL73" s="204"/>
      <c r="CM73" s="204"/>
      <c r="CN73" s="204"/>
      <c r="CO73" s="204"/>
      <c r="CP73" s="204"/>
      <c r="CQ73" s="204"/>
      <c r="CR73" s="204"/>
      <c r="CS73" s="204"/>
      <c r="CT73" s="204"/>
      <c r="CU73" s="204"/>
      <c r="CV73" s="204"/>
      <c r="CW73" s="204"/>
      <c r="CX73" s="204"/>
      <c r="CY73" s="204"/>
      <c r="CZ73" s="204"/>
      <c r="DA73" s="204"/>
      <c r="DB73" s="204"/>
      <c r="DC73" s="204"/>
      <c r="DD73" s="204"/>
      <c r="DE73" s="204"/>
      <c r="DF73" s="204"/>
      <c r="DG73" s="204"/>
      <c r="DH73" s="204"/>
      <c r="DI73" s="204"/>
      <c r="DJ73" s="204"/>
      <c r="DK73" s="204"/>
      <c r="DL73" s="204"/>
      <c r="DM73" s="204"/>
      <c r="DN73" s="204"/>
      <c r="DO73" s="204"/>
      <c r="DP73" s="204"/>
      <c r="DQ73" s="204"/>
      <c r="DR73" s="204"/>
      <c r="DS73" s="204"/>
      <c r="DT73" s="204"/>
      <c r="DU73" s="204"/>
      <c r="DV73" s="204"/>
      <c r="DW73" s="204"/>
      <c r="DX73" s="204"/>
      <c r="DY73" s="204"/>
      <c r="DZ73" s="204"/>
      <c r="EA73" s="204"/>
      <c r="EB73" s="204"/>
      <c r="EC73" s="204"/>
      <c r="ED73" s="204"/>
      <c r="EE73" s="204"/>
      <c r="EF73" s="204"/>
      <c r="EG73" s="204"/>
      <c r="EH73" s="204"/>
      <c r="EI73" s="204"/>
      <c r="EJ73" s="204"/>
      <c r="EK73" s="204"/>
      <c r="EL73" s="204"/>
      <c r="EM73" s="204"/>
      <c r="EN73" s="204"/>
      <c r="EO73" s="204"/>
      <c r="EP73" s="204"/>
      <c r="EQ73" s="204"/>
      <c r="ER73" s="204"/>
      <c r="ES73" s="204"/>
      <c r="ET73" s="204"/>
      <c r="EU73" s="204"/>
      <c r="EV73" s="204"/>
      <c r="EW73" s="204"/>
      <c r="EX73" s="204"/>
      <c r="EY73" s="204"/>
      <c r="EZ73" s="204"/>
      <c r="FA73" s="204"/>
      <c r="FB73" s="204"/>
      <c r="FC73" s="204"/>
      <c r="FD73" s="204"/>
      <c r="FE73" s="204"/>
      <c r="FF73" s="204"/>
      <c r="FG73" s="204"/>
      <c r="FH73" s="204"/>
      <c r="FI73" s="204"/>
      <c r="FJ73" s="204"/>
      <c r="FK73" s="204"/>
      <c r="FL73" s="204"/>
      <c r="FM73" s="204"/>
      <c r="FN73" s="204"/>
      <c r="FO73" s="204"/>
      <c r="FP73" s="204"/>
      <c r="FQ73" s="204"/>
      <c r="FR73" s="204"/>
      <c r="FS73" s="204"/>
      <c r="FT73" s="204"/>
      <c r="FU73" s="204"/>
      <c r="FV73" s="204"/>
      <c r="FW73" s="204"/>
      <c r="FX73" s="204"/>
      <c r="FY73" s="204"/>
      <c r="FZ73" s="204"/>
      <c r="GA73" s="204"/>
      <c r="GB73" s="204"/>
      <c r="GC73" s="204"/>
      <c r="GD73" s="204"/>
      <c r="GE73" s="204"/>
      <c r="GF73" s="204"/>
      <c r="GG73" s="204"/>
      <c r="GH73" s="204"/>
      <c r="GI73" s="204"/>
      <c r="GJ73" s="204"/>
      <c r="GK73" s="204"/>
      <c r="GL73" s="204"/>
      <c r="GM73" s="204"/>
      <c r="GN73" s="204"/>
      <c r="GO73" s="204"/>
      <c r="GP73" s="204"/>
      <c r="GQ73" s="204"/>
      <c r="GR73" s="204"/>
      <c r="GS73" s="204"/>
      <c r="GT73" s="204"/>
      <c r="GU73" s="204"/>
      <c r="GV73" s="204"/>
      <c r="GW73" s="204"/>
      <c r="GX73" s="204"/>
      <c r="GY73" s="204"/>
      <c r="GZ73" s="204"/>
      <c r="HA73" s="204"/>
      <c r="HB73" s="204"/>
      <c r="HC73" s="204"/>
      <c r="HD73" s="204"/>
      <c r="HE73" s="204"/>
      <c r="HF73" s="204"/>
      <c r="HG73" s="204"/>
      <c r="HH73" s="204"/>
      <c r="HI73" s="204"/>
      <c r="HJ73" s="204"/>
      <c r="HK73" s="204"/>
      <c r="HL73" s="204"/>
      <c r="HM73" s="204"/>
      <c r="HN73" s="204"/>
      <c r="HO73" s="204"/>
      <c r="HP73" s="204"/>
      <c r="HQ73" s="204"/>
      <c r="HR73" s="204"/>
      <c r="HS73" s="204"/>
      <c r="HT73" s="204"/>
      <c r="HU73" s="204"/>
      <c r="HV73" s="204"/>
      <c r="HW73" s="204"/>
      <c r="HX73" s="204"/>
      <c r="HY73" s="204"/>
      <c r="HZ73" s="204"/>
      <c r="IA73" s="204"/>
      <c r="IB73" s="204"/>
      <c r="IC73" s="204"/>
      <c r="ID73" s="204"/>
      <c r="IE73" s="204"/>
      <c r="IF73" s="204"/>
      <c r="IG73" s="204"/>
      <c r="IH73" s="204"/>
      <c r="II73" s="204"/>
      <c r="IJ73" s="204"/>
      <c r="IK73" s="204"/>
      <c r="IL73" s="204"/>
      <c r="IM73" s="204"/>
      <c r="IN73" s="204"/>
      <c r="IO73" s="204"/>
      <c r="IP73" s="204"/>
    </row>
    <row r="74" s="6" customFormat="1" ht="24" customHeight="1" spans="1:250">
      <c r="A74" s="204"/>
      <c r="B74" s="249"/>
      <c r="C74" s="204"/>
      <c r="D74" s="24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c r="BM74" s="204"/>
      <c r="BN74" s="204"/>
      <c r="BO74" s="204"/>
      <c r="BP74" s="204"/>
      <c r="BQ74" s="204"/>
      <c r="BR74" s="204"/>
      <c r="BS74" s="204"/>
      <c r="BT74" s="204"/>
      <c r="BU74" s="204"/>
      <c r="BV74" s="204"/>
      <c r="BW74" s="204"/>
      <c r="BX74" s="204"/>
      <c r="BY74" s="204"/>
      <c r="BZ74" s="204"/>
      <c r="CA74" s="204"/>
      <c r="CB74" s="204"/>
      <c r="CC74" s="204"/>
      <c r="CD74" s="204"/>
      <c r="CE74" s="204"/>
      <c r="CF74" s="204"/>
      <c r="CG74" s="204"/>
      <c r="CH74" s="204"/>
      <c r="CI74" s="204"/>
      <c r="CJ74" s="204"/>
      <c r="CK74" s="204"/>
      <c r="CL74" s="204"/>
      <c r="CM74" s="204"/>
      <c r="CN74" s="204"/>
      <c r="CO74" s="204"/>
      <c r="CP74" s="204"/>
      <c r="CQ74" s="204"/>
      <c r="CR74" s="204"/>
      <c r="CS74" s="204"/>
      <c r="CT74" s="204"/>
      <c r="CU74" s="204"/>
      <c r="CV74" s="204"/>
      <c r="CW74" s="204"/>
      <c r="CX74" s="204"/>
      <c r="CY74" s="204"/>
      <c r="CZ74" s="204"/>
      <c r="DA74" s="204"/>
      <c r="DB74" s="204"/>
      <c r="DC74" s="204"/>
      <c r="DD74" s="204"/>
      <c r="DE74" s="204"/>
      <c r="DF74" s="204"/>
      <c r="DG74" s="204"/>
      <c r="DH74" s="204"/>
      <c r="DI74" s="204"/>
      <c r="DJ74" s="204"/>
      <c r="DK74" s="204"/>
      <c r="DL74" s="204"/>
      <c r="DM74" s="204"/>
      <c r="DN74" s="204"/>
      <c r="DO74" s="204"/>
      <c r="DP74" s="204"/>
      <c r="DQ74" s="204"/>
      <c r="DR74" s="204"/>
      <c r="DS74" s="204"/>
      <c r="DT74" s="204"/>
      <c r="DU74" s="204"/>
      <c r="DV74" s="204"/>
      <c r="DW74" s="204"/>
      <c r="DX74" s="204"/>
      <c r="DY74" s="204"/>
      <c r="DZ74" s="204"/>
      <c r="EA74" s="204"/>
      <c r="EB74" s="204"/>
      <c r="EC74" s="204"/>
      <c r="ED74" s="204"/>
      <c r="EE74" s="204"/>
      <c r="EF74" s="204"/>
      <c r="EG74" s="204"/>
      <c r="EH74" s="204"/>
      <c r="EI74" s="204"/>
      <c r="EJ74" s="204"/>
      <c r="EK74" s="204"/>
      <c r="EL74" s="204"/>
      <c r="EM74" s="204"/>
      <c r="EN74" s="204"/>
      <c r="EO74" s="204"/>
      <c r="EP74" s="204"/>
      <c r="EQ74" s="204"/>
      <c r="ER74" s="204"/>
      <c r="ES74" s="204"/>
      <c r="ET74" s="204"/>
      <c r="EU74" s="204"/>
      <c r="EV74" s="204"/>
      <c r="EW74" s="204"/>
      <c r="EX74" s="204"/>
      <c r="EY74" s="204"/>
      <c r="EZ74" s="204"/>
      <c r="FA74" s="204"/>
      <c r="FB74" s="204"/>
      <c r="FC74" s="204"/>
      <c r="FD74" s="204"/>
      <c r="FE74" s="204"/>
      <c r="FF74" s="204"/>
      <c r="FG74" s="204"/>
      <c r="FH74" s="204"/>
      <c r="FI74" s="204"/>
      <c r="FJ74" s="204"/>
      <c r="FK74" s="204"/>
      <c r="FL74" s="204"/>
      <c r="FM74" s="204"/>
      <c r="FN74" s="204"/>
      <c r="FO74" s="204"/>
      <c r="FP74" s="204"/>
      <c r="FQ74" s="204"/>
      <c r="FR74" s="204"/>
      <c r="FS74" s="204"/>
      <c r="FT74" s="204"/>
      <c r="FU74" s="204"/>
      <c r="FV74" s="204"/>
      <c r="FW74" s="204"/>
      <c r="FX74" s="204"/>
      <c r="FY74" s="204"/>
      <c r="FZ74" s="204"/>
      <c r="GA74" s="204"/>
      <c r="GB74" s="204"/>
      <c r="GC74" s="204"/>
      <c r="GD74" s="204"/>
      <c r="GE74" s="204"/>
      <c r="GF74" s="204"/>
      <c r="GG74" s="204"/>
      <c r="GH74" s="204"/>
      <c r="GI74" s="204"/>
      <c r="GJ74" s="204"/>
      <c r="GK74" s="204"/>
      <c r="GL74" s="204"/>
      <c r="GM74" s="204"/>
      <c r="GN74" s="204"/>
      <c r="GO74" s="204"/>
      <c r="GP74" s="204"/>
      <c r="GQ74" s="204"/>
      <c r="GR74" s="204"/>
      <c r="GS74" s="204"/>
      <c r="GT74" s="204"/>
      <c r="GU74" s="204"/>
      <c r="GV74" s="204"/>
      <c r="GW74" s="204"/>
      <c r="GX74" s="204"/>
      <c r="GY74" s="204"/>
      <c r="GZ74" s="204"/>
      <c r="HA74" s="204"/>
      <c r="HB74" s="204"/>
      <c r="HC74" s="204"/>
      <c r="HD74" s="204"/>
      <c r="HE74" s="204"/>
      <c r="HF74" s="204"/>
      <c r="HG74" s="204"/>
      <c r="HH74" s="204"/>
      <c r="HI74" s="204"/>
      <c r="HJ74" s="204"/>
      <c r="HK74" s="204"/>
      <c r="HL74" s="204"/>
      <c r="HM74" s="204"/>
      <c r="HN74" s="204"/>
      <c r="HO74" s="204"/>
      <c r="HP74" s="204"/>
      <c r="HQ74" s="204"/>
      <c r="HR74" s="204"/>
      <c r="HS74" s="204"/>
      <c r="HT74" s="204"/>
      <c r="HU74" s="204"/>
      <c r="HV74" s="204"/>
      <c r="HW74" s="204"/>
      <c r="HX74" s="204"/>
      <c r="HY74" s="204"/>
      <c r="HZ74" s="204"/>
      <c r="IA74" s="204"/>
      <c r="IB74" s="204"/>
      <c r="IC74" s="204"/>
      <c r="ID74" s="204"/>
      <c r="IE74" s="204"/>
      <c r="IF74" s="204"/>
      <c r="IG74" s="204"/>
      <c r="IH74" s="204"/>
      <c r="II74" s="204"/>
      <c r="IJ74" s="204"/>
      <c r="IK74" s="204"/>
      <c r="IL74" s="204"/>
      <c r="IM74" s="204"/>
      <c r="IN74" s="204"/>
      <c r="IO74" s="204"/>
      <c r="IP74" s="204"/>
    </row>
    <row r="75" s="6" customFormat="1" ht="24" customHeight="1" spans="1:250">
      <c r="A75" s="204"/>
      <c r="B75" s="249"/>
      <c r="C75" s="204"/>
      <c r="D75" s="24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c r="BM75" s="204"/>
      <c r="BN75" s="204"/>
      <c r="BO75" s="204"/>
      <c r="BP75" s="204"/>
      <c r="BQ75" s="204"/>
      <c r="BR75" s="204"/>
      <c r="BS75" s="204"/>
      <c r="BT75" s="204"/>
      <c r="BU75" s="204"/>
      <c r="BV75" s="204"/>
      <c r="BW75" s="204"/>
      <c r="BX75" s="204"/>
      <c r="BY75" s="204"/>
      <c r="BZ75" s="204"/>
      <c r="CA75" s="204"/>
      <c r="CB75" s="204"/>
      <c r="CC75" s="204"/>
      <c r="CD75" s="204"/>
      <c r="CE75" s="204"/>
      <c r="CF75" s="204"/>
      <c r="CG75" s="204"/>
      <c r="CH75" s="204"/>
      <c r="CI75" s="204"/>
      <c r="CJ75" s="204"/>
      <c r="CK75" s="204"/>
      <c r="CL75" s="204"/>
      <c r="CM75" s="204"/>
      <c r="CN75" s="204"/>
      <c r="CO75" s="204"/>
      <c r="CP75" s="204"/>
      <c r="CQ75" s="204"/>
      <c r="CR75" s="204"/>
      <c r="CS75" s="204"/>
      <c r="CT75" s="204"/>
      <c r="CU75" s="204"/>
      <c r="CV75" s="204"/>
      <c r="CW75" s="204"/>
      <c r="CX75" s="204"/>
      <c r="CY75" s="204"/>
      <c r="CZ75" s="204"/>
      <c r="DA75" s="204"/>
      <c r="DB75" s="204"/>
      <c r="DC75" s="204"/>
      <c r="DD75" s="204"/>
      <c r="DE75" s="204"/>
      <c r="DF75" s="204"/>
      <c r="DG75" s="204"/>
      <c r="DH75" s="204"/>
      <c r="DI75" s="204"/>
      <c r="DJ75" s="204"/>
      <c r="DK75" s="204"/>
      <c r="DL75" s="204"/>
      <c r="DM75" s="204"/>
      <c r="DN75" s="204"/>
      <c r="DO75" s="204"/>
      <c r="DP75" s="204"/>
      <c r="DQ75" s="204"/>
      <c r="DR75" s="204"/>
      <c r="DS75" s="204"/>
      <c r="DT75" s="204"/>
      <c r="DU75" s="204"/>
      <c r="DV75" s="204"/>
      <c r="DW75" s="204"/>
      <c r="DX75" s="204"/>
      <c r="DY75" s="204"/>
      <c r="DZ75" s="204"/>
      <c r="EA75" s="204"/>
      <c r="EB75" s="204"/>
      <c r="EC75" s="204"/>
      <c r="ED75" s="204"/>
      <c r="EE75" s="204"/>
      <c r="EF75" s="204"/>
      <c r="EG75" s="204"/>
      <c r="EH75" s="204"/>
      <c r="EI75" s="204"/>
      <c r="EJ75" s="204"/>
      <c r="EK75" s="204"/>
      <c r="EL75" s="204"/>
      <c r="EM75" s="204"/>
      <c r="EN75" s="204"/>
      <c r="EO75" s="204"/>
      <c r="EP75" s="204"/>
      <c r="EQ75" s="204"/>
      <c r="ER75" s="204"/>
      <c r="ES75" s="204"/>
      <c r="ET75" s="204"/>
      <c r="EU75" s="204"/>
      <c r="EV75" s="204"/>
      <c r="EW75" s="204"/>
      <c r="EX75" s="204"/>
      <c r="EY75" s="204"/>
      <c r="EZ75" s="204"/>
      <c r="FA75" s="204"/>
      <c r="FB75" s="204"/>
      <c r="FC75" s="204"/>
      <c r="FD75" s="204"/>
      <c r="FE75" s="204"/>
      <c r="FF75" s="204"/>
      <c r="FG75" s="204"/>
      <c r="FH75" s="204"/>
      <c r="FI75" s="204"/>
      <c r="FJ75" s="204"/>
      <c r="FK75" s="204"/>
      <c r="FL75" s="204"/>
      <c r="FM75" s="204"/>
      <c r="FN75" s="204"/>
      <c r="FO75" s="204"/>
      <c r="FP75" s="204"/>
      <c r="FQ75" s="204"/>
      <c r="FR75" s="204"/>
      <c r="FS75" s="204"/>
      <c r="FT75" s="204"/>
      <c r="FU75" s="204"/>
      <c r="FV75" s="204"/>
      <c r="FW75" s="204"/>
      <c r="FX75" s="204"/>
      <c r="FY75" s="204"/>
      <c r="FZ75" s="204"/>
      <c r="GA75" s="204"/>
      <c r="GB75" s="204"/>
      <c r="GC75" s="204"/>
      <c r="GD75" s="204"/>
      <c r="GE75" s="204"/>
      <c r="GF75" s="204"/>
      <c r="GG75" s="204"/>
      <c r="GH75" s="204"/>
      <c r="GI75" s="204"/>
      <c r="GJ75" s="204"/>
      <c r="GK75" s="204"/>
      <c r="GL75" s="204"/>
      <c r="GM75" s="204"/>
      <c r="GN75" s="204"/>
      <c r="GO75" s="204"/>
      <c r="GP75" s="204"/>
      <c r="GQ75" s="204"/>
      <c r="GR75" s="204"/>
      <c r="GS75" s="204"/>
      <c r="GT75" s="204"/>
      <c r="GU75" s="204"/>
      <c r="GV75" s="204"/>
      <c r="GW75" s="204"/>
      <c r="GX75" s="204"/>
      <c r="GY75" s="204"/>
      <c r="GZ75" s="204"/>
      <c r="HA75" s="204"/>
      <c r="HB75" s="204"/>
      <c r="HC75" s="204"/>
      <c r="HD75" s="204"/>
      <c r="HE75" s="204"/>
      <c r="HF75" s="204"/>
      <c r="HG75" s="204"/>
      <c r="HH75" s="204"/>
      <c r="HI75" s="204"/>
      <c r="HJ75" s="204"/>
      <c r="HK75" s="204"/>
      <c r="HL75" s="204"/>
      <c r="HM75" s="204"/>
      <c r="HN75" s="204"/>
      <c r="HO75" s="204"/>
      <c r="HP75" s="204"/>
      <c r="HQ75" s="204"/>
      <c r="HR75" s="204"/>
      <c r="HS75" s="204"/>
      <c r="HT75" s="204"/>
      <c r="HU75" s="204"/>
      <c r="HV75" s="204"/>
      <c r="HW75" s="204"/>
      <c r="HX75" s="204"/>
      <c r="HY75" s="204"/>
      <c r="HZ75" s="204"/>
      <c r="IA75" s="204"/>
      <c r="IB75" s="204"/>
      <c r="IC75" s="204"/>
      <c r="ID75" s="204"/>
      <c r="IE75" s="204"/>
      <c r="IF75" s="204"/>
      <c r="IG75" s="204"/>
      <c r="IH75" s="204"/>
      <c r="II75" s="204"/>
      <c r="IJ75" s="204"/>
      <c r="IK75" s="204"/>
      <c r="IL75" s="204"/>
      <c r="IM75" s="204"/>
      <c r="IN75" s="204"/>
      <c r="IO75" s="204"/>
      <c r="IP75" s="204"/>
    </row>
    <row r="76" s="6" customFormat="1" ht="24" customHeight="1" spans="1:250">
      <c r="A76" s="204"/>
      <c r="B76" s="249"/>
      <c r="C76" s="204"/>
      <c r="D76" s="24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c r="BM76" s="204"/>
      <c r="BN76" s="204"/>
      <c r="BO76" s="204"/>
      <c r="BP76" s="204"/>
      <c r="BQ76" s="204"/>
      <c r="BR76" s="204"/>
      <c r="BS76" s="204"/>
      <c r="BT76" s="204"/>
      <c r="BU76" s="204"/>
      <c r="BV76" s="204"/>
      <c r="BW76" s="204"/>
      <c r="BX76" s="204"/>
      <c r="BY76" s="204"/>
      <c r="BZ76" s="204"/>
      <c r="CA76" s="204"/>
      <c r="CB76" s="204"/>
      <c r="CC76" s="204"/>
      <c r="CD76" s="204"/>
      <c r="CE76" s="204"/>
      <c r="CF76" s="204"/>
      <c r="CG76" s="204"/>
      <c r="CH76" s="204"/>
      <c r="CI76" s="204"/>
      <c r="CJ76" s="204"/>
      <c r="CK76" s="204"/>
      <c r="CL76" s="204"/>
      <c r="CM76" s="204"/>
      <c r="CN76" s="204"/>
      <c r="CO76" s="204"/>
      <c r="CP76" s="204"/>
      <c r="CQ76" s="204"/>
      <c r="CR76" s="204"/>
      <c r="CS76" s="204"/>
      <c r="CT76" s="204"/>
      <c r="CU76" s="204"/>
      <c r="CV76" s="204"/>
      <c r="CW76" s="204"/>
      <c r="CX76" s="204"/>
      <c r="CY76" s="204"/>
      <c r="CZ76" s="204"/>
      <c r="DA76" s="204"/>
      <c r="DB76" s="204"/>
      <c r="DC76" s="204"/>
      <c r="DD76" s="204"/>
      <c r="DE76" s="204"/>
      <c r="DF76" s="204"/>
      <c r="DG76" s="204"/>
      <c r="DH76" s="204"/>
      <c r="DI76" s="204"/>
      <c r="DJ76" s="204"/>
      <c r="DK76" s="204"/>
      <c r="DL76" s="204"/>
      <c r="DM76" s="204"/>
      <c r="DN76" s="204"/>
      <c r="DO76" s="204"/>
      <c r="DP76" s="204"/>
      <c r="DQ76" s="204"/>
      <c r="DR76" s="204"/>
      <c r="DS76" s="204"/>
      <c r="DT76" s="204"/>
      <c r="DU76" s="204"/>
      <c r="DV76" s="204"/>
      <c r="DW76" s="204"/>
      <c r="DX76" s="204"/>
      <c r="DY76" s="204"/>
      <c r="DZ76" s="204"/>
      <c r="EA76" s="204"/>
      <c r="EB76" s="204"/>
      <c r="EC76" s="204"/>
      <c r="ED76" s="204"/>
      <c r="EE76" s="204"/>
      <c r="EF76" s="204"/>
      <c r="EG76" s="204"/>
      <c r="EH76" s="204"/>
      <c r="EI76" s="204"/>
      <c r="EJ76" s="204"/>
      <c r="EK76" s="204"/>
      <c r="EL76" s="204"/>
      <c r="EM76" s="204"/>
      <c r="EN76" s="204"/>
      <c r="EO76" s="204"/>
      <c r="EP76" s="204"/>
      <c r="EQ76" s="204"/>
      <c r="ER76" s="204"/>
      <c r="ES76" s="204"/>
      <c r="ET76" s="204"/>
      <c r="EU76" s="204"/>
      <c r="EV76" s="204"/>
      <c r="EW76" s="204"/>
      <c r="EX76" s="204"/>
      <c r="EY76" s="204"/>
      <c r="EZ76" s="204"/>
      <c r="FA76" s="204"/>
      <c r="FB76" s="204"/>
      <c r="FC76" s="204"/>
      <c r="FD76" s="204"/>
      <c r="FE76" s="204"/>
      <c r="FF76" s="204"/>
      <c r="FG76" s="204"/>
      <c r="FH76" s="204"/>
      <c r="FI76" s="204"/>
      <c r="FJ76" s="204"/>
      <c r="FK76" s="204"/>
      <c r="FL76" s="204"/>
      <c r="FM76" s="204"/>
      <c r="FN76" s="204"/>
      <c r="FO76" s="204"/>
      <c r="FP76" s="204"/>
      <c r="FQ76" s="204"/>
      <c r="FR76" s="204"/>
      <c r="FS76" s="204"/>
      <c r="FT76" s="204"/>
      <c r="FU76" s="204"/>
      <c r="FV76" s="204"/>
      <c r="FW76" s="204"/>
      <c r="FX76" s="204"/>
      <c r="FY76" s="204"/>
      <c r="FZ76" s="204"/>
      <c r="GA76" s="204"/>
      <c r="GB76" s="204"/>
      <c r="GC76" s="204"/>
      <c r="GD76" s="204"/>
      <c r="GE76" s="204"/>
      <c r="GF76" s="204"/>
      <c r="GG76" s="204"/>
      <c r="GH76" s="204"/>
      <c r="GI76" s="204"/>
      <c r="GJ76" s="204"/>
      <c r="GK76" s="204"/>
      <c r="GL76" s="204"/>
      <c r="GM76" s="204"/>
      <c r="GN76" s="204"/>
      <c r="GO76" s="204"/>
      <c r="GP76" s="204"/>
      <c r="GQ76" s="204"/>
      <c r="GR76" s="204"/>
      <c r="GS76" s="204"/>
      <c r="GT76" s="204"/>
      <c r="GU76" s="204"/>
      <c r="GV76" s="204"/>
      <c r="GW76" s="204"/>
      <c r="GX76" s="204"/>
      <c r="GY76" s="204"/>
      <c r="GZ76" s="204"/>
      <c r="HA76" s="204"/>
      <c r="HB76" s="204"/>
      <c r="HC76" s="204"/>
      <c r="HD76" s="204"/>
      <c r="HE76" s="204"/>
      <c r="HF76" s="204"/>
      <c r="HG76" s="204"/>
      <c r="HH76" s="204"/>
      <c r="HI76" s="204"/>
      <c r="HJ76" s="204"/>
      <c r="HK76" s="204"/>
      <c r="HL76" s="204"/>
      <c r="HM76" s="204"/>
      <c r="HN76" s="204"/>
      <c r="HO76" s="204"/>
      <c r="HP76" s="204"/>
      <c r="HQ76" s="204"/>
      <c r="HR76" s="204"/>
      <c r="HS76" s="204"/>
      <c r="HT76" s="204"/>
      <c r="HU76" s="204"/>
      <c r="HV76" s="204"/>
      <c r="HW76" s="204"/>
      <c r="HX76" s="204"/>
      <c r="HY76" s="204"/>
      <c r="HZ76" s="204"/>
      <c r="IA76" s="204"/>
      <c r="IB76" s="204"/>
      <c r="IC76" s="204"/>
      <c r="ID76" s="204"/>
      <c r="IE76" s="204"/>
      <c r="IF76" s="204"/>
      <c r="IG76" s="204"/>
      <c r="IH76" s="204"/>
      <c r="II76" s="204"/>
      <c r="IJ76" s="204"/>
      <c r="IK76" s="204"/>
      <c r="IL76" s="204"/>
      <c r="IM76" s="204"/>
      <c r="IN76" s="204"/>
      <c r="IO76" s="204"/>
      <c r="IP76" s="204"/>
    </row>
    <row r="77" s="6" customFormat="1" ht="24" customHeight="1" spans="1:250">
      <c r="A77" s="204"/>
      <c r="B77" s="249"/>
      <c r="C77" s="204"/>
      <c r="D77" s="24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c r="BM77" s="204"/>
      <c r="BN77" s="204"/>
      <c r="BO77" s="204"/>
      <c r="BP77" s="204"/>
      <c r="BQ77" s="204"/>
      <c r="BR77" s="204"/>
      <c r="BS77" s="204"/>
      <c r="BT77" s="204"/>
      <c r="BU77" s="204"/>
      <c r="BV77" s="204"/>
      <c r="BW77" s="204"/>
      <c r="BX77" s="204"/>
      <c r="BY77" s="204"/>
      <c r="BZ77" s="204"/>
      <c r="CA77" s="204"/>
      <c r="CB77" s="204"/>
      <c r="CC77" s="204"/>
      <c r="CD77" s="204"/>
      <c r="CE77" s="204"/>
      <c r="CF77" s="204"/>
      <c r="CG77" s="204"/>
      <c r="CH77" s="204"/>
      <c r="CI77" s="204"/>
      <c r="CJ77" s="204"/>
      <c r="CK77" s="204"/>
      <c r="CL77" s="204"/>
      <c r="CM77" s="204"/>
      <c r="CN77" s="204"/>
      <c r="CO77" s="204"/>
      <c r="CP77" s="204"/>
      <c r="CQ77" s="204"/>
      <c r="CR77" s="204"/>
      <c r="CS77" s="204"/>
      <c r="CT77" s="204"/>
      <c r="CU77" s="204"/>
      <c r="CV77" s="204"/>
      <c r="CW77" s="204"/>
      <c r="CX77" s="204"/>
      <c r="CY77" s="204"/>
      <c r="CZ77" s="204"/>
      <c r="DA77" s="204"/>
      <c r="DB77" s="204"/>
      <c r="DC77" s="204"/>
      <c r="DD77" s="204"/>
      <c r="DE77" s="204"/>
      <c r="DF77" s="204"/>
      <c r="DG77" s="204"/>
      <c r="DH77" s="204"/>
      <c r="DI77" s="204"/>
      <c r="DJ77" s="204"/>
      <c r="DK77" s="204"/>
      <c r="DL77" s="204"/>
      <c r="DM77" s="204"/>
      <c r="DN77" s="204"/>
      <c r="DO77" s="204"/>
      <c r="DP77" s="204"/>
      <c r="DQ77" s="204"/>
      <c r="DR77" s="204"/>
      <c r="DS77" s="204"/>
      <c r="DT77" s="204"/>
      <c r="DU77" s="204"/>
      <c r="DV77" s="204"/>
      <c r="DW77" s="204"/>
      <c r="DX77" s="204"/>
      <c r="DY77" s="204"/>
      <c r="DZ77" s="204"/>
      <c r="EA77" s="204"/>
      <c r="EB77" s="204"/>
      <c r="EC77" s="204"/>
      <c r="ED77" s="204"/>
      <c r="EE77" s="204"/>
      <c r="EF77" s="204"/>
      <c r="EG77" s="204"/>
      <c r="EH77" s="204"/>
      <c r="EI77" s="204"/>
      <c r="EJ77" s="204"/>
      <c r="EK77" s="204"/>
      <c r="EL77" s="204"/>
      <c r="EM77" s="204"/>
      <c r="EN77" s="204"/>
      <c r="EO77" s="204"/>
      <c r="EP77" s="204"/>
      <c r="EQ77" s="204"/>
      <c r="ER77" s="204"/>
      <c r="ES77" s="204"/>
      <c r="ET77" s="204"/>
      <c r="EU77" s="204"/>
      <c r="EV77" s="204"/>
      <c r="EW77" s="204"/>
      <c r="EX77" s="204"/>
      <c r="EY77" s="204"/>
      <c r="EZ77" s="204"/>
      <c r="FA77" s="204"/>
      <c r="FB77" s="204"/>
      <c r="FC77" s="204"/>
      <c r="FD77" s="204"/>
      <c r="FE77" s="204"/>
      <c r="FF77" s="204"/>
      <c r="FG77" s="204"/>
      <c r="FH77" s="204"/>
      <c r="FI77" s="204"/>
      <c r="FJ77" s="204"/>
      <c r="FK77" s="204"/>
      <c r="FL77" s="204"/>
      <c r="FM77" s="204"/>
      <c r="FN77" s="204"/>
      <c r="FO77" s="204"/>
      <c r="FP77" s="204"/>
      <c r="FQ77" s="204"/>
      <c r="FR77" s="204"/>
      <c r="FS77" s="204"/>
      <c r="FT77" s="204"/>
      <c r="FU77" s="204"/>
      <c r="FV77" s="204"/>
      <c r="FW77" s="204"/>
      <c r="FX77" s="204"/>
      <c r="FY77" s="204"/>
      <c r="FZ77" s="204"/>
      <c r="GA77" s="204"/>
      <c r="GB77" s="204"/>
      <c r="GC77" s="204"/>
      <c r="GD77" s="204"/>
      <c r="GE77" s="204"/>
      <c r="GF77" s="204"/>
      <c r="GG77" s="204"/>
      <c r="GH77" s="204"/>
      <c r="GI77" s="204"/>
      <c r="GJ77" s="204"/>
      <c r="GK77" s="204"/>
      <c r="GL77" s="204"/>
      <c r="GM77" s="204"/>
      <c r="GN77" s="204"/>
      <c r="GO77" s="204"/>
      <c r="GP77" s="204"/>
      <c r="GQ77" s="204"/>
      <c r="GR77" s="204"/>
      <c r="GS77" s="204"/>
      <c r="GT77" s="204"/>
      <c r="GU77" s="204"/>
      <c r="GV77" s="204"/>
      <c r="GW77" s="204"/>
      <c r="GX77" s="204"/>
      <c r="GY77" s="204"/>
      <c r="GZ77" s="204"/>
      <c r="HA77" s="204"/>
      <c r="HB77" s="204"/>
      <c r="HC77" s="204"/>
      <c r="HD77" s="204"/>
      <c r="HE77" s="204"/>
      <c r="HF77" s="204"/>
      <c r="HG77" s="204"/>
      <c r="HH77" s="204"/>
      <c r="HI77" s="204"/>
      <c r="HJ77" s="204"/>
      <c r="HK77" s="204"/>
      <c r="HL77" s="204"/>
      <c r="HM77" s="204"/>
      <c r="HN77" s="204"/>
      <c r="HO77" s="204"/>
      <c r="HP77" s="204"/>
      <c r="HQ77" s="204"/>
      <c r="HR77" s="204"/>
      <c r="HS77" s="204"/>
      <c r="HT77" s="204"/>
      <c r="HU77" s="204"/>
      <c r="HV77" s="204"/>
      <c r="HW77" s="204"/>
      <c r="HX77" s="204"/>
      <c r="HY77" s="204"/>
      <c r="HZ77" s="204"/>
      <c r="IA77" s="204"/>
      <c r="IB77" s="204"/>
      <c r="IC77" s="204"/>
      <c r="ID77" s="204"/>
      <c r="IE77" s="204"/>
      <c r="IF77" s="204"/>
      <c r="IG77" s="204"/>
      <c r="IH77" s="204"/>
      <c r="II77" s="204"/>
      <c r="IJ77" s="204"/>
      <c r="IK77" s="204"/>
      <c r="IL77" s="204"/>
      <c r="IM77" s="204"/>
      <c r="IN77" s="204"/>
      <c r="IO77" s="204"/>
      <c r="IP77" s="204"/>
    </row>
    <row r="78" s="6" customFormat="1" ht="24" customHeight="1" spans="1:250">
      <c r="A78" s="204"/>
      <c r="B78" s="249"/>
      <c r="C78" s="204"/>
      <c r="D78" s="24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c r="BM78" s="204"/>
      <c r="BN78" s="204"/>
      <c r="BO78" s="204"/>
      <c r="BP78" s="204"/>
      <c r="BQ78" s="204"/>
      <c r="BR78" s="204"/>
      <c r="BS78" s="204"/>
      <c r="BT78" s="204"/>
      <c r="BU78" s="204"/>
      <c r="BV78" s="204"/>
      <c r="BW78" s="204"/>
      <c r="BX78" s="204"/>
      <c r="BY78" s="204"/>
      <c r="BZ78" s="204"/>
      <c r="CA78" s="204"/>
      <c r="CB78" s="204"/>
      <c r="CC78" s="204"/>
      <c r="CD78" s="204"/>
      <c r="CE78" s="204"/>
      <c r="CF78" s="204"/>
      <c r="CG78" s="204"/>
      <c r="CH78" s="204"/>
      <c r="CI78" s="204"/>
      <c r="CJ78" s="204"/>
      <c r="CK78" s="204"/>
      <c r="CL78" s="204"/>
      <c r="CM78" s="204"/>
      <c r="CN78" s="204"/>
      <c r="CO78" s="204"/>
      <c r="CP78" s="204"/>
      <c r="CQ78" s="204"/>
      <c r="CR78" s="204"/>
      <c r="CS78" s="204"/>
      <c r="CT78" s="204"/>
      <c r="CU78" s="204"/>
      <c r="CV78" s="204"/>
      <c r="CW78" s="204"/>
      <c r="CX78" s="204"/>
      <c r="CY78" s="204"/>
      <c r="CZ78" s="204"/>
      <c r="DA78" s="204"/>
      <c r="DB78" s="204"/>
      <c r="DC78" s="204"/>
      <c r="DD78" s="204"/>
      <c r="DE78" s="204"/>
      <c r="DF78" s="204"/>
      <c r="DG78" s="204"/>
      <c r="DH78" s="204"/>
      <c r="DI78" s="204"/>
      <c r="DJ78" s="204"/>
      <c r="DK78" s="204"/>
      <c r="DL78" s="204"/>
      <c r="DM78" s="204"/>
      <c r="DN78" s="204"/>
      <c r="DO78" s="204"/>
      <c r="DP78" s="204"/>
      <c r="DQ78" s="204"/>
      <c r="DR78" s="204"/>
      <c r="DS78" s="204"/>
      <c r="DT78" s="204"/>
      <c r="DU78" s="204"/>
      <c r="DV78" s="204"/>
      <c r="DW78" s="204"/>
      <c r="DX78" s="204"/>
      <c r="DY78" s="204"/>
      <c r="DZ78" s="204"/>
      <c r="EA78" s="204"/>
      <c r="EB78" s="204"/>
      <c r="EC78" s="204"/>
      <c r="ED78" s="204"/>
      <c r="EE78" s="204"/>
      <c r="EF78" s="204"/>
      <c r="EG78" s="204"/>
      <c r="EH78" s="204"/>
      <c r="EI78" s="204"/>
      <c r="EJ78" s="204"/>
      <c r="EK78" s="204"/>
      <c r="EL78" s="204"/>
      <c r="EM78" s="204"/>
      <c r="EN78" s="204"/>
      <c r="EO78" s="204"/>
      <c r="EP78" s="204"/>
      <c r="EQ78" s="204"/>
      <c r="ER78" s="204"/>
      <c r="ES78" s="204"/>
      <c r="ET78" s="204"/>
      <c r="EU78" s="204"/>
      <c r="EV78" s="204"/>
      <c r="EW78" s="204"/>
      <c r="EX78" s="204"/>
      <c r="EY78" s="204"/>
      <c r="EZ78" s="204"/>
      <c r="FA78" s="204"/>
      <c r="FB78" s="204"/>
      <c r="FC78" s="204"/>
      <c r="FD78" s="204"/>
      <c r="FE78" s="204"/>
      <c r="FF78" s="204"/>
      <c r="FG78" s="204"/>
      <c r="FH78" s="204"/>
      <c r="FI78" s="204"/>
      <c r="FJ78" s="204"/>
      <c r="FK78" s="204"/>
      <c r="FL78" s="204"/>
      <c r="FM78" s="204"/>
      <c r="FN78" s="204"/>
      <c r="FO78" s="204"/>
      <c r="FP78" s="204"/>
      <c r="FQ78" s="204"/>
      <c r="FR78" s="204"/>
      <c r="FS78" s="204"/>
      <c r="FT78" s="204"/>
      <c r="FU78" s="204"/>
      <c r="FV78" s="204"/>
      <c r="FW78" s="204"/>
      <c r="FX78" s="204"/>
      <c r="FY78" s="204"/>
      <c r="FZ78" s="204"/>
      <c r="GA78" s="204"/>
      <c r="GB78" s="204"/>
      <c r="GC78" s="204"/>
      <c r="GD78" s="204"/>
      <c r="GE78" s="204"/>
      <c r="GF78" s="204"/>
      <c r="GG78" s="204"/>
      <c r="GH78" s="204"/>
      <c r="GI78" s="204"/>
      <c r="GJ78" s="204"/>
      <c r="GK78" s="204"/>
      <c r="GL78" s="204"/>
      <c r="GM78" s="204"/>
      <c r="GN78" s="204"/>
      <c r="GO78" s="204"/>
      <c r="GP78" s="204"/>
      <c r="GQ78" s="204"/>
      <c r="GR78" s="204"/>
      <c r="GS78" s="204"/>
      <c r="GT78" s="204"/>
      <c r="GU78" s="204"/>
      <c r="GV78" s="204"/>
      <c r="GW78" s="204"/>
      <c r="GX78" s="204"/>
      <c r="GY78" s="204"/>
      <c r="GZ78" s="204"/>
      <c r="HA78" s="204"/>
      <c r="HB78" s="204"/>
      <c r="HC78" s="204"/>
      <c r="HD78" s="204"/>
      <c r="HE78" s="204"/>
      <c r="HF78" s="204"/>
      <c r="HG78" s="204"/>
      <c r="HH78" s="204"/>
      <c r="HI78" s="204"/>
      <c r="HJ78" s="204"/>
      <c r="HK78" s="204"/>
      <c r="HL78" s="204"/>
      <c r="HM78" s="204"/>
      <c r="HN78" s="204"/>
      <c r="HO78" s="204"/>
      <c r="HP78" s="204"/>
      <c r="HQ78" s="204"/>
      <c r="HR78" s="204"/>
      <c r="HS78" s="204"/>
      <c r="HT78" s="204"/>
      <c r="HU78" s="204"/>
      <c r="HV78" s="204"/>
      <c r="HW78" s="204"/>
      <c r="HX78" s="204"/>
      <c r="HY78" s="204"/>
      <c r="HZ78" s="204"/>
      <c r="IA78" s="204"/>
      <c r="IB78" s="204"/>
      <c r="IC78" s="204"/>
      <c r="ID78" s="204"/>
      <c r="IE78" s="204"/>
      <c r="IF78" s="204"/>
      <c r="IG78" s="204"/>
      <c r="IH78" s="204"/>
      <c r="II78" s="204"/>
      <c r="IJ78" s="204"/>
      <c r="IK78" s="204"/>
      <c r="IL78" s="204"/>
      <c r="IM78" s="204"/>
      <c r="IN78" s="204"/>
      <c r="IO78" s="204"/>
      <c r="IP78" s="204"/>
    </row>
    <row r="79" s="6" customFormat="1" ht="24" customHeight="1" spans="1:250">
      <c r="A79" s="204"/>
      <c r="B79" s="249"/>
      <c r="C79" s="204"/>
      <c r="D79" s="244"/>
      <c r="E79" s="204"/>
      <c r="F79" s="204"/>
      <c r="G79" s="20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c r="BM79" s="204"/>
      <c r="BN79" s="204"/>
      <c r="BO79" s="204"/>
      <c r="BP79" s="204"/>
      <c r="BQ79" s="204"/>
      <c r="BR79" s="204"/>
      <c r="BS79" s="204"/>
      <c r="BT79" s="204"/>
      <c r="BU79" s="204"/>
      <c r="BV79" s="204"/>
      <c r="BW79" s="204"/>
      <c r="BX79" s="204"/>
      <c r="BY79" s="204"/>
      <c r="BZ79" s="204"/>
      <c r="CA79" s="204"/>
      <c r="CB79" s="204"/>
      <c r="CC79" s="204"/>
      <c r="CD79" s="204"/>
      <c r="CE79" s="204"/>
      <c r="CF79" s="204"/>
      <c r="CG79" s="204"/>
      <c r="CH79" s="204"/>
      <c r="CI79" s="204"/>
      <c r="CJ79" s="204"/>
      <c r="CK79" s="204"/>
      <c r="CL79" s="204"/>
      <c r="CM79" s="204"/>
      <c r="CN79" s="204"/>
      <c r="CO79" s="204"/>
      <c r="CP79" s="204"/>
      <c r="CQ79" s="204"/>
      <c r="CR79" s="204"/>
      <c r="CS79" s="204"/>
      <c r="CT79" s="204"/>
      <c r="CU79" s="204"/>
      <c r="CV79" s="204"/>
      <c r="CW79" s="204"/>
      <c r="CX79" s="204"/>
      <c r="CY79" s="204"/>
      <c r="CZ79" s="204"/>
      <c r="DA79" s="204"/>
      <c r="DB79" s="204"/>
      <c r="DC79" s="204"/>
      <c r="DD79" s="204"/>
      <c r="DE79" s="204"/>
      <c r="DF79" s="204"/>
      <c r="DG79" s="204"/>
      <c r="DH79" s="204"/>
      <c r="DI79" s="204"/>
      <c r="DJ79" s="204"/>
      <c r="DK79" s="204"/>
      <c r="DL79" s="204"/>
      <c r="DM79" s="204"/>
      <c r="DN79" s="204"/>
      <c r="DO79" s="204"/>
      <c r="DP79" s="204"/>
      <c r="DQ79" s="204"/>
      <c r="DR79" s="204"/>
      <c r="DS79" s="204"/>
      <c r="DT79" s="204"/>
      <c r="DU79" s="204"/>
      <c r="DV79" s="204"/>
      <c r="DW79" s="204"/>
      <c r="DX79" s="204"/>
      <c r="DY79" s="204"/>
      <c r="DZ79" s="204"/>
      <c r="EA79" s="204"/>
      <c r="EB79" s="204"/>
      <c r="EC79" s="204"/>
      <c r="ED79" s="204"/>
      <c r="EE79" s="204"/>
      <c r="EF79" s="204"/>
      <c r="EG79" s="204"/>
      <c r="EH79" s="204"/>
      <c r="EI79" s="204"/>
      <c r="EJ79" s="204"/>
      <c r="EK79" s="204"/>
      <c r="EL79" s="204"/>
      <c r="EM79" s="204"/>
      <c r="EN79" s="204"/>
      <c r="EO79" s="204"/>
      <c r="EP79" s="204"/>
      <c r="EQ79" s="204"/>
      <c r="ER79" s="204"/>
      <c r="ES79" s="204"/>
      <c r="ET79" s="204"/>
      <c r="EU79" s="204"/>
      <c r="EV79" s="204"/>
      <c r="EW79" s="204"/>
      <c r="EX79" s="204"/>
      <c r="EY79" s="204"/>
      <c r="EZ79" s="204"/>
      <c r="FA79" s="204"/>
      <c r="FB79" s="204"/>
      <c r="FC79" s="204"/>
      <c r="FD79" s="204"/>
      <c r="FE79" s="204"/>
      <c r="FF79" s="204"/>
      <c r="FG79" s="204"/>
      <c r="FH79" s="204"/>
      <c r="FI79" s="204"/>
      <c r="FJ79" s="204"/>
      <c r="FK79" s="204"/>
      <c r="FL79" s="204"/>
      <c r="FM79" s="204"/>
      <c r="FN79" s="204"/>
      <c r="FO79" s="204"/>
      <c r="FP79" s="204"/>
      <c r="FQ79" s="204"/>
      <c r="FR79" s="204"/>
      <c r="FS79" s="204"/>
      <c r="FT79" s="204"/>
      <c r="FU79" s="204"/>
      <c r="FV79" s="204"/>
      <c r="FW79" s="204"/>
      <c r="FX79" s="204"/>
      <c r="FY79" s="204"/>
      <c r="FZ79" s="204"/>
      <c r="GA79" s="204"/>
      <c r="GB79" s="204"/>
      <c r="GC79" s="204"/>
      <c r="GD79" s="204"/>
      <c r="GE79" s="204"/>
      <c r="GF79" s="204"/>
      <c r="GG79" s="204"/>
      <c r="GH79" s="204"/>
      <c r="GI79" s="204"/>
      <c r="GJ79" s="204"/>
      <c r="GK79" s="204"/>
      <c r="GL79" s="204"/>
      <c r="GM79" s="204"/>
      <c r="GN79" s="204"/>
      <c r="GO79" s="204"/>
      <c r="GP79" s="204"/>
      <c r="GQ79" s="204"/>
      <c r="GR79" s="204"/>
      <c r="GS79" s="204"/>
      <c r="GT79" s="204"/>
      <c r="GU79" s="204"/>
      <c r="GV79" s="204"/>
      <c r="GW79" s="204"/>
      <c r="GX79" s="204"/>
      <c r="GY79" s="204"/>
      <c r="GZ79" s="204"/>
      <c r="HA79" s="204"/>
      <c r="HB79" s="204"/>
      <c r="HC79" s="204"/>
      <c r="HD79" s="204"/>
      <c r="HE79" s="204"/>
      <c r="HF79" s="204"/>
      <c r="HG79" s="204"/>
      <c r="HH79" s="204"/>
      <c r="HI79" s="204"/>
      <c r="HJ79" s="204"/>
      <c r="HK79" s="204"/>
      <c r="HL79" s="204"/>
      <c r="HM79" s="204"/>
      <c r="HN79" s="204"/>
      <c r="HO79" s="204"/>
      <c r="HP79" s="204"/>
      <c r="HQ79" s="204"/>
      <c r="HR79" s="204"/>
      <c r="HS79" s="204"/>
      <c r="HT79" s="204"/>
      <c r="HU79" s="204"/>
      <c r="HV79" s="204"/>
      <c r="HW79" s="204"/>
      <c r="HX79" s="204"/>
      <c r="HY79" s="204"/>
      <c r="HZ79" s="204"/>
      <c r="IA79" s="204"/>
      <c r="IB79" s="204"/>
      <c r="IC79" s="204"/>
      <c r="ID79" s="204"/>
      <c r="IE79" s="204"/>
      <c r="IF79" s="204"/>
      <c r="IG79" s="204"/>
      <c r="IH79" s="204"/>
      <c r="II79" s="204"/>
      <c r="IJ79" s="204"/>
      <c r="IK79" s="204"/>
      <c r="IL79" s="204"/>
      <c r="IM79" s="204"/>
      <c r="IN79" s="204"/>
      <c r="IO79" s="204"/>
      <c r="IP79" s="204"/>
    </row>
    <row r="80" s="6" customFormat="1" ht="24" customHeight="1" spans="1:250">
      <c r="A80" s="204"/>
      <c r="B80" s="249"/>
      <c r="C80" s="204"/>
      <c r="D80" s="244"/>
      <c r="E80" s="204"/>
      <c r="F80" s="204"/>
      <c r="G80" s="204"/>
      <c r="H80" s="204"/>
      <c r="I80" s="204"/>
      <c r="J80" s="204"/>
      <c r="K80" s="204"/>
      <c r="L80" s="204"/>
      <c r="M80" s="204"/>
      <c r="N80" s="204"/>
      <c r="O80" s="204"/>
      <c r="P80" s="204"/>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c r="BM80" s="204"/>
      <c r="BN80" s="204"/>
      <c r="BO80" s="204"/>
      <c r="BP80" s="204"/>
      <c r="BQ80" s="204"/>
      <c r="BR80" s="204"/>
      <c r="BS80" s="204"/>
      <c r="BT80" s="204"/>
      <c r="BU80" s="204"/>
      <c r="BV80" s="204"/>
      <c r="BW80" s="204"/>
      <c r="BX80" s="204"/>
      <c r="BY80" s="204"/>
      <c r="BZ80" s="204"/>
      <c r="CA80" s="204"/>
      <c r="CB80" s="204"/>
      <c r="CC80" s="204"/>
      <c r="CD80" s="204"/>
      <c r="CE80" s="204"/>
      <c r="CF80" s="204"/>
      <c r="CG80" s="204"/>
      <c r="CH80" s="204"/>
      <c r="CI80" s="204"/>
      <c r="CJ80" s="204"/>
      <c r="CK80" s="204"/>
      <c r="CL80" s="204"/>
      <c r="CM80" s="204"/>
      <c r="CN80" s="204"/>
      <c r="CO80" s="204"/>
      <c r="CP80" s="204"/>
      <c r="CQ80" s="204"/>
      <c r="CR80" s="204"/>
      <c r="CS80" s="204"/>
      <c r="CT80" s="204"/>
      <c r="CU80" s="204"/>
      <c r="CV80" s="204"/>
      <c r="CW80" s="204"/>
      <c r="CX80" s="204"/>
      <c r="CY80" s="204"/>
      <c r="CZ80" s="204"/>
      <c r="DA80" s="204"/>
      <c r="DB80" s="204"/>
      <c r="DC80" s="204"/>
      <c r="DD80" s="204"/>
      <c r="DE80" s="204"/>
      <c r="DF80" s="204"/>
      <c r="DG80" s="204"/>
      <c r="DH80" s="204"/>
      <c r="DI80" s="204"/>
      <c r="DJ80" s="204"/>
      <c r="DK80" s="204"/>
      <c r="DL80" s="204"/>
      <c r="DM80" s="204"/>
      <c r="DN80" s="204"/>
      <c r="DO80" s="204"/>
      <c r="DP80" s="204"/>
      <c r="DQ80" s="204"/>
      <c r="DR80" s="204"/>
      <c r="DS80" s="204"/>
      <c r="DT80" s="204"/>
      <c r="DU80" s="204"/>
      <c r="DV80" s="204"/>
      <c r="DW80" s="204"/>
      <c r="DX80" s="204"/>
      <c r="DY80" s="204"/>
      <c r="DZ80" s="204"/>
      <c r="EA80" s="204"/>
      <c r="EB80" s="204"/>
      <c r="EC80" s="204"/>
      <c r="ED80" s="204"/>
      <c r="EE80" s="204"/>
      <c r="EF80" s="204"/>
      <c r="EG80" s="204"/>
      <c r="EH80" s="204"/>
      <c r="EI80" s="204"/>
      <c r="EJ80" s="204"/>
      <c r="EK80" s="204"/>
      <c r="EL80" s="204"/>
      <c r="EM80" s="204"/>
      <c r="EN80" s="204"/>
      <c r="EO80" s="204"/>
      <c r="EP80" s="204"/>
      <c r="EQ80" s="204"/>
      <c r="ER80" s="204"/>
      <c r="ES80" s="204"/>
      <c r="ET80" s="204"/>
      <c r="EU80" s="204"/>
      <c r="EV80" s="204"/>
      <c r="EW80" s="204"/>
      <c r="EX80" s="204"/>
      <c r="EY80" s="204"/>
      <c r="EZ80" s="204"/>
      <c r="FA80" s="204"/>
      <c r="FB80" s="204"/>
      <c r="FC80" s="204"/>
      <c r="FD80" s="204"/>
      <c r="FE80" s="204"/>
      <c r="FF80" s="204"/>
      <c r="FG80" s="204"/>
      <c r="FH80" s="204"/>
      <c r="FI80" s="204"/>
      <c r="FJ80" s="204"/>
      <c r="FK80" s="204"/>
      <c r="FL80" s="204"/>
      <c r="FM80" s="204"/>
      <c r="FN80" s="204"/>
      <c r="FO80" s="204"/>
      <c r="FP80" s="204"/>
      <c r="FQ80" s="204"/>
      <c r="FR80" s="204"/>
      <c r="FS80" s="204"/>
      <c r="FT80" s="204"/>
      <c r="FU80" s="204"/>
      <c r="FV80" s="204"/>
      <c r="FW80" s="204"/>
      <c r="FX80" s="204"/>
      <c r="FY80" s="204"/>
      <c r="FZ80" s="204"/>
      <c r="GA80" s="204"/>
      <c r="GB80" s="204"/>
      <c r="GC80" s="204"/>
      <c r="GD80" s="204"/>
      <c r="GE80" s="204"/>
      <c r="GF80" s="204"/>
      <c r="GG80" s="204"/>
      <c r="GH80" s="204"/>
      <c r="GI80" s="204"/>
      <c r="GJ80" s="204"/>
      <c r="GK80" s="204"/>
      <c r="GL80" s="204"/>
      <c r="GM80" s="204"/>
      <c r="GN80" s="204"/>
      <c r="GO80" s="204"/>
      <c r="GP80" s="204"/>
      <c r="GQ80" s="204"/>
      <c r="GR80" s="204"/>
      <c r="GS80" s="204"/>
      <c r="GT80" s="204"/>
      <c r="GU80" s="204"/>
      <c r="GV80" s="204"/>
      <c r="GW80" s="204"/>
      <c r="GX80" s="204"/>
      <c r="GY80" s="204"/>
      <c r="GZ80" s="204"/>
      <c r="HA80" s="204"/>
      <c r="HB80" s="204"/>
      <c r="HC80" s="204"/>
      <c r="HD80" s="204"/>
      <c r="HE80" s="204"/>
      <c r="HF80" s="204"/>
      <c r="HG80" s="204"/>
      <c r="HH80" s="204"/>
      <c r="HI80" s="204"/>
      <c r="HJ80" s="204"/>
      <c r="HK80" s="204"/>
      <c r="HL80" s="204"/>
      <c r="HM80" s="204"/>
      <c r="HN80" s="204"/>
      <c r="HO80" s="204"/>
      <c r="HP80" s="204"/>
      <c r="HQ80" s="204"/>
      <c r="HR80" s="204"/>
      <c r="HS80" s="204"/>
      <c r="HT80" s="204"/>
      <c r="HU80" s="204"/>
      <c r="HV80" s="204"/>
      <c r="HW80" s="204"/>
      <c r="HX80" s="204"/>
      <c r="HY80" s="204"/>
      <c r="HZ80" s="204"/>
      <c r="IA80" s="204"/>
      <c r="IB80" s="204"/>
      <c r="IC80" s="204"/>
      <c r="ID80" s="204"/>
      <c r="IE80" s="204"/>
      <c r="IF80" s="204"/>
      <c r="IG80" s="204"/>
      <c r="IH80" s="204"/>
      <c r="II80" s="204"/>
      <c r="IJ80" s="204"/>
      <c r="IK80" s="204"/>
      <c r="IL80" s="204"/>
      <c r="IM80" s="204"/>
      <c r="IN80" s="204"/>
      <c r="IO80" s="204"/>
      <c r="IP80" s="204"/>
    </row>
    <row r="81" s="6" customFormat="1" ht="24" customHeight="1" spans="1:250">
      <c r="A81" s="204"/>
      <c r="B81" s="249"/>
      <c r="C81" s="204"/>
      <c r="D81" s="244"/>
      <c r="E81" s="204"/>
      <c r="F81" s="204"/>
      <c r="G81" s="204"/>
      <c r="H81" s="204"/>
      <c r="I81" s="204"/>
      <c r="J81" s="204"/>
      <c r="K81" s="204"/>
      <c r="L81" s="204"/>
      <c r="M81" s="204"/>
      <c r="N81" s="204"/>
      <c r="O81" s="204"/>
      <c r="P81" s="204"/>
      <c r="Q81" s="204"/>
      <c r="R81" s="204"/>
      <c r="S81" s="204"/>
      <c r="T81" s="204"/>
      <c r="U81" s="204"/>
      <c r="V81" s="204"/>
      <c r="W81" s="204"/>
      <c r="X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c r="BM81" s="204"/>
      <c r="BN81" s="204"/>
      <c r="BO81" s="204"/>
      <c r="BP81" s="204"/>
      <c r="BQ81" s="204"/>
      <c r="BR81" s="204"/>
      <c r="BS81" s="204"/>
      <c r="BT81" s="204"/>
      <c r="BU81" s="204"/>
      <c r="BV81" s="204"/>
      <c r="BW81" s="204"/>
      <c r="BX81" s="204"/>
      <c r="BY81" s="204"/>
      <c r="BZ81" s="204"/>
      <c r="CA81" s="204"/>
      <c r="CB81" s="204"/>
      <c r="CC81" s="204"/>
      <c r="CD81" s="204"/>
      <c r="CE81" s="204"/>
      <c r="CF81" s="204"/>
      <c r="CG81" s="204"/>
      <c r="CH81" s="204"/>
      <c r="CI81" s="204"/>
      <c r="CJ81" s="204"/>
      <c r="CK81" s="204"/>
      <c r="CL81" s="204"/>
      <c r="CM81" s="204"/>
      <c r="CN81" s="204"/>
      <c r="CO81" s="204"/>
      <c r="CP81" s="204"/>
      <c r="CQ81" s="204"/>
      <c r="CR81" s="204"/>
      <c r="CS81" s="204"/>
      <c r="CT81" s="204"/>
      <c r="CU81" s="204"/>
      <c r="CV81" s="204"/>
      <c r="CW81" s="204"/>
      <c r="CX81" s="204"/>
      <c r="CY81" s="204"/>
      <c r="CZ81" s="204"/>
      <c r="DA81" s="204"/>
      <c r="DB81" s="204"/>
      <c r="DC81" s="204"/>
      <c r="DD81" s="204"/>
      <c r="DE81" s="204"/>
      <c r="DF81" s="204"/>
      <c r="DG81" s="204"/>
      <c r="DH81" s="204"/>
      <c r="DI81" s="204"/>
      <c r="DJ81" s="204"/>
      <c r="DK81" s="204"/>
      <c r="DL81" s="204"/>
      <c r="DM81" s="204"/>
      <c r="DN81" s="204"/>
      <c r="DO81" s="204"/>
      <c r="DP81" s="204"/>
      <c r="DQ81" s="204"/>
      <c r="DR81" s="204"/>
      <c r="DS81" s="204"/>
      <c r="DT81" s="204"/>
      <c r="DU81" s="204"/>
      <c r="DV81" s="204"/>
      <c r="DW81" s="204"/>
      <c r="DX81" s="204"/>
      <c r="DY81" s="204"/>
      <c r="DZ81" s="204"/>
      <c r="EA81" s="204"/>
      <c r="EB81" s="204"/>
      <c r="EC81" s="204"/>
      <c r="ED81" s="204"/>
      <c r="EE81" s="204"/>
      <c r="EF81" s="204"/>
      <c r="EG81" s="204"/>
      <c r="EH81" s="204"/>
      <c r="EI81" s="204"/>
      <c r="EJ81" s="204"/>
      <c r="EK81" s="204"/>
      <c r="EL81" s="204"/>
      <c r="EM81" s="204"/>
      <c r="EN81" s="204"/>
      <c r="EO81" s="204"/>
      <c r="EP81" s="204"/>
      <c r="EQ81" s="204"/>
      <c r="ER81" s="204"/>
      <c r="ES81" s="204"/>
      <c r="ET81" s="204"/>
      <c r="EU81" s="204"/>
      <c r="EV81" s="204"/>
      <c r="EW81" s="204"/>
      <c r="EX81" s="204"/>
      <c r="EY81" s="204"/>
      <c r="EZ81" s="204"/>
      <c r="FA81" s="204"/>
      <c r="FB81" s="204"/>
      <c r="FC81" s="204"/>
      <c r="FD81" s="204"/>
      <c r="FE81" s="204"/>
      <c r="FF81" s="204"/>
      <c r="FG81" s="204"/>
      <c r="FH81" s="204"/>
      <c r="FI81" s="204"/>
      <c r="FJ81" s="204"/>
      <c r="FK81" s="204"/>
      <c r="FL81" s="204"/>
      <c r="FM81" s="204"/>
      <c r="FN81" s="204"/>
      <c r="FO81" s="204"/>
      <c r="FP81" s="204"/>
      <c r="FQ81" s="204"/>
      <c r="FR81" s="204"/>
      <c r="FS81" s="204"/>
      <c r="FT81" s="204"/>
      <c r="FU81" s="204"/>
      <c r="FV81" s="204"/>
      <c r="FW81" s="204"/>
      <c r="FX81" s="204"/>
      <c r="FY81" s="204"/>
      <c r="FZ81" s="204"/>
      <c r="GA81" s="204"/>
      <c r="GB81" s="204"/>
      <c r="GC81" s="204"/>
      <c r="GD81" s="204"/>
      <c r="GE81" s="204"/>
      <c r="GF81" s="204"/>
      <c r="GG81" s="204"/>
      <c r="GH81" s="204"/>
      <c r="GI81" s="204"/>
      <c r="GJ81" s="204"/>
      <c r="GK81" s="204"/>
      <c r="GL81" s="204"/>
      <c r="GM81" s="204"/>
      <c r="GN81" s="204"/>
      <c r="GO81" s="204"/>
      <c r="GP81" s="204"/>
      <c r="GQ81" s="204"/>
      <c r="GR81" s="204"/>
      <c r="GS81" s="204"/>
      <c r="GT81" s="204"/>
      <c r="GU81" s="204"/>
      <c r="GV81" s="204"/>
      <c r="GW81" s="204"/>
      <c r="GX81" s="204"/>
      <c r="GY81" s="204"/>
      <c r="GZ81" s="204"/>
      <c r="HA81" s="204"/>
      <c r="HB81" s="204"/>
      <c r="HC81" s="204"/>
      <c r="HD81" s="204"/>
      <c r="HE81" s="204"/>
      <c r="HF81" s="204"/>
      <c r="HG81" s="204"/>
      <c r="HH81" s="204"/>
      <c r="HI81" s="204"/>
      <c r="HJ81" s="204"/>
      <c r="HK81" s="204"/>
      <c r="HL81" s="204"/>
      <c r="HM81" s="204"/>
      <c r="HN81" s="204"/>
      <c r="HO81" s="204"/>
      <c r="HP81" s="204"/>
      <c r="HQ81" s="204"/>
      <c r="HR81" s="204"/>
      <c r="HS81" s="204"/>
      <c r="HT81" s="204"/>
      <c r="HU81" s="204"/>
      <c r="HV81" s="204"/>
      <c r="HW81" s="204"/>
      <c r="HX81" s="204"/>
      <c r="HY81" s="204"/>
      <c r="HZ81" s="204"/>
      <c r="IA81" s="204"/>
      <c r="IB81" s="204"/>
      <c r="IC81" s="204"/>
      <c r="ID81" s="204"/>
      <c r="IE81" s="204"/>
      <c r="IF81" s="204"/>
      <c r="IG81" s="204"/>
      <c r="IH81" s="204"/>
      <c r="II81" s="204"/>
      <c r="IJ81" s="204"/>
      <c r="IK81" s="204"/>
      <c r="IL81" s="204"/>
      <c r="IM81" s="204"/>
      <c r="IN81" s="204"/>
      <c r="IO81" s="204"/>
      <c r="IP81" s="204"/>
    </row>
  </sheetData>
  <mergeCells count="1">
    <mergeCell ref="A2:D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Y71"/>
  <sheetViews>
    <sheetView showGridLines="0" showZeros="0" view="pageBreakPreview" zoomScaleNormal="100" workbookViewId="0">
      <selection activeCell="D15" sqref="D15"/>
    </sheetView>
  </sheetViews>
  <sheetFormatPr defaultColWidth="8.10833333333333" defaultRowHeight="15.9" customHeight="1"/>
  <cols>
    <col min="1" max="1" width="55.775" style="296" customWidth="1"/>
    <col min="2" max="2" width="10.6666666666667" style="296" customWidth="1"/>
    <col min="3" max="3" width="12.4416666666667" style="296" customWidth="1"/>
    <col min="4" max="4" width="14.6666666666667" style="297" customWidth="1"/>
    <col min="5" max="6" width="10.6666666666667" style="296" customWidth="1"/>
    <col min="7" max="7" width="8.10833333333333" style="296"/>
    <col min="8" max="8" width="9.33333333333333" style="296" customWidth="1"/>
    <col min="9" max="259" width="8.10833333333333" style="296"/>
  </cols>
  <sheetData>
    <row r="1" s="250" customFormat="1" ht="24" customHeight="1" spans="1:259">
      <c r="A1" s="298" t="s">
        <v>1362</v>
      </c>
      <c r="B1" s="298"/>
      <c r="C1" s="298"/>
      <c r="D1" s="299"/>
      <c r="E1" s="298"/>
      <c r="F1" s="257"/>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c r="BM1" s="300"/>
      <c r="BN1" s="300"/>
      <c r="BO1" s="300"/>
      <c r="BP1" s="300"/>
      <c r="BQ1" s="300"/>
      <c r="BR1" s="300"/>
      <c r="BS1" s="300"/>
      <c r="BT1" s="300"/>
      <c r="BU1" s="300"/>
      <c r="BV1" s="300"/>
      <c r="BW1" s="300"/>
      <c r="BX1" s="300"/>
      <c r="BY1" s="300"/>
      <c r="BZ1" s="300"/>
      <c r="CA1" s="300"/>
      <c r="CB1" s="300"/>
      <c r="CC1" s="300"/>
      <c r="CD1" s="300"/>
      <c r="CE1" s="300"/>
      <c r="CF1" s="300"/>
      <c r="CG1" s="300"/>
      <c r="CH1" s="300"/>
      <c r="CI1" s="300"/>
      <c r="CJ1" s="300"/>
      <c r="CK1" s="300"/>
      <c r="CL1" s="300"/>
      <c r="CM1" s="300"/>
      <c r="CN1" s="300"/>
      <c r="CO1" s="300"/>
      <c r="CP1" s="300"/>
      <c r="CQ1" s="300"/>
      <c r="CR1" s="300"/>
      <c r="CS1" s="300"/>
      <c r="CT1" s="300"/>
      <c r="CU1" s="300"/>
      <c r="CV1" s="300"/>
      <c r="CW1" s="300"/>
      <c r="CX1" s="300"/>
      <c r="CY1" s="300"/>
      <c r="CZ1" s="300"/>
      <c r="DA1" s="300"/>
      <c r="DB1" s="300"/>
      <c r="DC1" s="300"/>
      <c r="DD1" s="300"/>
      <c r="DE1" s="300"/>
      <c r="DF1" s="300"/>
      <c r="DG1" s="300"/>
      <c r="DH1" s="300"/>
      <c r="DI1" s="300"/>
      <c r="DJ1" s="300"/>
      <c r="DK1" s="300"/>
      <c r="DL1" s="300"/>
      <c r="DM1" s="300"/>
      <c r="DN1" s="300"/>
      <c r="DO1" s="300"/>
      <c r="DP1" s="300"/>
      <c r="DQ1" s="300"/>
      <c r="DR1" s="300"/>
      <c r="DS1" s="300"/>
      <c r="DT1" s="300"/>
      <c r="DU1" s="300"/>
      <c r="DV1" s="300"/>
      <c r="DW1" s="300"/>
      <c r="DX1" s="300"/>
      <c r="DY1" s="300"/>
      <c r="DZ1" s="300"/>
      <c r="EA1" s="300"/>
      <c r="EB1" s="300"/>
      <c r="EC1" s="300"/>
      <c r="ED1" s="300"/>
      <c r="EE1" s="300"/>
      <c r="EF1" s="300"/>
      <c r="EG1" s="300"/>
      <c r="EH1" s="300"/>
      <c r="EI1" s="300"/>
      <c r="EJ1" s="300"/>
      <c r="EK1" s="300"/>
      <c r="EL1" s="300"/>
      <c r="EM1" s="300"/>
      <c r="EN1" s="300"/>
      <c r="EO1" s="300"/>
      <c r="EP1" s="300"/>
      <c r="EQ1" s="300"/>
      <c r="ER1" s="300"/>
      <c r="ES1" s="300"/>
      <c r="ET1" s="300"/>
      <c r="EU1" s="300"/>
      <c r="EV1" s="300"/>
      <c r="EW1" s="300"/>
      <c r="EX1" s="300"/>
      <c r="EY1" s="300"/>
      <c r="EZ1" s="300"/>
      <c r="FA1" s="300"/>
      <c r="FB1" s="300"/>
      <c r="FC1" s="300"/>
      <c r="FD1" s="300"/>
      <c r="FE1" s="300"/>
      <c r="FF1" s="300"/>
      <c r="FG1" s="300"/>
      <c r="FH1" s="300"/>
      <c r="FI1" s="300"/>
      <c r="FJ1" s="300"/>
      <c r="FK1" s="300"/>
      <c r="FL1" s="300"/>
      <c r="FM1" s="300"/>
      <c r="FN1" s="300"/>
      <c r="FO1" s="300"/>
      <c r="FP1" s="300"/>
      <c r="FQ1" s="300"/>
      <c r="FR1" s="300"/>
      <c r="FS1" s="300"/>
      <c r="FT1" s="300"/>
      <c r="FU1" s="300"/>
      <c r="FV1" s="300"/>
      <c r="FW1" s="300"/>
      <c r="FX1" s="300"/>
      <c r="FY1" s="300"/>
      <c r="FZ1" s="300"/>
      <c r="GA1" s="300"/>
      <c r="GB1" s="300"/>
      <c r="GC1" s="300"/>
      <c r="GD1" s="300"/>
      <c r="GE1" s="300"/>
      <c r="GF1" s="300"/>
      <c r="GG1" s="300"/>
      <c r="GH1" s="300"/>
      <c r="GI1" s="300"/>
      <c r="GJ1" s="300"/>
      <c r="GK1" s="300"/>
      <c r="GL1" s="300"/>
      <c r="GM1" s="300"/>
      <c r="GN1" s="300"/>
      <c r="GO1" s="300"/>
      <c r="GP1" s="300"/>
      <c r="GQ1" s="300"/>
      <c r="GR1" s="300"/>
      <c r="GS1" s="300"/>
      <c r="GT1" s="300"/>
      <c r="GU1" s="300"/>
      <c r="GV1" s="300"/>
      <c r="GW1" s="300"/>
      <c r="GX1" s="300"/>
      <c r="GY1" s="300"/>
      <c r="GZ1" s="300"/>
      <c r="HA1" s="300"/>
      <c r="HB1" s="300"/>
      <c r="HC1" s="300"/>
      <c r="HD1" s="300"/>
      <c r="HE1" s="300"/>
      <c r="HF1" s="300"/>
      <c r="HG1" s="300"/>
      <c r="HH1" s="300"/>
      <c r="HI1" s="300"/>
      <c r="HJ1" s="300"/>
      <c r="HK1" s="300"/>
      <c r="HL1" s="300"/>
      <c r="HM1" s="300"/>
      <c r="HN1" s="300"/>
      <c r="HO1" s="300"/>
      <c r="HP1" s="300"/>
      <c r="HQ1" s="300"/>
      <c r="HR1" s="300"/>
      <c r="HS1" s="300"/>
      <c r="HT1" s="300"/>
      <c r="HU1" s="300"/>
      <c r="HV1" s="300"/>
      <c r="HW1" s="300"/>
      <c r="HX1" s="300"/>
      <c r="HY1" s="300"/>
      <c r="HZ1" s="300"/>
      <c r="IA1" s="300"/>
      <c r="IB1" s="300"/>
      <c r="IC1" s="300"/>
      <c r="ID1" s="300"/>
      <c r="IE1" s="300"/>
      <c r="IF1" s="300"/>
      <c r="IG1" s="300"/>
      <c r="IH1" s="300"/>
      <c r="II1" s="300"/>
      <c r="IJ1" s="300"/>
      <c r="IK1" s="300"/>
      <c r="IL1" s="300"/>
      <c r="IM1" s="300"/>
      <c r="IN1" s="300"/>
      <c r="IO1" s="300"/>
      <c r="IP1" s="300"/>
      <c r="IQ1" s="300"/>
      <c r="IR1" s="300"/>
      <c r="IS1" s="300"/>
      <c r="IT1" s="300"/>
      <c r="IU1" s="300"/>
      <c r="IV1" s="300"/>
      <c r="IW1" s="300"/>
      <c r="IX1" s="300"/>
      <c r="IY1" s="300"/>
    </row>
    <row r="2" s="294" customFormat="1" ht="42" customHeight="1" spans="1:6">
      <c r="A2" s="301" t="s">
        <v>1363</v>
      </c>
      <c r="B2" s="301"/>
      <c r="C2" s="301"/>
      <c r="D2" s="301"/>
      <c r="E2" s="301"/>
      <c r="F2" s="302"/>
    </row>
    <row r="3" s="295" customFormat="1" ht="27" customHeight="1" spans="4:6">
      <c r="D3" s="303"/>
      <c r="F3" s="304" t="s">
        <v>68</v>
      </c>
    </row>
    <row r="4" s="251" customFormat="1" ht="30" customHeight="1" spans="1:259">
      <c r="A4" s="262" t="s">
        <v>4</v>
      </c>
      <c r="B4" s="263" t="s">
        <v>5</v>
      </c>
      <c r="C4" s="264" t="s">
        <v>6</v>
      </c>
      <c r="D4" s="265" t="s">
        <v>7</v>
      </c>
      <c r="E4" s="266" t="s">
        <v>8</v>
      </c>
      <c r="F4" s="266" t="s">
        <v>9</v>
      </c>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c r="CH4" s="269"/>
      <c r="CI4" s="269"/>
      <c r="CJ4" s="269"/>
      <c r="CK4" s="269"/>
      <c r="CL4" s="269"/>
      <c r="CM4" s="269"/>
      <c r="CN4" s="269"/>
      <c r="CO4" s="269"/>
      <c r="CP4" s="269"/>
      <c r="CQ4" s="269"/>
      <c r="CR4" s="269"/>
      <c r="CS4" s="269"/>
      <c r="CT4" s="269"/>
      <c r="CU4" s="269"/>
      <c r="CV4" s="269"/>
      <c r="CW4" s="269"/>
      <c r="CX4" s="269"/>
      <c r="CY4" s="269"/>
      <c r="CZ4" s="269"/>
      <c r="DA4" s="269"/>
      <c r="DB4" s="269"/>
      <c r="DC4" s="269"/>
      <c r="DD4" s="269"/>
      <c r="DE4" s="269"/>
      <c r="DF4" s="269"/>
      <c r="DG4" s="269"/>
      <c r="DH4" s="269"/>
      <c r="DI4" s="269"/>
      <c r="DJ4" s="269"/>
      <c r="DK4" s="269"/>
      <c r="DL4" s="269"/>
      <c r="DM4" s="269"/>
      <c r="DN4" s="269"/>
      <c r="DO4" s="269"/>
      <c r="DP4" s="269"/>
      <c r="DQ4" s="269"/>
      <c r="DR4" s="269"/>
      <c r="DS4" s="269"/>
      <c r="DT4" s="269"/>
      <c r="DU4" s="269"/>
      <c r="DV4" s="269"/>
      <c r="DW4" s="269"/>
      <c r="DX4" s="269"/>
      <c r="DY4" s="269"/>
      <c r="DZ4" s="269"/>
      <c r="EA4" s="269"/>
      <c r="EB4" s="269"/>
      <c r="EC4" s="269"/>
      <c r="ED4" s="269"/>
      <c r="EE4" s="269"/>
      <c r="EF4" s="269"/>
      <c r="EG4" s="269"/>
      <c r="EH4" s="269"/>
      <c r="EI4" s="269"/>
      <c r="EJ4" s="269"/>
      <c r="EK4" s="269"/>
      <c r="EL4" s="269"/>
      <c r="EM4" s="269"/>
      <c r="EN4" s="269"/>
      <c r="EO4" s="269"/>
      <c r="EP4" s="269"/>
      <c r="EQ4" s="269"/>
      <c r="ER4" s="269"/>
      <c r="ES4" s="269"/>
      <c r="ET4" s="269"/>
      <c r="EU4" s="269"/>
      <c r="EV4" s="269"/>
      <c r="EW4" s="269"/>
      <c r="EX4" s="269"/>
      <c r="EY4" s="269"/>
      <c r="EZ4" s="269"/>
      <c r="FA4" s="269"/>
      <c r="FB4" s="269"/>
      <c r="FC4" s="269"/>
      <c r="FD4" s="269"/>
      <c r="FE4" s="269"/>
      <c r="FF4" s="269"/>
      <c r="FG4" s="269"/>
      <c r="FH4" s="269"/>
      <c r="FI4" s="269"/>
      <c r="FJ4" s="269"/>
      <c r="FK4" s="269"/>
      <c r="FL4" s="269"/>
      <c r="FM4" s="269"/>
      <c r="FN4" s="269"/>
      <c r="FO4" s="269"/>
      <c r="FP4" s="269"/>
      <c r="FQ4" s="269"/>
      <c r="FR4" s="269"/>
      <c r="FS4" s="269"/>
      <c r="FT4" s="269"/>
      <c r="FU4" s="269"/>
      <c r="FV4" s="269"/>
      <c r="FW4" s="269"/>
      <c r="FX4" s="269"/>
      <c r="FY4" s="269"/>
      <c r="FZ4" s="269"/>
      <c r="GA4" s="269"/>
      <c r="GB4" s="269"/>
      <c r="GC4" s="269"/>
      <c r="GD4" s="269"/>
      <c r="GE4" s="269"/>
      <c r="GF4" s="269"/>
      <c r="GG4" s="269"/>
      <c r="GH4" s="269"/>
      <c r="GI4" s="269"/>
      <c r="GJ4" s="269"/>
      <c r="GK4" s="269"/>
      <c r="GL4" s="269"/>
      <c r="GM4" s="269"/>
      <c r="GN4" s="269"/>
      <c r="GO4" s="269"/>
      <c r="GP4" s="269"/>
      <c r="GQ4" s="269"/>
      <c r="GR4" s="269"/>
      <c r="GS4" s="269"/>
      <c r="GT4" s="269"/>
      <c r="GU4" s="269"/>
      <c r="GV4" s="269"/>
      <c r="GW4" s="269"/>
      <c r="GX4" s="269"/>
      <c r="GY4" s="269"/>
      <c r="GZ4" s="269"/>
      <c r="HA4" s="269"/>
      <c r="HB4" s="269"/>
      <c r="HC4" s="269"/>
      <c r="HD4" s="269"/>
      <c r="HE4" s="269"/>
      <c r="HF4" s="269"/>
      <c r="HG4" s="269"/>
      <c r="HH4" s="269"/>
      <c r="HI4" s="269"/>
      <c r="HJ4" s="269"/>
      <c r="HK4" s="269"/>
      <c r="HL4" s="269"/>
      <c r="HM4" s="269"/>
      <c r="HN4" s="269"/>
      <c r="HO4" s="269"/>
      <c r="HP4" s="269"/>
      <c r="HQ4" s="269"/>
      <c r="HR4" s="269"/>
      <c r="HS4" s="269"/>
      <c r="HT4" s="269"/>
      <c r="HU4" s="269"/>
      <c r="HV4" s="269"/>
      <c r="HW4" s="269"/>
      <c r="HX4" s="269"/>
      <c r="HY4" s="269"/>
      <c r="HZ4" s="269"/>
      <c r="IA4" s="269"/>
      <c r="IB4" s="269"/>
      <c r="IC4" s="269"/>
      <c r="ID4" s="269"/>
      <c r="IE4" s="269"/>
      <c r="IF4" s="269"/>
      <c r="IG4" s="269"/>
      <c r="IH4" s="269"/>
      <c r="II4" s="269"/>
      <c r="IJ4" s="269"/>
      <c r="IK4" s="269"/>
      <c r="IL4" s="269"/>
      <c r="IM4" s="269"/>
      <c r="IN4" s="269"/>
      <c r="IO4" s="269"/>
      <c r="IP4" s="269"/>
      <c r="IQ4" s="269"/>
      <c r="IR4" s="269"/>
      <c r="IS4" s="269"/>
      <c r="IT4" s="269"/>
      <c r="IU4" s="269"/>
      <c r="IV4" s="269"/>
      <c r="IW4" s="269"/>
      <c r="IX4" s="269"/>
      <c r="IY4" s="269"/>
    </row>
    <row r="5" s="251" customFormat="1" ht="24" customHeight="1" spans="1:257">
      <c r="A5" s="305" t="s">
        <v>1278</v>
      </c>
      <c r="B5" s="306">
        <f>SUM(B6:B22)</f>
        <v>245197</v>
      </c>
      <c r="C5" s="306">
        <f>SUM(C6:C22)</f>
        <v>205500</v>
      </c>
      <c r="D5" s="306">
        <v>245368</v>
      </c>
      <c r="E5" s="307">
        <f>D5/C5</f>
        <v>1.19400486618005</v>
      </c>
      <c r="F5" s="308">
        <v>1.04199525223056</v>
      </c>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c r="CB5" s="275"/>
      <c r="CC5" s="275"/>
      <c r="CD5" s="275"/>
      <c r="CE5" s="275"/>
      <c r="CF5" s="275"/>
      <c r="CG5" s="275"/>
      <c r="CH5" s="275"/>
      <c r="CI5" s="275"/>
      <c r="CJ5" s="275"/>
      <c r="CK5" s="275"/>
      <c r="CL5" s="275"/>
      <c r="CM5" s="275"/>
      <c r="CN5" s="275"/>
      <c r="CO5" s="275"/>
      <c r="CP5" s="275"/>
      <c r="CQ5" s="275"/>
      <c r="CR5" s="275"/>
      <c r="CS5" s="275"/>
      <c r="CT5" s="275"/>
      <c r="CU5" s="275"/>
      <c r="CV5" s="275"/>
      <c r="CW5" s="275"/>
      <c r="CX5" s="275"/>
      <c r="CY5" s="275"/>
      <c r="CZ5" s="275"/>
      <c r="DA5" s="275"/>
      <c r="DB5" s="275"/>
      <c r="DC5" s="275"/>
      <c r="DD5" s="275"/>
      <c r="DE5" s="275"/>
      <c r="DF5" s="275"/>
      <c r="DG5" s="275"/>
      <c r="DH5" s="275"/>
      <c r="DI5" s="275"/>
      <c r="DJ5" s="275"/>
      <c r="DK5" s="275"/>
      <c r="DL5" s="275"/>
      <c r="DM5" s="275"/>
      <c r="DN5" s="275"/>
      <c r="DO5" s="275"/>
      <c r="DP5" s="275"/>
      <c r="DQ5" s="275"/>
      <c r="DR5" s="275"/>
      <c r="DS5" s="275"/>
      <c r="DT5" s="275"/>
      <c r="DU5" s="275"/>
      <c r="DV5" s="275"/>
      <c r="DW5" s="275"/>
      <c r="DX5" s="275"/>
      <c r="DY5" s="275"/>
      <c r="DZ5" s="275"/>
      <c r="EA5" s="275"/>
      <c r="EB5" s="275"/>
      <c r="EC5" s="275"/>
      <c r="ED5" s="275"/>
      <c r="EE5" s="275"/>
      <c r="EF5" s="275"/>
      <c r="EG5" s="275"/>
      <c r="EH5" s="275"/>
      <c r="EI5" s="275"/>
      <c r="EJ5" s="275"/>
      <c r="EK5" s="275"/>
      <c r="EL5" s="275"/>
      <c r="EM5" s="275"/>
      <c r="EN5" s="275"/>
      <c r="EO5" s="275"/>
      <c r="EP5" s="275"/>
      <c r="EQ5" s="275"/>
      <c r="ER5" s="275"/>
      <c r="ES5" s="275"/>
      <c r="ET5" s="275"/>
      <c r="EU5" s="275"/>
      <c r="EV5" s="275"/>
      <c r="EW5" s="275"/>
      <c r="EX5" s="275"/>
      <c r="EY5" s="275"/>
      <c r="EZ5" s="275"/>
      <c r="FA5" s="275"/>
      <c r="FB5" s="275"/>
      <c r="FC5" s="275"/>
      <c r="FD5" s="275"/>
      <c r="FE5" s="275"/>
      <c r="FF5" s="275"/>
      <c r="FG5" s="275"/>
      <c r="FH5" s="275"/>
      <c r="FI5" s="275"/>
      <c r="FJ5" s="275"/>
      <c r="FK5" s="275"/>
      <c r="FL5" s="275"/>
      <c r="FM5" s="275"/>
      <c r="FN5" s="275"/>
      <c r="FO5" s="275"/>
      <c r="FP5" s="275"/>
      <c r="FQ5" s="275"/>
      <c r="FR5" s="275"/>
      <c r="FS5" s="275"/>
      <c r="FT5" s="275"/>
      <c r="FU5" s="275"/>
      <c r="FV5" s="275"/>
      <c r="FW5" s="275"/>
      <c r="FX5" s="275"/>
      <c r="FY5" s="275"/>
      <c r="FZ5" s="275"/>
      <c r="GA5" s="275"/>
      <c r="GB5" s="275"/>
      <c r="GC5" s="275"/>
      <c r="GD5" s="275"/>
      <c r="GE5" s="275"/>
      <c r="GF5" s="275"/>
      <c r="GG5" s="275"/>
      <c r="GH5" s="275"/>
      <c r="GI5" s="275"/>
      <c r="GJ5" s="275"/>
      <c r="GK5" s="275"/>
      <c r="GL5" s="275"/>
      <c r="GM5" s="275"/>
      <c r="GN5" s="275"/>
      <c r="GO5" s="275"/>
      <c r="GP5" s="275"/>
      <c r="GQ5" s="275"/>
      <c r="GR5" s="275"/>
      <c r="GS5" s="275"/>
      <c r="GT5" s="275"/>
      <c r="GU5" s="275"/>
      <c r="GV5" s="275"/>
      <c r="GW5" s="275"/>
      <c r="GX5" s="275"/>
      <c r="GY5" s="275"/>
      <c r="GZ5" s="275"/>
      <c r="HA5" s="275"/>
      <c r="HB5" s="275"/>
      <c r="HC5" s="275"/>
      <c r="HD5" s="275"/>
      <c r="HE5" s="275"/>
      <c r="HF5" s="275"/>
      <c r="HG5" s="275"/>
      <c r="HH5" s="275"/>
      <c r="HI5" s="275"/>
      <c r="HJ5" s="275"/>
      <c r="HK5" s="275"/>
      <c r="HL5" s="275"/>
      <c r="HM5" s="275"/>
      <c r="HN5" s="275"/>
      <c r="HO5" s="275"/>
      <c r="HP5" s="275"/>
      <c r="HQ5" s="275"/>
      <c r="HR5" s="275"/>
      <c r="HS5" s="275"/>
      <c r="HT5" s="275"/>
      <c r="HU5" s="275"/>
      <c r="HV5" s="275"/>
      <c r="HW5" s="275"/>
      <c r="HX5" s="275"/>
      <c r="HY5" s="275"/>
      <c r="HZ5" s="275"/>
      <c r="IA5" s="275"/>
      <c r="IB5" s="275"/>
      <c r="IC5" s="275"/>
      <c r="ID5" s="275"/>
      <c r="IE5" s="275"/>
      <c r="IF5" s="275"/>
      <c r="IG5" s="275"/>
      <c r="IH5" s="275"/>
      <c r="II5" s="275"/>
      <c r="IJ5" s="275"/>
      <c r="IK5" s="275"/>
      <c r="IL5" s="275"/>
      <c r="IM5" s="275"/>
      <c r="IN5" s="275"/>
      <c r="IO5" s="275"/>
      <c r="IP5" s="275"/>
      <c r="IQ5" s="275"/>
      <c r="IR5" s="275"/>
      <c r="IS5" s="275"/>
      <c r="IT5" s="275"/>
      <c r="IU5" s="275"/>
      <c r="IV5" s="275"/>
      <c r="IW5" s="275"/>
    </row>
    <row r="6" s="252" customFormat="1" ht="24" customHeight="1" spans="1:257">
      <c r="A6" s="309" t="s">
        <v>1279</v>
      </c>
      <c r="B6" s="309"/>
      <c r="C6" s="309"/>
      <c r="D6" s="310"/>
      <c r="E6" s="311"/>
      <c r="F6" s="308"/>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275"/>
      <c r="CH6" s="275"/>
      <c r="CI6" s="275"/>
      <c r="CJ6" s="275"/>
      <c r="CK6" s="275"/>
      <c r="CL6" s="275"/>
      <c r="CM6" s="275"/>
      <c r="CN6" s="275"/>
      <c r="CO6" s="275"/>
      <c r="CP6" s="275"/>
      <c r="CQ6" s="275"/>
      <c r="CR6" s="275"/>
      <c r="CS6" s="275"/>
      <c r="CT6" s="275"/>
      <c r="CU6" s="275"/>
      <c r="CV6" s="275"/>
      <c r="CW6" s="275"/>
      <c r="CX6" s="275"/>
      <c r="CY6" s="275"/>
      <c r="CZ6" s="275"/>
      <c r="DA6" s="275"/>
      <c r="DB6" s="275"/>
      <c r="DC6" s="275"/>
      <c r="DD6" s="275"/>
      <c r="DE6" s="275"/>
      <c r="DF6" s="275"/>
      <c r="DG6" s="275"/>
      <c r="DH6" s="275"/>
      <c r="DI6" s="275"/>
      <c r="DJ6" s="275"/>
      <c r="DK6" s="275"/>
      <c r="DL6" s="275"/>
      <c r="DM6" s="275"/>
      <c r="DN6" s="275"/>
      <c r="DO6" s="275"/>
      <c r="DP6" s="275"/>
      <c r="DQ6" s="275"/>
      <c r="DR6" s="275"/>
      <c r="DS6" s="275"/>
      <c r="DT6" s="275"/>
      <c r="DU6" s="275"/>
      <c r="DV6" s="275"/>
      <c r="DW6" s="275"/>
      <c r="DX6" s="275"/>
      <c r="DY6" s="275"/>
      <c r="DZ6" s="275"/>
      <c r="EA6" s="275"/>
      <c r="EB6" s="275"/>
      <c r="EC6" s="275"/>
      <c r="ED6" s="275"/>
      <c r="EE6" s="275"/>
      <c r="EF6" s="275"/>
      <c r="EG6" s="275"/>
      <c r="EH6" s="275"/>
      <c r="EI6" s="275"/>
      <c r="EJ6" s="275"/>
      <c r="EK6" s="275"/>
      <c r="EL6" s="275"/>
      <c r="EM6" s="275"/>
      <c r="EN6" s="275"/>
      <c r="EO6" s="275"/>
      <c r="EP6" s="275"/>
      <c r="EQ6" s="275"/>
      <c r="ER6" s="275"/>
      <c r="ES6" s="275"/>
      <c r="ET6" s="275"/>
      <c r="EU6" s="275"/>
      <c r="EV6" s="275"/>
      <c r="EW6" s="275"/>
      <c r="EX6" s="275"/>
      <c r="EY6" s="275"/>
      <c r="EZ6" s="275"/>
      <c r="FA6" s="275"/>
      <c r="FB6" s="275"/>
      <c r="FC6" s="275"/>
      <c r="FD6" s="275"/>
      <c r="FE6" s="275"/>
      <c r="FF6" s="275"/>
      <c r="FG6" s="275"/>
      <c r="FH6" s="275"/>
      <c r="FI6" s="275"/>
      <c r="FJ6" s="275"/>
      <c r="FK6" s="275"/>
      <c r="FL6" s="275"/>
      <c r="FM6" s="275"/>
      <c r="FN6" s="275"/>
      <c r="FO6" s="275"/>
      <c r="FP6" s="275"/>
      <c r="FQ6" s="275"/>
      <c r="FR6" s="275"/>
      <c r="FS6" s="275"/>
      <c r="FT6" s="275"/>
      <c r="FU6" s="275"/>
      <c r="FV6" s="275"/>
      <c r="FW6" s="275"/>
      <c r="FX6" s="275"/>
      <c r="FY6" s="275"/>
      <c r="FZ6" s="275"/>
      <c r="GA6" s="275"/>
      <c r="GB6" s="275"/>
      <c r="GC6" s="275"/>
      <c r="GD6" s="275"/>
      <c r="GE6" s="275"/>
      <c r="GF6" s="275"/>
      <c r="GG6" s="275"/>
      <c r="GH6" s="275"/>
      <c r="GI6" s="275"/>
      <c r="GJ6" s="275"/>
      <c r="GK6" s="275"/>
      <c r="GL6" s="275"/>
      <c r="GM6" s="275"/>
      <c r="GN6" s="275"/>
      <c r="GO6" s="275"/>
      <c r="GP6" s="275"/>
      <c r="GQ6" s="275"/>
      <c r="GR6" s="275"/>
      <c r="GS6" s="275"/>
      <c r="GT6" s="275"/>
      <c r="GU6" s="275"/>
      <c r="GV6" s="275"/>
      <c r="GW6" s="275"/>
      <c r="GX6" s="275"/>
      <c r="GY6" s="275"/>
      <c r="GZ6" s="275"/>
      <c r="HA6" s="275"/>
      <c r="HB6" s="275"/>
      <c r="HC6" s="275"/>
      <c r="HD6" s="275"/>
      <c r="HE6" s="275"/>
      <c r="HF6" s="275"/>
      <c r="HG6" s="275"/>
      <c r="HH6" s="275"/>
      <c r="HI6" s="275"/>
      <c r="HJ6" s="275"/>
      <c r="HK6" s="275"/>
      <c r="HL6" s="275"/>
      <c r="HM6" s="275"/>
      <c r="HN6" s="275"/>
      <c r="HO6" s="275"/>
      <c r="HP6" s="275"/>
      <c r="HQ6" s="275"/>
      <c r="HR6" s="275"/>
      <c r="HS6" s="275"/>
      <c r="HT6" s="275"/>
      <c r="HU6" s="275"/>
      <c r="HV6" s="275"/>
      <c r="HW6" s="275"/>
      <c r="HX6" s="275"/>
      <c r="HY6" s="275"/>
      <c r="HZ6" s="275"/>
      <c r="IA6" s="275"/>
      <c r="IB6" s="275"/>
      <c r="IC6" s="275"/>
      <c r="ID6" s="275"/>
      <c r="IE6" s="275"/>
      <c r="IF6" s="275"/>
      <c r="IG6" s="275"/>
      <c r="IH6" s="275"/>
      <c r="II6" s="275"/>
      <c r="IJ6" s="275"/>
      <c r="IK6" s="275"/>
      <c r="IL6" s="275"/>
      <c r="IM6" s="275"/>
      <c r="IN6" s="275"/>
      <c r="IO6" s="275"/>
      <c r="IP6" s="275"/>
      <c r="IQ6" s="275"/>
      <c r="IR6" s="275"/>
      <c r="IS6" s="275"/>
      <c r="IT6" s="275"/>
      <c r="IU6" s="275"/>
      <c r="IV6" s="275"/>
      <c r="IW6" s="275"/>
    </row>
    <row r="7" s="252" customFormat="1" ht="24" customHeight="1" spans="1:257">
      <c r="A7" s="309" t="s">
        <v>1280</v>
      </c>
      <c r="B7" s="309"/>
      <c r="C7" s="309"/>
      <c r="D7" s="310"/>
      <c r="E7" s="311"/>
      <c r="F7" s="308"/>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5"/>
      <c r="BZ7" s="275"/>
      <c r="CA7" s="275"/>
      <c r="CB7" s="275"/>
      <c r="CC7" s="275"/>
      <c r="CD7" s="275"/>
      <c r="CE7" s="275"/>
      <c r="CF7" s="275"/>
      <c r="CG7" s="275"/>
      <c r="CH7" s="275"/>
      <c r="CI7" s="275"/>
      <c r="CJ7" s="275"/>
      <c r="CK7" s="275"/>
      <c r="CL7" s="275"/>
      <c r="CM7" s="275"/>
      <c r="CN7" s="275"/>
      <c r="CO7" s="275"/>
      <c r="CP7" s="275"/>
      <c r="CQ7" s="275"/>
      <c r="CR7" s="275"/>
      <c r="CS7" s="275"/>
      <c r="CT7" s="275"/>
      <c r="CU7" s="275"/>
      <c r="CV7" s="275"/>
      <c r="CW7" s="275"/>
      <c r="CX7" s="275"/>
      <c r="CY7" s="275"/>
      <c r="CZ7" s="275"/>
      <c r="DA7" s="275"/>
      <c r="DB7" s="275"/>
      <c r="DC7" s="275"/>
      <c r="DD7" s="275"/>
      <c r="DE7" s="275"/>
      <c r="DF7" s="275"/>
      <c r="DG7" s="275"/>
      <c r="DH7" s="275"/>
      <c r="DI7" s="275"/>
      <c r="DJ7" s="275"/>
      <c r="DK7" s="275"/>
      <c r="DL7" s="275"/>
      <c r="DM7" s="275"/>
      <c r="DN7" s="275"/>
      <c r="DO7" s="275"/>
      <c r="DP7" s="275"/>
      <c r="DQ7" s="275"/>
      <c r="DR7" s="275"/>
      <c r="DS7" s="275"/>
      <c r="DT7" s="275"/>
      <c r="DU7" s="275"/>
      <c r="DV7" s="275"/>
      <c r="DW7" s="275"/>
      <c r="DX7" s="275"/>
      <c r="DY7" s="275"/>
      <c r="DZ7" s="275"/>
      <c r="EA7" s="275"/>
      <c r="EB7" s="275"/>
      <c r="EC7" s="275"/>
      <c r="ED7" s="275"/>
      <c r="EE7" s="275"/>
      <c r="EF7" s="275"/>
      <c r="EG7" s="275"/>
      <c r="EH7" s="275"/>
      <c r="EI7" s="275"/>
      <c r="EJ7" s="275"/>
      <c r="EK7" s="275"/>
      <c r="EL7" s="275"/>
      <c r="EM7" s="275"/>
      <c r="EN7" s="275"/>
      <c r="EO7" s="275"/>
      <c r="EP7" s="275"/>
      <c r="EQ7" s="275"/>
      <c r="ER7" s="275"/>
      <c r="ES7" s="275"/>
      <c r="ET7" s="275"/>
      <c r="EU7" s="275"/>
      <c r="EV7" s="275"/>
      <c r="EW7" s="275"/>
      <c r="EX7" s="275"/>
      <c r="EY7" s="275"/>
      <c r="EZ7" s="275"/>
      <c r="FA7" s="275"/>
      <c r="FB7" s="275"/>
      <c r="FC7" s="275"/>
      <c r="FD7" s="275"/>
      <c r="FE7" s="275"/>
      <c r="FF7" s="275"/>
      <c r="FG7" s="275"/>
      <c r="FH7" s="275"/>
      <c r="FI7" s="275"/>
      <c r="FJ7" s="275"/>
      <c r="FK7" s="275"/>
      <c r="FL7" s="275"/>
      <c r="FM7" s="275"/>
      <c r="FN7" s="275"/>
      <c r="FO7" s="275"/>
      <c r="FP7" s="275"/>
      <c r="FQ7" s="275"/>
      <c r="FR7" s="275"/>
      <c r="FS7" s="275"/>
      <c r="FT7" s="275"/>
      <c r="FU7" s="275"/>
      <c r="FV7" s="275"/>
      <c r="FW7" s="275"/>
      <c r="FX7" s="275"/>
      <c r="FY7" s="275"/>
      <c r="FZ7" s="275"/>
      <c r="GA7" s="275"/>
      <c r="GB7" s="275"/>
      <c r="GC7" s="275"/>
      <c r="GD7" s="275"/>
      <c r="GE7" s="275"/>
      <c r="GF7" s="275"/>
      <c r="GG7" s="275"/>
      <c r="GH7" s="275"/>
      <c r="GI7" s="275"/>
      <c r="GJ7" s="275"/>
      <c r="GK7" s="275"/>
      <c r="GL7" s="275"/>
      <c r="GM7" s="275"/>
      <c r="GN7" s="275"/>
      <c r="GO7" s="275"/>
      <c r="GP7" s="275"/>
      <c r="GQ7" s="275"/>
      <c r="GR7" s="275"/>
      <c r="GS7" s="275"/>
      <c r="GT7" s="275"/>
      <c r="GU7" s="275"/>
      <c r="GV7" s="275"/>
      <c r="GW7" s="275"/>
      <c r="GX7" s="275"/>
      <c r="GY7" s="275"/>
      <c r="GZ7" s="275"/>
      <c r="HA7" s="275"/>
      <c r="HB7" s="275"/>
      <c r="HC7" s="275"/>
      <c r="HD7" s="275"/>
      <c r="HE7" s="275"/>
      <c r="HF7" s="275"/>
      <c r="HG7" s="275"/>
      <c r="HH7" s="275"/>
      <c r="HI7" s="275"/>
      <c r="HJ7" s="275"/>
      <c r="HK7" s="275"/>
      <c r="HL7" s="275"/>
      <c r="HM7" s="275"/>
      <c r="HN7" s="275"/>
      <c r="HO7" s="275"/>
      <c r="HP7" s="275"/>
      <c r="HQ7" s="275"/>
      <c r="HR7" s="275"/>
      <c r="HS7" s="275"/>
      <c r="HT7" s="275"/>
      <c r="HU7" s="275"/>
      <c r="HV7" s="275"/>
      <c r="HW7" s="275"/>
      <c r="HX7" s="275"/>
      <c r="HY7" s="275"/>
      <c r="HZ7" s="275"/>
      <c r="IA7" s="275"/>
      <c r="IB7" s="275"/>
      <c r="IC7" s="275"/>
      <c r="ID7" s="275"/>
      <c r="IE7" s="275"/>
      <c r="IF7" s="275"/>
      <c r="IG7" s="275"/>
      <c r="IH7" s="275"/>
      <c r="II7" s="275"/>
      <c r="IJ7" s="275"/>
      <c r="IK7" s="275"/>
      <c r="IL7" s="275"/>
      <c r="IM7" s="275"/>
      <c r="IN7" s="275"/>
      <c r="IO7" s="275"/>
      <c r="IP7" s="275"/>
      <c r="IQ7" s="275"/>
      <c r="IR7" s="275"/>
      <c r="IS7" s="275"/>
      <c r="IT7" s="275"/>
      <c r="IU7" s="275"/>
      <c r="IV7" s="275"/>
      <c r="IW7" s="275"/>
    </row>
    <row r="8" s="252" customFormat="1" ht="24" customHeight="1" spans="1:257">
      <c r="A8" s="309" t="s">
        <v>1281</v>
      </c>
      <c r="B8" s="312">
        <v>7500</v>
      </c>
      <c r="C8" s="312">
        <v>7500</v>
      </c>
      <c r="D8" s="310">
        <v>3419</v>
      </c>
      <c r="E8" s="307">
        <v>0.455866666666667</v>
      </c>
      <c r="F8" s="308"/>
      <c r="G8" s="275"/>
      <c r="H8" s="275"/>
      <c r="I8" s="275"/>
      <c r="J8" s="275"/>
      <c r="K8" s="31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275"/>
      <c r="CV8" s="275"/>
      <c r="CW8" s="275"/>
      <c r="CX8" s="275"/>
      <c r="CY8" s="275"/>
      <c r="CZ8" s="275"/>
      <c r="DA8" s="275"/>
      <c r="DB8" s="275"/>
      <c r="DC8" s="275"/>
      <c r="DD8" s="275"/>
      <c r="DE8" s="275"/>
      <c r="DF8" s="275"/>
      <c r="DG8" s="275"/>
      <c r="DH8" s="275"/>
      <c r="DI8" s="275"/>
      <c r="DJ8" s="275"/>
      <c r="DK8" s="275"/>
      <c r="DL8" s="275"/>
      <c r="DM8" s="275"/>
      <c r="DN8" s="275"/>
      <c r="DO8" s="275"/>
      <c r="DP8" s="275"/>
      <c r="DQ8" s="275"/>
      <c r="DR8" s="275"/>
      <c r="DS8" s="275"/>
      <c r="DT8" s="275"/>
      <c r="DU8" s="275"/>
      <c r="DV8" s="275"/>
      <c r="DW8" s="275"/>
      <c r="DX8" s="275"/>
      <c r="DY8" s="275"/>
      <c r="DZ8" s="275"/>
      <c r="EA8" s="275"/>
      <c r="EB8" s="275"/>
      <c r="EC8" s="275"/>
      <c r="ED8" s="275"/>
      <c r="EE8" s="275"/>
      <c r="EF8" s="275"/>
      <c r="EG8" s="275"/>
      <c r="EH8" s="275"/>
      <c r="EI8" s="275"/>
      <c r="EJ8" s="275"/>
      <c r="EK8" s="275"/>
      <c r="EL8" s="275"/>
      <c r="EM8" s="275"/>
      <c r="EN8" s="275"/>
      <c r="EO8" s="275"/>
      <c r="EP8" s="275"/>
      <c r="EQ8" s="275"/>
      <c r="ER8" s="275"/>
      <c r="ES8" s="275"/>
      <c r="ET8" s="275"/>
      <c r="EU8" s="275"/>
      <c r="EV8" s="275"/>
      <c r="EW8" s="275"/>
      <c r="EX8" s="275"/>
      <c r="EY8" s="275"/>
      <c r="EZ8" s="275"/>
      <c r="FA8" s="275"/>
      <c r="FB8" s="275"/>
      <c r="FC8" s="275"/>
      <c r="FD8" s="275"/>
      <c r="FE8" s="275"/>
      <c r="FF8" s="275"/>
      <c r="FG8" s="275"/>
      <c r="FH8" s="275"/>
      <c r="FI8" s="275"/>
      <c r="FJ8" s="275"/>
      <c r="FK8" s="275"/>
      <c r="FL8" s="275"/>
      <c r="FM8" s="275"/>
      <c r="FN8" s="275"/>
      <c r="FO8" s="275"/>
      <c r="FP8" s="275"/>
      <c r="FQ8" s="275"/>
      <c r="FR8" s="275"/>
      <c r="FS8" s="275"/>
      <c r="FT8" s="275"/>
      <c r="FU8" s="275"/>
      <c r="FV8" s="275"/>
      <c r="FW8" s="275"/>
      <c r="FX8" s="275"/>
      <c r="FY8" s="275"/>
      <c r="FZ8" s="275"/>
      <c r="GA8" s="275"/>
      <c r="GB8" s="275"/>
      <c r="GC8" s="275"/>
      <c r="GD8" s="275"/>
      <c r="GE8" s="275"/>
      <c r="GF8" s="275"/>
      <c r="GG8" s="275"/>
      <c r="GH8" s="275"/>
      <c r="GI8" s="275"/>
      <c r="GJ8" s="275"/>
      <c r="GK8" s="275"/>
      <c r="GL8" s="275"/>
      <c r="GM8" s="275"/>
      <c r="GN8" s="275"/>
      <c r="GO8" s="275"/>
      <c r="GP8" s="275"/>
      <c r="GQ8" s="275"/>
      <c r="GR8" s="275"/>
      <c r="GS8" s="275"/>
      <c r="GT8" s="275"/>
      <c r="GU8" s="275"/>
      <c r="GV8" s="275"/>
      <c r="GW8" s="275"/>
      <c r="GX8" s="275"/>
      <c r="GY8" s="275"/>
      <c r="GZ8" s="275"/>
      <c r="HA8" s="275"/>
      <c r="HB8" s="275"/>
      <c r="HC8" s="275"/>
      <c r="HD8" s="275"/>
      <c r="HE8" s="275"/>
      <c r="HF8" s="275"/>
      <c r="HG8" s="275"/>
      <c r="HH8" s="275"/>
      <c r="HI8" s="275"/>
      <c r="HJ8" s="275"/>
      <c r="HK8" s="275"/>
      <c r="HL8" s="275"/>
      <c r="HM8" s="275"/>
      <c r="HN8" s="275"/>
      <c r="HO8" s="275"/>
      <c r="HP8" s="275"/>
      <c r="HQ8" s="275"/>
      <c r="HR8" s="275"/>
      <c r="HS8" s="275"/>
      <c r="HT8" s="275"/>
      <c r="HU8" s="275"/>
      <c r="HV8" s="275"/>
      <c r="HW8" s="275"/>
      <c r="HX8" s="275"/>
      <c r="HY8" s="275"/>
      <c r="HZ8" s="275"/>
      <c r="IA8" s="275"/>
      <c r="IB8" s="275"/>
      <c r="IC8" s="275"/>
      <c r="ID8" s="275"/>
      <c r="IE8" s="275"/>
      <c r="IF8" s="275"/>
      <c r="IG8" s="275"/>
      <c r="IH8" s="275"/>
      <c r="II8" s="275"/>
      <c r="IJ8" s="275"/>
      <c r="IK8" s="275"/>
      <c r="IL8" s="275"/>
      <c r="IM8" s="275"/>
      <c r="IN8" s="275"/>
      <c r="IO8" s="275"/>
      <c r="IP8" s="275"/>
      <c r="IQ8" s="275"/>
      <c r="IR8" s="275"/>
      <c r="IS8" s="275"/>
      <c r="IT8" s="275"/>
      <c r="IU8" s="275"/>
      <c r="IV8" s="275"/>
      <c r="IW8" s="275"/>
    </row>
    <row r="9" s="252" customFormat="1" ht="24" customHeight="1" spans="1:257">
      <c r="A9" s="309" t="s">
        <v>1282</v>
      </c>
      <c r="B9" s="312">
        <v>320</v>
      </c>
      <c r="C9" s="312">
        <v>320</v>
      </c>
      <c r="D9" s="310">
        <v>126</v>
      </c>
      <c r="E9" s="307">
        <v>0.39375</v>
      </c>
      <c r="F9" s="308"/>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5"/>
      <c r="BJ9" s="275"/>
      <c r="BK9" s="275"/>
      <c r="BL9" s="275"/>
      <c r="BM9" s="275"/>
      <c r="BN9" s="275"/>
      <c r="BO9" s="275"/>
      <c r="BP9" s="275"/>
      <c r="BQ9" s="275"/>
      <c r="BR9" s="275"/>
      <c r="BS9" s="275"/>
      <c r="BT9" s="275"/>
      <c r="BU9" s="275"/>
      <c r="BV9" s="275"/>
      <c r="BW9" s="275"/>
      <c r="BX9" s="275"/>
      <c r="BY9" s="275"/>
      <c r="BZ9" s="275"/>
      <c r="CA9" s="275"/>
      <c r="CB9" s="275"/>
      <c r="CC9" s="275"/>
      <c r="CD9" s="275"/>
      <c r="CE9" s="275"/>
      <c r="CF9" s="275"/>
      <c r="CG9" s="275"/>
      <c r="CH9" s="275"/>
      <c r="CI9" s="275"/>
      <c r="CJ9" s="275"/>
      <c r="CK9" s="275"/>
      <c r="CL9" s="275"/>
      <c r="CM9" s="275"/>
      <c r="CN9" s="275"/>
      <c r="CO9" s="275"/>
      <c r="CP9" s="275"/>
      <c r="CQ9" s="275"/>
      <c r="CR9" s="275"/>
      <c r="CS9" s="275"/>
      <c r="CT9" s="275"/>
      <c r="CU9" s="275"/>
      <c r="CV9" s="275"/>
      <c r="CW9" s="275"/>
      <c r="CX9" s="275"/>
      <c r="CY9" s="275"/>
      <c r="CZ9" s="275"/>
      <c r="DA9" s="275"/>
      <c r="DB9" s="275"/>
      <c r="DC9" s="275"/>
      <c r="DD9" s="275"/>
      <c r="DE9" s="275"/>
      <c r="DF9" s="275"/>
      <c r="DG9" s="275"/>
      <c r="DH9" s="275"/>
      <c r="DI9" s="275"/>
      <c r="DJ9" s="275"/>
      <c r="DK9" s="275"/>
      <c r="DL9" s="275"/>
      <c r="DM9" s="275"/>
      <c r="DN9" s="275"/>
      <c r="DO9" s="275"/>
      <c r="DP9" s="275"/>
      <c r="DQ9" s="275"/>
      <c r="DR9" s="275"/>
      <c r="DS9" s="275"/>
      <c r="DT9" s="275"/>
      <c r="DU9" s="275"/>
      <c r="DV9" s="275"/>
      <c r="DW9" s="275"/>
      <c r="DX9" s="275"/>
      <c r="DY9" s="275"/>
      <c r="DZ9" s="275"/>
      <c r="EA9" s="275"/>
      <c r="EB9" s="275"/>
      <c r="EC9" s="275"/>
      <c r="ED9" s="275"/>
      <c r="EE9" s="275"/>
      <c r="EF9" s="275"/>
      <c r="EG9" s="275"/>
      <c r="EH9" s="275"/>
      <c r="EI9" s="275"/>
      <c r="EJ9" s="275"/>
      <c r="EK9" s="275"/>
      <c r="EL9" s="275"/>
      <c r="EM9" s="275"/>
      <c r="EN9" s="275"/>
      <c r="EO9" s="275"/>
      <c r="EP9" s="275"/>
      <c r="EQ9" s="275"/>
      <c r="ER9" s="275"/>
      <c r="ES9" s="275"/>
      <c r="ET9" s="275"/>
      <c r="EU9" s="275"/>
      <c r="EV9" s="275"/>
      <c r="EW9" s="275"/>
      <c r="EX9" s="275"/>
      <c r="EY9" s="275"/>
      <c r="EZ9" s="275"/>
      <c r="FA9" s="275"/>
      <c r="FB9" s="275"/>
      <c r="FC9" s="275"/>
      <c r="FD9" s="275"/>
      <c r="FE9" s="275"/>
      <c r="FF9" s="275"/>
      <c r="FG9" s="275"/>
      <c r="FH9" s="275"/>
      <c r="FI9" s="275"/>
      <c r="FJ9" s="275"/>
      <c r="FK9" s="275"/>
      <c r="FL9" s="275"/>
      <c r="FM9" s="275"/>
      <c r="FN9" s="275"/>
      <c r="FO9" s="275"/>
      <c r="FP9" s="275"/>
      <c r="FQ9" s="275"/>
      <c r="FR9" s="275"/>
      <c r="FS9" s="275"/>
      <c r="FT9" s="275"/>
      <c r="FU9" s="275"/>
      <c r="FV9" s="275"/>
      <c r="FW9" s="275"/>
      <c r="FX9" s="275"/>
      <c r="FY9" s="275"/>
      <c r="FZ9" s="275"/>
      <c r="GA9" s="275"/>
      <c r="GB9" s="275"/>
      <c r="GC9" s="275"/>
      <c r="GD9" s="275"/>
      <c r="GE9" s="275"/>
      <c r="GF9" s="275"/>
      <c r="GG9" s="275"/>
      <c r="GH9" s="275"/>
      <c r="GI9" s="275"/>
      <c r="GJ9" s="275"/>
      <c r="GK9" s="275"/>
      <c r="GL9" s="275"/>
      <c r="GM9" s="275"/>
      <c r="GN9" s="275"/>
      <c r="GO9" s="275"/>
      <c r="GP9" s="275"/>
      <c r="GQ9" s="275"/>
      <c r="GR9" s="275"/>
      <c r="GS9" s="275"/>
      <c r="GT9" s="275"/>
      <c r="GU9" s="275"/>
      <c r="GV9" s="275"/>
      <c r="GW9" s="275"/>
      <c r="GX9" s="275"/>
      <c r="GY9" s="275"/>
      <c r="GZ9" s="275"/>
      <c r="HA9" s="275"/>
      <c r="HB9" s="275"/>
      <c r="HC9" s="275"/>
      <c r="HD9" s="275"/>
      <c r="HE9" s="275"/>
      <c r="HF9" s="275"/>
      <c r="HG9" s="275"/>
      <c r="HH9" s="275"/>
      <c r="HI9" s="275"/>
      <c r="HJ9" s="275"/>
      <c r="HK9" s="275"/>
      <c r="HL9" s="275"/>
      <c r="HM9" s="275"/>
      <c r="HN9" s="275"/>
      <c r="HO9" s="275"/>
      <c r="HP9" s="275"/>
      <c r="HQ9" s="275"/>
      <c r="HR9" s="275"/>
      <c r="HS9" s="275"/>
      <c r="HT9" s="275"/>
      <c r="HU9" s="275"/>
      <c r="HV9" s="275"/>
      <c r="HW9" s="275"/>
      <c r="HX9" s="275"/>
      <c r="HY9" s="275"/>
      <c r="HZ9" s="275"/>
      <c r="IA9" s="275"/>
      <c r="IB9" s="275"/>
      <c r="IC9" s="275"/>
      <c r="ID9" s="275"/>
      <c r="IE9" s="275"/>
      <c r="IF9" s="275"/>
      <c r="IG9" s="275"/>
      <c r="IH9" s="275"/>
      <c r="II9" s="275"/>
      <c r="IJ9" s="275"/>
      <c r="IK9" s="275"/>
      <c r="IL9" s="275"/>
      <c r="IM9" s="275"/>
      <c r="IN9" s="275"/>
      <c r="IO9" s="275"/>
      <c r="IP9" s="275"/>
      <c r="IQ9" s="275"/>
      <c r="IR9" s="275"/>
      <c r="IS9" s="275"/>
      <c r="IT9" s="275"/>
      <c r="IU9" s="275"/>
      <c r="IV9" s="275"/>
      <c r="IW9" s="275"/>
    </row>
    <row r="10" s="252" customFormat="1" ht="24" customHeight="1" spans="1:257">
      <c r="A10" s="309" t="s">
        <v>1283</v>
      </c>
      <c r="B10" s="312">
        <v>234377</v>
      </c>
      <c r="C10" s="312">
        <v>197380</v>
      </c>
      <c r="D10" s="310">
        <v>192634</v>
      </c>
      <c r="E10" s="307">
        <v>0.975955010639376</v>
      </c>
      <c r="F10" s="308">
        <v>0.792155508127825</v>
      </c>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275"/>
      <c r="BT10" s="275"/>
      <c r="BU10" s="275"/>
      <c r="BV10" s="275"/>
      <c r="BW10" s="275"/>
      <c r="BX10" s="275"/>
      <c r="BY10" s="275"/>
      <c r="BZ10" s="275"/>
      <c r="CA10" s="275"/>
      <c r="CB10" s="275"/>
      <c r="CC10" s="275"/>
      <c r="CD10" s="275"/>
      <c r="CE10" s="275"/>
      <c r="CF10" s="275"/>
      <c r="CG10" s="275"/>
      <c r="CH10" s="275"/>
      <c r="CI10" s="275"/>
      <c r="CJ10" s="275"/>
      <c r="CK10" s="275"/>
      <c r="CL10" s="275"/>
      <c r="CM10" s="275"/>
      <c r="CN10" s="275"/>
      <c r="CO10" s="275"/>
      <c r="CP10" s="275"/>
      <c r="CQ10" s="275"/>
      <c r="CR10" s="275"/>
      <c r="CS10" s="275"/>
      <c r="CT10" s="275"/>
      <c r="CU10" s="275"/>
      <c r="CV10" s="275"/>
      <c r="CW10" s="275"/>
      <c r="CX10" s="275"/>
      <c r="CY10" s="275"/>
      <c r="CZ10" s="275"/>
      <c r="DA10" s="275"/>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5"/>
      <c r="DY10" s="275"/>
      <c r="DZ10" s="275"/>
      <c r="EA10" s="275"/>
      <c r="EB10" s="275"/>
      <c r="EC10" s="275"/>
      <c r="ED10" s="275"/>
      <c r="EE10" s="275"/>
      <c r="EF10" s="275"/>
      <c r="EG10" s="275"/>
      <c r="EH10" s="275"/>
      <c r="EI10" s="275"/>
      <c r="EJ10" s="275"/>
      <c r="EK10" s="275"/>
      <c r="EL10" s="275"/>
      <c r="EM10" s="275"/>
      <c r="EN10" s="275"/>
      <c r="EO10" s="275"/>
      <c r="EP10" s="275"/>
      <c r="EQ10" s="275"/>
      <c r="ER10" s="275"/>
      <c r="ES10" s="275"/>
      <c r="ET10" s="275"/>
      <c r="EU10" s="275"/>
      <c r="EV10" s="275"/>
      <c r="EW10" s="275"/>
      <c r="EX10" s="275"/>
      <c r="EY10" s="275"/>
      <c r="EZ10" s="275"/>
      <c r="FA10" s="275"/>
      <c r="FB10" s="275"/>
      <c r="FC10" s="275"/>
      <c r="FD10" s="275"/>
      <c r="FE10" s="275"/>
      <c r="FF10" s="275"/>
      <c r="FG10" s="275"/>
      <c r="FH10" s="275"/>
      <c r="FI10" s="275"/>
      <c r="FJ10" s="275"/>
      <c r="FK10" s="275"/>
      <c r="FL10" s="275"/>
      <c r="FM10" s="275"/>
      <c r="FN10" s="275"/>
      <c r="FO10" s="275"/>
      <c r="FP10" s="275"/>
      <c r="FQ10" s="275"/>
      <c r="FR10" s="275"/>
      <c r="FS10" s="275"/>
      <c r="FT10" s="275"/>
      <c r="FU10" s="275"/>
      <c r="FV10" s="275"/>
      <c r="FW10" s="275"/>
      <c r="FX10" s="275"/>
      <c r="FY10" s="275"/>
      <c r="FZ10" s="275"/>
      <c r="GA10" s="275"/>
      <c r="GB10" s="275"/>
      <c r="GC10" s="275"/>
      <c r="GD10" s="275"/>
      <c r="GE10" s="275"/>
      <c r="GF10" s="275"/>
      <c r="GG10" s="275"/>
      <c r="GH10" s="275"/>
      <c r="GI10" s="275"/>
      <c r="GJ10" s="275"/>
      <c r="GK10" s="275"/>
      <c r="GL10" s="275"/>
      <c r="GM10" s="275"/>
      <c r="GN10" s="275"/>
      <c r="GO10" s="275"/>
      <c r="GP10" s="275"/>
      <c r="GQ10" s="275"/>
      <c r="GR10" s="275"/>
      <c r="GS10" s="275"/>
      <c r="GT10" s="275"/>
      <c r="GU10" s="275"/>
      <c r="GV10" s="275"/>
      <c r="GW10" s="275"/>
      <c r="GX10" s="275"/>
      <c r="GY10" s="275"/>
      <c r="GZ10" s="275"/>
      <c r="HA10" s="275"/>
      <c r="HB10" s="275"/>
      <c r="HC10" s="275"/>
      <c r="HD10" s="275"/>
      <c r="HE10" s="275"/>
      <c r="HF10" s="275"/>
      <c r="HG10" s="275"/>
      <c r="HH10" s="275"/>
      <c r="HI10" s="275"/>
      <c r="HJ10" s="275"/>
      <c r="HK10" s="275"/>
      <c r="HL10" s="275"/>
      <c r="HM10" s="275"/>
      <c r="HN10" s="275"/>
      <c r="HO10" s="275"/>
      <c r="HP10" s="275"/>
      <c r="HQ10" s="275"/>
      <c r="HR10" s="275"/>
      <c r="HS10" s="275"/>
      <c r="HT10" s="275"/>
      <c r="HU10" s="275"/>
      <c r="HV10" s="275"/>
      <c r="HW10" s="275"/>
      <c r="HX10" s="275"/>
      <c r="HY10" s="275"/>
      <c r="HZ10" s="275"/>
      <c r="IA10" s="275"/>
      <c r="IB10" s="275"/>
      <c r="IC10" s="275"/>
      <c r="ID10" s="275"/>
      <c r="IE10" s="275"/>
      <c r="IF10" s="275"/>
      <c r="IG10" s="275"/>
      <c r="IH10" s="275"/>
      <c r="II10" s="275"/>
      <c r="IJ10" s="275"/>
      <c r="IK10" s="275"/>
      <c r="IL10" s="275"/>
      <c r="IM10" s="275"/>
      <c r="IN10" s="275"/>
      <c r="IO10" s="275"/>
      <c r="IP10" s="275"/>
      <c r="IQ10" s="275"/>
      <c r="IR10" s="275"/>
      <c r="IS10" s="275"/>
      <c r="IT10" s="275"/>
      <c r="IU10" s="275"/>
      <c r="IV10" s="275"/>
      <c r="IW10" s="275"/>
    </row>
    <row r="11" s="252" customFormat="1" ht="24" customHeight="1" spans="1:257">
      <c r="A11" s="309" t="s">
        <v>1284</v>
      </c>
      <c r="B11" s="312">
        <v>3000</v>
      </c>
      <c r="C11" s="312">
        <v>300</v>
      </c>
      <c r="D11" s="310">
        <v>278</v>
      </c>
      <c r="E11" s="307">
        <v>0.926666666666667</v>
      </c>
      <c r="F11" s="308">
        <v>0.126882701962574</v>
      </c>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c r="CC11" s="275"/>
      <c r="CD11" s="275"/>
      <c r="CE11" s="275"/>
      <c r="CF11" s="275"/>
      <c r="CG11" s="275"/>
      <c r="CH11" s="275"/>
      <c r="CI11" s="275"/>
      <c r="CJ11" s="275"/>
      <c r="CK11" s="275"/>
      <c r="CL11" s="275"/>
      <c r="CM11" s="275"/>
      <c r="CN11" s="275"/>
      <c r="CO11" s="275"/>
      <c r="CP11" s="275"/>
      <c r="CQ11" s="275"/>
      <c r="CR11" s="275"/>
      <c r="CS11" s="275"/>
      <c r="CT11" s="275"/>
      <c r="CU11" s="275"/>
      <c r="CV11" s="275"/>
      <c r="CW11" s="275"/>
      <c r="CX11" s="275"/>
      <c r="CY11" s="275"/>
      <c r="CZ11" s="275"/>
      <c r="DA11" s="275"/>
      <c r="DB11" s="275"/>
      <c r="DC11" s="275"/>
      <c r="DD11" s="275"/>
      <c r="DE11" s="275"/>
      <c r="DF11" s="275"/>
      <c r="DG11" s="275"/>
      <c r="DH11" s="275"/>
      <c r="DI11" s="275"/>
      <c r="DJ11" s="275"/>
      <c r="DK11" s="275"/>
      <c r="DL11" s="275"/>
      <c r="DM11" s="275"/>
      <c r="DN11" s="275"/>
      <c r="DO11" s="275"/>
      <c r="DP11" s="275"/>
      <c r="DQ11" s="275"/>
      <c r="DR11" s="275"/>
      <c r="DS11" s="275"/>
      <c r="DT11" s="275"/>
      <c r="DU11" s="275"/>
      <c r="DV11" s="275"/>
      <c r="DW11" s="275"/>
      <c r="DX11" s="275"/>
      <c r="DY11" s="275"/>
      <c r="DZ11" s="275"/>
      <c r="EA11" s="275"/>
      <c r="EB11" s="275"/>
      <c r="EC11" s="275"/>
      <c r="ED11" s="275"/>
      <c r="EE11" s="275"/>
      <c r="EF11" s="275"/>
      <c r="EG11" s="275"/>
      <c r="EH11" s="275"/>
      <c r="EI11" s="275"/>
      <c r="EJ11" s="275"/>
      <c r="EK11" s="275"/>
      <c r="EL11" s="275"/>
      <c r="EM11" s="275"/>
      <c r="EN11" s="275"/>
      <c r="EO11" s="275"/>
      <c r="EP11" s="275"/>
      <c r="EQ11" s="275"/>
      <c r="ER11" s="275"/>
      <c r="ES11" s="275"/>
      <c r="ET11" s="275"/>
      <c r="EU11" s="275"/>
      <c r="EV11" s="275"/>
      <c r="EW11" s="275"/>
      <c r="EX11" s="275"/>
      <c r="EY11" s="275"/>
      <c r="EZ11" s="275"/>
      <c r="FA11" s="275"/>
      <c r="FB11" s="275"/>
      <c r="FC11" s="275"/>
      <c r="FD11" s="275"/>
      <c r="FE11" s="275"/>
      <c r="FF11" s="275"/>
      <c r="FG11" s="275"/>
      <c r="FH11" s="275"/>
      <c r="FI11" s="275"/>
      <c r="FJ11" s="275"/>
      <c r="FK11" s="275"/>
      <c r="FL11" s="275"/>
      <c r="FM11" s="275"/>
      <c r="FN11" s="275"/>
      <c r="FO11" s="275"/>
      <c r="FP11" s="275"/>
      <c r="FQ11" s="275"/>
      <c r="FR11" s="275"/>
      <c r="FS11" s="275"/>
      <c r="FT11" s="275"/>
      <c r="FU11" s="275"/>
      <c r="FV11" s="275"/>
      <c r="FW11" s="275"/>
      <c r="FX11" s="275"/>
      <c r="FY11" s="275"/>
      <c r="FZ11" s="275"/>
      <c r="GA11" s="275"/>
      <c r="GB11" s="275"/>
      <c r="GC11" s="275"/>
      <c r="GD11" s="275"/>
      <c r="GE11" s="275"/>
      <c r="GF11" s="275"/>
      <c r="GG11" s="275"/>
      <c r="GH11" s="275"/>
      <c r="GI11" s="275"/>
      <c r="GJ11" s="275"/>
      <c r="GK11" s="275"/>
      <c r="GL11" s="275"/>
      <c r="GM11" s="275"/>
      <c r="GN11" s="275"/>
      <c r="GO11" s="275"/>
      <c r="GP11" s="275"/>
      <c r="GQ11" s="275"/>
      <c r="GR11" s="275"/>
      <c r="GS11" s="275"/>
      <c r="GT11" s="275"/>
      <c r="GU11" s="275"/>
      <c r="GV11" s="275"/>
      <c r="GW11" s="275"/>
      <c r="GX11" s="275"/>
      <c r="GY11" s="275"/>
      <c r="GZ11" s="275"/>
      <c r="HA11" s="275"/>
      <c r="HB11" s="275"/>
      <c r="HC11" s="275"/>
      <c r="HD11" s="275"/>
      <c r="HE11" s="275"/>
      <c r="HF11" s="275"/>
      <c r="HG11" s="275"/>
      <c r="HH11" s="275"/>
      <c r="HI11" s="275"/>
      <c r="HJ11" s="275"/>
      <c r="HK11" s="275"/>
      <c r="HL11" s="275"/>
      <c r="HM11" s="275"/>
      <c r="HN11" s="275"/>
      <c r="HO11" s="275"/>
      <c r="HP11" s="275"/>
      <c r="HQ11" s="275"/>
      <c r="HR11" s="275"/>
      <c r="HS11" s="275"/>
      <c r="HT11" s="275"/>
      <c r="HU11" s="275"/>
      <c r="HV11" s="275"/>
      <c r="HW11" s="275"/>
      <c r="HX11" s="275"/>
      <c r="HY11" s="275"/>
      <c r="HZ11" s="275"/>
      <c r="IA11" s="275"/>
      <c r="IB11" s="275"/>
      <c r="IC11" s="275"/>
      <c r="ID11" s="275"/>
      <c r="IE11" s="275"/>
      <c r="IF11" s="275"/>
      <c r="IG11" s="275"/>
      <c r="IH11" s="275"/>
      <c r="II11" s="275"/>
      <c r="IJ11" s="275"/>
      <c r="IK11" s="275"/>
      <c r="IL11" s="275"/>
      <c r="IM11" s="275"/>
      <c r="IN11" s="275"/>
      <c r="IO11" s="275"/>
      <c r="IP11" s="275"/>
      <c r="IQ11" s="275"/>
      <c r="IR11" s="275"/>
      <c r="IS11" s="275"/>
      <c r="IT11" s="275"/>
      <c r="IU11" s="275"/>
      <c r="IV11" s="275"/>
      <c r="IW11" s="275"/>
    </row>
    <row r="12" s="252" customFormat="1" ht="24" customHeight="1" spans="1:257">
      <c r="A12" s="313" t="s">
        <v>1285</v>
      </c>
      <c r="B12" s="309"/>
      <c r="C12" s="309"/>
      <c r="D12" s="309"/>
      <c r="E12" s="311"/>
      <c r="F12" s="308"/>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5"/>
      <c r="CE12" s="275"/>
      <c r="CF12" s="275"/>
      <c r="CG12" s="275"/>
      <c r="CH12" s="275"/>
      <c r="CI12" s="275"/>
      <c r="CJ12" s="275"/>
      <c r="CK12" s="275"/>
      <c r="CL12" s="275"/>
      <c r="CM12" s="275"/>
      <c r="CN12" s="275"/>
      <c r="CO12" s="275"/>
      <c r="CP12" s="275"/>
      <c r="CQ12" s="275"/>
      <c r="CR12" s="275"/>
      <c r="CS12" s="275"/>
      <c r="CT12" s="275"/>
      <c r="CU12" s="275"/>
      <c r="CV12" s="275"/>
      <c r="CW12" s="275"/>
      <c r="CX12" s="275"/>
      <c r="CY12" s="275"/>
      <c r="CZ12" s="275"/>
      <c r="DA12" s="275"/>
      <c r="DB12" s="275"/>
      <c r="DC12" s="275"/>
      <c r="DD12" s="275"/>
      <c r="DE12" s="275"/>
      <c r="DF12" s="275"/>
      <c r="DG12" s="275"/>
      <c r="DH12" s="275"/>
      <c r="DI12" s="275"/>
      <c r="DJ12" s="275"/>
      <c r="DK12" s="275"/>
      <c r="DL12" s="275"/>
      <c r="DM12" s="275"/>
      <c r="DN12" s="275"/>
      <c r="DO12" s="275"/>
      <c r="DP12" s="275"/>
      <c r="DQ12" s="275"/>
      <c r="DR12" s="275"/>
      <c r="DS12" s="275"/>
      <c r="DT12" s="275"/>
      <c r="DU12" s="275"/>
      <c r="DV12" s="275"/>
      <c r="DW12" s="275"/>
      <c r="DX12" s="275"/>
      <c r="DY12" s="275"/>
      <c r="DZ12" s="275"/>
      <c r="EA12" s="275"/>
      <c r="EB12" s="275"/>
      <c r="EC12" s="275"/>
      <c r="ED12" s="275"/>
      <c r="EE12" s="275"/>
      <c r="EF12" s="275"/>
      <c r="EG12" s="275"/>
      <c r="EH12" s="275"/>
      <c r="EI12" s="275"/>
      <c r="EJ12" s="275"/>
      <c r="EK12" s="275"/>
      <c r="EL12" s="275"/>
      <c r="EM12" s="275"/>
      <c r="EN12" s="275"/>
      <c r="EO12" s="275"/>
      <c r="EP12" s="275"/>
      <c r="EQ12" s="275"/>
      <c r="ER12" s="275"/>
      <c r="ES12" s="275"/>
      <c r="ET12" s="275"/>
      <c r="EU12" s="275"/>
      <c r="EV12" s="275"/>
      <c r="EW12" s="275"/>
      <c r="EX12" s="275"/>
      <c r="EY12" s="275"/>
      <c r="EZ12" s="275"/>
      <c r="FA12" s="275"/>
      <c r="FB12" s="275"/>
      <c r="FC12" s="275"/>
      <c r="FD12" s="275"/>
      <c r="FE12" s="275"/>
      <c r="FF12" s="275"/>
      <c r="FG12" s="275"/>
      <c r="FH12" s="275"/>
      <c r="FI12" s="275"/>
      <c r="FJ12" s="275"/>
      <c r="FK12" s="275"/>
      <c r="FL12" s="275"/>
      <c r="FM12" s="275"/>
      <c r="FN12" s="275"/>
      <c r="FO12" s="275"/>
      <c r="FP12" s="275"/>
      <c r="FQ12" s="275"/>
      <c r="FR12" s="275"/>
      <c r="FS12" s="275"/>
      <c r="FT12" s="275"/>
      <c r="FU12" s="275"/>
      <c r="FV12" s="275"/>
      <c r="FW12" s="275"/>
      <c r="FX12" s="275"/>
      <c r="FY12" s="275"/>
      <c r="FZ12" s="275"/>
      <c r="GA12" s="275"/>
      <c r="GB12" s="275"/>
      <c r="GC12" s="275"/>
      <c r="GD12" s="275"/>
      <c r="GE12" s="275"/>
      <c r="GF12" s="275"/>
      <c r="GG12" s="275"/>
      <c r="GH12" s="275"/>
      <c r="GI12" s="275"/>
      <c r="GJ12" s="275"/>
      <c r="GK12" s="275"/>
      <c r="GL12" s="275"/>
      <c r="GM12" s="275"/>
      <c r="GN12" s="275"/>
      <c r="GO12" s="275"/>
      <c r="GP12" s="275"/>
      <c r="GQ12" s="275"/>
      <c r="GR12" s="275"/>
      <c r="GS12" s="275"/>
      <c r="GT12" s="275"/>
      <c r="GU12" s="275"/>
      <c r="GV12" s="275"/>
      <c r="GW12" s="275"/>
      <c r="GX12" s="275"/>
      <c r="GY12" s="275"/>
      <c r="GZ12" s="275"/>
      <c r="HA12" s="275"/>
      <c r="HB12" s="275"/>
      <c r="HC12" s="275"/>
      <c r="HD12" s="275"/>
      <c r="HE12" s="275"/>
      <c r="HF12" s="275"/>
      <c r="HG12" s="275"/>
      <c r="HH12" s="275"/>
      <c r="HI12" s="275"/>
      <c r="HJ12" s="275"/>
      <c r="HK12" s="275"/>
      <c r="HL12" s="275"/>
      <c r="HM12" s="275"/>
      <c r="HN12" s="275"/>
      <c r="HO12" s="275"/>
      <c r="HP12" s="275"/>
      <c r="HQ12" s="275"/>
      <c r="HR12" s="275"/>
      <c r="HS12" s="275"/>
      <c r="HT12" s="275"/>
      <c r="HU12" s="275"/>
      <c r="HV12" s="275"/>
      <c r="HW12" s="275"/>
      <c r="HX12" s="275"/>
      <c r="HY12" s="275"/>
      <c r="HZ12" s="275"/>
      <c r="IA12" s="275"/>
      <c r="IB12" s="275"/>
      <c r="IC12" s="275"/>
      <c r="ID12" s="275"/>
      <c r="IE12" s="275"/>
      <c r="IF12" s="275"/>
      <c r="IG12" s="275"/>
      <c r="IH12" s="275"/>
      <c r="II12" s="275"/>
      <c r="IJ12" s="275"/>
      <c r="IK12" s="275"/>
      <c r="IL12" s="275"/>
      <c r="IM12" s="275"/>
      <c r="IN12" s="275"/>
      <c r="IO12" s="275"/>
      <c r="IP12" s="275"/>
      <c r="IQ12" s="275"/>
      <c r="IR12" s="275"/>
      <c r="IS12" s="275"/>
      <c r="IT12" s="275"/>
      <c r="IU12" s="275"/>
      <c r="IV12" s="275"/>
      <c r="IW12" s="275"/>
    </row>
    <row r="13" s="252" customFormat="1" ht="24" customHeight="1" spans="1:257">
      <c r="A13" s="313" t="s">
        <v>1286</v>
      </c>
      <c r="B13" s="309"/>
      <c r="C13" s="309"/>
      <c r="D13" s="309"/>
      <c r="E13" s="311"/>
      <c r="F13" s="308"/>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5"/>
      <c r="CG13" s="275"/>
      <c r="CH13" s="275"/>
      <c r="CI13" s="275"/>
      <c r="CJ13" s="275"/>
      <c r="CK13" s="275"/>
      <c r="CL13" s="275"/>
      <c r="CM13" s="275"/>
      <c r="CN13" s="275"/>
      <c r="CO13" s="275"/>
      <c r="CP13" s="275"/>
      <c r="CQ13" s="275"/>
      <c r="CR13" s="275"/>
      <c r="CS13" s="275"/>
      <c r="CT13" s="275"/>
      <c r="CU13" s="275"/>
      <c r="CV13" s="275"/>
      <c r="CW13" s="275"/>
      <c r="CX13" s="275"/>
      <c r="CY13" s="275"/>
      <c r="CZ13" s="275"/>
      <c r="DA13" s="275"/>
      <c r="DB13" s="275"/>
      <c r="DC13" s="275"/>
      <c r="DD13" s="275"/>
      <c r="DE13" s="275"/>
      <c r="DF13" s="275"/>
      <c r="DG13" s="275"/>
      <c r="DH13" s="275"/>
      <c r="DI13" s="275"/>
      <c r="DJ13" s="275"/>
      <c r="DK13" s="275"/>
      <c r="DL13" s="275"/>
      <c r="DM13" s="275"/>
      <c r="DN13" s="275"/>
      <c r="DO13" s="275"/>
      <c r="DP13" s="275"/>
      <c r="DQ13" s="275"/>
      <c r="DR13" s="275"/>
      <c r="DS13" s="275"/>
      <c r="DT13" s="275"/>
      <c r="DU13" s="275"/>
      <c r="DV13" s="275"/>
      <c r="DW13" s="275"/>
      <c r="DX13" s="275"/>
      <c r="DY13" s="275"/>
      <c r="DZ13" s="275"/>
      <c r="EA13" s="275"/>
      <c r="EB13" s="275"/>
      <c r="EC13" s="275"/>
      <c r="ED13" s="275"/>
      <c r="EE13" s="275"/>
      <c r="EF13" s="275"/>
      <c r="EG13" s="275"/>
      <c r="EH13" s="275"/>
      <c r="EI13" s="275"/>
      <c r="EJ13" s="275"/>
      <c r="EK13" s="275"/>
      <c r="EL13" s="275"/>
      <c r="EM13" s="275"/>
      <c r="EN13" s="275"/>
      <c r="EO13" s="275"/>
      <c r="EP13" s="275"/>
      <c r="EQ13" s="275"/>
      <c r="ER13" s="275"/>
      <c r="ES13" s="275"/>
      <c r="ET13" s="275"/>
      <c r="EU13" s="275"/>
      <c r="EV13" s="275"/>
      <c r="EW13" s="275"/>
      <c r="EX13" s="275"/>
      <c r="EY13" s="275"/>
      <c r="EZ13" s="275"/>
      <c r="FA13" s="275"/>
      <c r="FB13" s="275"/>
      <c r="FC13" s="275"/>
      <c r="FD13" s="275"/>
      <c r="FE13" s="275"/>
      <c r="FF13" s="275"/>
      <c r="FG13" s="275"/>
      <c r="FH13" s="275"/>
      <c r="FI13" s="275"/>
      <c r="FJ13" s="275"/>
      <c r="FK13" s="275"/>
      <c r="FL13" s="275"/>
      <c r="FM13" s="275"/>
      <c r="FN13" s="275"/>
      <c r="FO13" s="275"/>
      <c r="FP13" s="275"/>
      <c r="FQ13" s="275"/>
      <c r="FR13" s="275"/>
      <c r="FS13" s="275"/>
      <c r="FT13" s="275"/>
      <c r="FU13" s="275"/>
      <c r="FV13" s="275"/>
      <c r="FW13" s="275"/>
      <c r="FX13" s="275"/>
      <c r="FY13" s="275"/>
      <c r="FZ13" s="275"/>
      <c r="GA13" s="275"/>
      <c r="GB13" s="275"/>
      <c r="GC13" s="275"/>
      <c r="GD13" s="275"/>
      <c r="GE13" s="275"/>
      <c r="GF13" s="275"/>
      <c r="GG13" s="275"/>
      <c r="GH13" s="275"/>
      <c r="GI13" s="275"/>
      <c r="GJ13" s="275"/>
      <c r="GK13" s="275"/>
      <c r="GL13" s="275"/>
      <c r="GM13" s="275"/>
      <c r="GN13" s="275"/>
      <c r="GO13" s="275"/>
      <c r="GP13" s="275"/>
      <c r="GQ13" s="275"/>
      <c r="GR13" s="275"/>
      <c r="GS13" s="275"/>
      <c r="GT13" s="275"/>
      <c r="GU13" s="275"/>
      <c r="GV13" s="275"/>
      <c r="GW13" s="275"/>
      <c r="GX13" s="275"/>
      <c r="GY13" s="275"/>
      <c r="GZ13" s="275"/>
      <c r="HA13" s="275"/>
      <c r="HB13" s="275"/>
      <c r="HC13" s="275"/>
      <c r="HD13" s="275"/>
      <c r="HE13" s="275"/>
      <c r="HF13" s="275"/>
      <c r="HG13" s="275"/>
      <c r="HH13" s="275"/>
      <c r="HI13" s="275"/>
      <c r="HJ13" s="275"/>
      <c r="HK13" s="275"/>
      <c r="HL13" s="275"/>
      <c r="HM13" s="275"/>
      <c r="HN13" s="275"/>
      <c r="HO13" s="275"/>
      <c r="HP13" s="275"/>
      <c r="HQ13" s="275"/>
      <c r="HR13" s="275"/>
      <c r="HS13" s="275"/>
      <c r="HT13" s="275"/>
      <c r="HU13" s="275"/>
      <c r="HV13" s="275"/>
      <c r="HW13" s="275"/>
      <c r="HX13" s="275"/>
      <c r="HY13" s="275"/>
      <c r="HZ13" s="275"/>
      <c r="IA13" s="275"/>
      <c r="IB13" s="275"/>
      <c r="IC13" s="275"/>
      <c r="ID13" s="275"/>
      <c r="IE13" s="275"/>
      <c r="IF13" s="275"/>
      <c r="IG13" s="275"/>
      <c r="IH13" s="275"/>
      <c r="II13" s="275"/>
      <c r="IJ13" s="275"/>
      <c r="IK13" s="275"/>
      <c r="IL13" s="275"/>
      <c r="IM13" s="275"/>
      <c r="IN13" s="275"/>
      <c r="IO13" s="275"/>
      <c r="IP13" s="275"/>
      <c r="IQ13" s="275"/>
      <c r="IR13" s="275"/>
      <c r="IS13" s="275"/>
      <c r="IT13" s="275"/>
      <c r="IU13" s="275"/>
      <c r="IV13" s="275"/>
      <c r="IW13" s="275"/>
    </row>
    <row r="14" s="252" customFormat="1" ht="24" customHeight="1" spans="1:257">
      <c r="A14" s="309" t="s">
        <v>1287</v>
      </c>
      <c r="B14" s="309"/>
      <c r="C14" s="309"/>
      <c r="D14" s="309"/>
      <c r="E14" s="311"/>
      <c r="F14" s="308"/>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5"/>
      <c r="CF14" s="275"/>
      <c r="CG14" s="275"/>
      <c r="CH14" s="275"/>
      <c r="CI14" s="275"/>
      <c r="CJ14" s="275"/>
      <c r="CK14" s="275"/>
      <c r="CL14" s="275"/>
      <c r="CM14" s="275"/>
      <c r="CN14" s="275"/>
      <c r="CO14" s="275"/>
      <c r="CP14" s="275"/>
      <c r="CQ14" s="275"/>
      <c r="CR14" s="275"/>
      <c r="CS14" s="275"/>
      <c r="CT14" s="275"/>
      <c r="CU14" s="275"/>
      <c r="CV14" s="275"/>
      <c r="CW14" s="275"/>
      <c r="CX14" s="275"/>
      <c r="CY14" s="275"/>
      <c r="CZ14" s="275"/>
      <c r="DA14" s="275"/>
      <c r="DB14" s="275"/>
      <c r="DC14" s="275"/>
      <c r="DD14" s="275"/>
      <c r="DE14" s="275"/>
      <c r="DF14" s="275"/>
      <c r="DG14" s="275"/>
      <c r="DH14" s="275"/>
      <c r="DI14" s="275"/>
      <c r="DJ14" s="275"/>
      <c r="DK14" s="275"/>
      <c r="DL14" s="275"/>
      <c r="DM14" s="275"/>
      <c r="DN14" s="275"/>
      <c r="DO14" s="275"/>
      <c r="DP14" s="275"/>
      <c r="DQ14" s="275"/>
      <c r="DR14" s="275"/>
      <c r="DS14" s="275"/>
      <c r="DT14" s="275"/>
      <c r="DU14" s="275"/>
      <c r="DV14" s="275"/>
      <c r="DW14" s="275"/>
      <c r="DX14" s="275"/>
      <c r="DY14" s="275"/>
      <c r="DZ14" s="275"/>
      <c r="EA14" s="275"/>
      <c r="EB14" s="275"/>
      <c r="EC14" s="275"/>
      <c r="ED14" s="275"/>
      <c r="EE14" s="275"/>
      <c r="EF14" s="275"/>
      <c r="EG14" s="275"/>
      <c r="EH14" s="275"/>
      <c r="EI14" s="275"/>
      <c r="EJ14" s="275"/>
      <c r="EK14" s="275"/>
      <c r="EL14" s="275"/>
      <c r="EM14" s="275"/>
      <c r="EN14" s="275"/>
      <c r="EO14" s="275"/>
      <c r="EP14" s="275"/>
      <c r="EQ14" s="275"/>
      <c r="ER14" s="275"/>
      <c r="ES14" s="275"/>
      <c r="ET14" s="275"/>
      <c r="EU14" s="275"/>
      <c r="EV14" s="275"/>
      <c r="EW14" s="275"/>
      <c r="EX14" s="275"/>
      <c r="EY14" s="275"/>
      <c r="EZ14" s="275"/>
      <c r="FA14" s="275"/>
      <c r="FB14" s="275"/>
      <c r="FC14" s="275"/>
      <c r="FD14" s="275"/>
      <c r="FE14" s="275"/>
      <c r="FF14" s="275"/>
      <c r="FG14" s="275"/>
      <c r="FH14" s="275"/>
      <c r="FI14" s="275"/>
      <c r="FJ14" s="275"/>
      <c r="FK14" s="275"/>
      <c r="FL14" s="275"/>
      <c r="FM14" s="275"/>
      <c r="FN14" s="275"/>
      <c r="FO14" s="275"/>
      <c r="FP14" s="275"/>
      <c r="FQ14" s="275"/>
      <c r="FR14" s="275"/>
      <c r="FS14" s="275"/>
      <c r="FT14" s="275"/>
      <c r="FU14" s="275"/>
      <c r="FV14" s="275"/>
      <c r="FW14" s="275"/>
      <c r="FX14" s="275"/>
      <c r="FY14" s="275"/>
      <c r="FZ14" s="275"/>
      <c r="GA14" s="275"/>
      <c r="GB14" s="275"/>
      <c r="GC14" s="275"/>
      <c r="GD14" s="275"/>
      <c r="GE14" s="275"/>
      <c r="GF14" s="275"/>
      <c r="GG14" s="275"/>
      <c r="GH14" s="275"/>
      <c r="GI14" s="275"/>
      <c r="GJ14" s="275"/>
      <c r="GK14" s="275"/>
      <c r="GL14" s="275"/>
      <c r="GM14" s="275"/>
      <c r="GN14" s="275"/>
      <c r="GO14" s="275"/>
      <c r="GP14" s="275"/>
      <c r="GQ14" s="275"/>
      <c r="GR14" s="275"/>
      <c r="GS14" s="275"/>
      <c r="GT14" s="275"/>
      <c r="GU14" s="275"/>
      <c r="GV14" s="275"/>
      <c r="GW14" s="275"/>
      <c r="GX14" s="275"/>
      <c r="GY14" s="275"/>
      <c r="GZ14" s="275"/>
      <c r="HA14" s="275"/>
      <c r="HB14" s="275"/>
      <c r="HC14" s="275"/>
      <c r="HD14" s="275"/>
      <c r="HE14" s="275"/>
      <c r="HF14" s="275"/>
      <c r="HG14" s="275"/>
      <c r="HH14" s="275"/>
      <c r="HI14" s="275"/>
      <c r="HJ14" s="275"/>
      <c r="HK14" s="275"/>
      <c r="HL14" s="275"/>
      <c r="HM14" s="275"/>
      <c r="HN14" s="275"/>
      <c r="HO14" s="275"/>
      <c r="HP14" s="275"/>
      <c r="HQ14" s="275"/>
      <c r="HR14" s="275"/>
      <c r="HS14" s="275"/>
      <c r="HT14" s="275"/>
      <c r="HU14" s="275"/>
      <c r="HV14" s="275"/>
      <c r="HW14" s="275"/>
      <c r="HX14" s="275"/>
      <c r="HY14" s="275"/>
      <c r="HZ14" s="275"/>
      <c r="IA14" s="275"/>
      <c r="IB14" s="275"/>
      <c r="IC14" s="275"/>
      <c r="ID14" s="275"/>
      <c r="IE14" s="275"/>
      <c r="IF14" s="275"/>
      <c r="IG14" s="275"/>
      <c r="IH14" s="275"/>
      <c r="II14" s="275"/>
      <c r="IJ14" s="275"/>
      <c r="IK14" s="275"/>
      <c r="IL14" s="275"/>
      <c r="IM14" s="275"/>
      <c r="IN14" s="275"/>
      <c r="IO14" s="275"/>
      <c r="IP14" s="275"/>
      <c r="IQ14" s="275"/>
      <c r="IR14" s="275"/>
      <c r="IS14" s="275"/>
      <c r="IT14" s="275"/>
      <c r="IU14" s="275"/>
      <c r="IV14" s="275"/>
      <c r="IW14" s="275"/>
    </row>
    <row r="15" s="252" customFormat="1" ht="24" customHeight="1" spans="1:257">
      <c r="A15" s="309" t="s">
        <v>1288</v>
      </c>
      <c r="B15" s="309"/>
      <c r="C15" s="309"/>
      <c r="D15" s="309"/>
      <c r="E15" s="311"/>
      <c r="F15" s="308"/>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5"/>
      <c r="CG15" s="275"/>
      <c r="CH15" s="275"/>
      <c r="CI15" s="275"/>
      <c r="CJ15" s="275"/>
      <c r="CK15" s="275"/>
      <c r="CL15" s="275"/>
      <c r="CM15" s="275"/>
      <c r="CN15" s="275"/>
      <c r="CO15" s="275"/>
      <c r="CP15" s="275"/>
      <c r="CQ15" s="275"/>
      <c r="CR15" s="275"/>
      <c r="CS15" s="275"/>
      <c r="CT15" s="275"/>
      <c r="CU15" s="275"/>
      <c r="CV15" s="275"/>
      <c r="CW15" s="275"/>
      <c r="CX15" s="275"/>
      <c r="CY15" s="275"/>
      <c r="CZ15" s="275"/>
      <c r="DA15" s="275"/>
      <c r="DB15" s="275"/>
      <c r="DC15" s="275"/>
      <c r="DD15" s="275"/>
      <c r="DE15" s="275"/>
      <c r="DF15" s="275"/>
      <c r="DG15" s="275"/>
      <c r="DH15" s="275"/>
      <c r="DI15" s="275"/>
      <c r="DJ15" s="275"/>
      <c r="DK15" s="275"/>
      <c r="DL15" s="275"/>
      <c r="DM15" s="275"/>
      <c r="DN15" s="275"/>
      <c r="DO15" s="275"/>
      <c r="DP15" s="275"/>
      <c r="DQ15" s="275"/>
      <c r="DR15" s="275"/>
      <c r="DS15" s="275"/>
      <c r="DT15" s="275"/>
      <c r="DU15" s="275"/>
      <c r="DV15" s="275"/>
      <c r="DW15" s="275"/>
      <c r="DX15" s="275"/>
      <c r="DY15" s="275"/>
      <c r="DZ15" s="275"/>
      <c r="EA15" s="275"/>
      <c r="EB15" s="275"/>
      <c r="EC15" s="275"/>
      <c r="ED15" s="275"/>
      <c r="EE15" s="275"/>
      <c r="EF15" s="275"/>
      <c r="EG15" s="275"/>
      <c r="EH15" s="275"/>
      <c r="EI15" s="275"/>
      <c r="EJ15" s="275"/>
      <c r="EK15" s="275"/>
      <c r="EL15" s="275"/>
      <c r="EM15" s="275"/>
      <c r="EN15" s="275"/>
      <c r="EO15" s="275"/>
      <c r="EP15" s="275"/>
      <c r="EQ15" s="275"/>
      <c r="ER15" s="275"/>
      <c r="ES15" s="275"/>
      <c r="ET15" s="275"/>
      <c r="EU15" s="275"/>
      <c r="EV15" s="275"/>
      <c r="EW15" s="275"/>
      <c r="EX15" s="275"/>
      <c r="EY15" s="275"/>
      <c r="EZ15" s="275"/>
      <c r="FA15" s="275"/>
      <c r="FB15" s="275"/>
      <c r="FC15" s="275"/>
      <c r="FD15" s="275"/>
      <c r="FE15" s="275"/>
      <c r="FF15" s="275"/>
      <c r="FG15" s="275"/>
      <c r="FH15" s="275"/>
      <c r="FI15" s="275"/>
      <c r="FJ15" s="275"/>
      <c r="FK15" s="275"/>
      <c r="FL15" s="275"/>
      <c r="FM15" s="275"/>
      <c r="FN15" s="275"/>
      <c r="FO15" s="275"/>
      <c r="FP15" s="275"/>
      <c r="FQ15" s="275"/>
      <c r="FR15" s="275"/>
      <c r="FS15" s="275"/>
      <c r="FT15" s="275"/>
      <c r="FU15" s="275"/>
      <c r="FV15" s="275"/>
      <c r="FW15" s="275"/>
      <c r="FX15" s="275"/>
      <c r="FY15" s="275"/>
      <c r="FZ15" s="275"/>
      <c r="GA15" s="275"/>
      <c r="GB15" s="275"/>
      <c r="GC15" s="275"/>
      <c r="GD15" s="275"/>
      <c r="GE15" s="275"/>
      <c r="GF15" s="275"/>
      <c r="GG15" s="275"/>
      <c r="GH15" s="275"/>
      <c r="GI15" s="275"/>
      <c r="GJ15" s="275"/>
      <c r="GK15" s="275"/>
      <c r="GL15" s="275"/>
      <c r="GM15" s="275"/>
      <c r="GN15" s="275"/>
      <c r="GO15" s="275"/>
      <c r="GP15" s="275"/>
      <c r="GQ15" s="275"/>
      <c r="GR15" s="275"/>
      <c r="GS15" s="275"/>
      <c r="GT15" s="275"/>
      <c r="GU15" s="275"/>
      <c r="GV15" s="275"/>
      <c r="GW15" s="275"/>
      <c r="GX15" s="275"/>
      <c r="GY15" s="275"/>
      <c r="GZ15" s="275"/>
      <c r="HA15" s="275"/>
      <c r="HB15" s="275"/>
      <c r="HC15" s="275"/>
      <c r="HD15" s="275"/>
      <c r="HE15" s="275"/>
      <c r="HF15" s="275"/>
      <c r="HG15" s="275"/>
      <c r="HH15" s="275"/>
      <c r="HI15" s="275"/>
      <c r="HJ15" s="275"/>
      <c r="HK15" s="275"/>
      <c r="HL15" s="275"/>
      <c r="HM15" s="275"/>
      <c r="HN15" s="275"/>
      <c r="HO15" s="275"/>
      <c r="HP15" s="275"/>
      <c r="HQ15" s="275"/>
      <c r="HR15" s="275"/>
      <c r="HS15" s="275"/>
      <c r="HT15" s="275"/>
      <c r="HU15" s="275"/>
      <c r="HV15" s="275"/>
      <c r="HW15" s="275"/>
      <c r="HX15" s="275"/>
      <c r="HY15" s="275"/>
      <c r="HZ15" s="275"/>
      <c r="IA15" s="275"/>
      <c r="IB15" s="275"/>
      <c r="IC15" s="275"/>
      <c r="ID15" s="275"/>
      <c r="IE15" s="275"/>
      <c r="IF15" s="275"/>
      <c r="IG15" s="275"/>
      <c r="IH15" s="275"/>
      <c r="II15" s="275"/>
      <c r="IJ15" s="275"/>
      <c r="IK15" s="275"/>
      <c r="IL15" s="275"/>
      <c r="IM15" s="275"/>
      <c r="IN15" s="275"/>
      <c r="IO15" s="275"/>
      <c r="IP15" s="275"/>
      <c r="IQ15" s="275"/>
      <c r="IR15" s="275"/>
      <c r="IS15" s="275"/>
      <c r="IT15" s="275"/>
      <c r="IU15" s="275"/>
      <c r="IV15" s="275"/>
      <c r="IW15" s="275"/>
    </row>
    <row r="16" s="252" customFormat="1" ht="24" customHeight="1" spans="1:257">
      <c r="A16" s="309" t="s">
        <v>1289</v>
      </c>
      <c r="B16" s="309"/>
      <c r="C16" s="309"/>
      <c r="D16" s="309"/>
      <c r="E16" s="311"/>
      <c r="F16" s="308"/>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5"/>
      <c r="CG16" s="275"/>
      <c r="CH16" s="275"/>
      <c r="CI16" s="275"/>
      <c r="CJ16" s="275"/>
      <c r="CK16" s="275"/>
      <c r="CL16" s="275"/>
      <c r="CM16" s="275"/>
      <c r="CN16" s="275"/>
      <c r="CO16" s="275"/>
      <c r="CP16" s="275"/>
      <c r="CQ16" s="275"/>
      <c r="CR16" s="275"/>
      <c r="CS16" s="275"/>
      <c r="CT16" s="275"/>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5"/>
      <c r="DY16" s="275"/>
      <c r="DZ16" s="275"/>
      <c r="EA16" s="275"/>
      <c r="EB16" s="275"/>
      <c r="EC16" s="275"/>
      <c r="ED16" s="275"/>
      <c r="EE16" s="275"/>
      <c r="EF16" s="275"/>
      <c r="EG16" s="275"/>
      <c r="EH16" s="275"/>
      <c r="EI16" s="275"/>
      <c r="EJ16" s="275"/>
      <c r="EK16" s="275"/>
      <c r="EL16" s="275"/>
      <c r="EM16" s="275"/>
      <c r="EN16" s="275"/>
      <c r="EO16" s="275"/>
      <c r="EP16" s="275"/>
      <c r="EQ16" s="275"/>
      <c r="ER16" s="275"/>
      <c r="ES16" s="275"/>
      <c r="ET16" s="275"/>
      <c r="EU16" s="275"/>
      <c r="EV16" s="275"/>
      <c r="EW16" s="275"/>
      <c r="EX16" s="275"/>
      <c r="EY16" s="275"/>
      <c r="EZ16" s="275"/>
      <c r="FA16" s="275"/>
      <c r="FB16" s="275"/>
      <c r="FC16" s="275"/>
      <c r="FD16" s="275"/>
      <c r="FE16" s="275"/>
      <c r="FF16" s="275"/>
      <c r="FG16" s="275"/>
      <c r="FH16" s="275"/>
      <c r="FI16" s="275"/>
      <c r="FJ16" s="275"/>
      <c r="FK16" s="275"/>
      <c r="FL16" s="275"/>
      <c r="FM16" s="275"/>
      <c r="FN16" s="275"/>
      <c r="FO16" s="275"/>
      <c r="FP16" s="275"/>
      <c r="FQ16" s="275"/>
      <c r="FR16" s="275"/>
      <c r="FS16" s="275"/>
      <c r="FT16" s="275"/>
      <c r="FU16" s="275"/>
      <c r="FV16" s="275"/>
      <c r="FW16" s="275"/>
      <c r="FX16" s="275"/>
      <c r="FY16" s="275"/>
      <c r="FZ16" s="275"/>
      <c r="GA16" s="275"/>
      <c r="GB16" s="275"/>
      <c r="GC16" s="275"/>
      <c r="GD16" s="275"/>
      <c r="GE16" s="275"/>
      <c r="GF16" s="275"/>
      <c r="GG16" s="275"/>
      <c r="GH16" s="275"/>
      <c r="GI16" s="275"/>
      <c r="GJ16" s="275"/>
      <c r="GK16" s="275"/>
      <c r="GL16" s="275"/>
      <c r="GM16" s="275"/>
      <c r="GN16" s="275"/>
      <c r="GO16" s="275"/>
      <c r="GP16" s="275"/>
      <c r="GQ16" s="275"/>
      <c r="GR16" s="275"/>
      <c r="GS16" s="275"/>
      <c r="GT16" s="275"/>
      <c r="GU16" s="275"/>
      <c r="GV16" s="275"/>
      <c r="GW16" s="275"/>
      <c r="GX16" s="275"/>
      <c r="GY16" s="275"/>
      <c r="GZ16" s="275"/>
      <c r="HA16" s="275"/>
      <c r="HB16" s="275"/>
      <c r="HC16" s="275"/>
      <c r="HD16" s="275"/>
      <c r="HE16" s="275"/>
      <c r="HF16" s="275"/>
      <c r="HG16" s="275"/>
      <c r="HH16" s="275"/>
      <c r="HI16" s="275"/>
      <c r="HJ16" s="275"/>
      <c r="HK16" s="275"/>
      <c r="HL16" s="275"/>
      <c r="HM16" s="275"/>
      <c r="HN16" s="275"/>
      <c r="HO16" s="275"/>
      <c r="HP16" s="275"/>
      <c r="HQ16" s="275"/>
      <c r="HR16" s="275"/>
      <c r="HS16" s="275"/>
      <c r="HT16" s="275"/>
      <c r="HU16" s="275"/>
      <c r="HV16" s="275"/>
      <c r="HW16" s="275"/>
      <c r="HX16" s="275"/>
      <c r="HY16" s="275"/>
      <c r="HZ16" s="275"/>
      <c r="IA16" s="275"/>
      <c r="IB16" s="275"/>
      <c r="IC16" s="275"/>
      <c r="ID16" s="275"/>
      <c r="IE16" s="275"/>
      <c r="IF16" s="275"/>
      <c r="IG16" s="275"/>
      <c r="IH16" s="275"/>
      <c r="II16" s="275"/>
      <c r="IJ16" s="275"/>
      <c r="IK16" s="275"/>
      <c r="IL16" s="275"/>
      <c r="IM16" s="275"/>
      <c r="IN16" s="275"/>
      <c r="IO16" s="275"/>
      <c r="IP16" s="275"/>
      <c r="IQ16" s="275"/>
      <c r="IR16" s="275"/>
      <c r="IS16" s="275"/>
      <c r="IT16" s="275"/>
      <c r="IU16" s="275"/>
      <c r="IV16" s="275"/>
      <c r="IW16" s="275"/>
    </row>
    <row r="17" s="252" customFormat="1" ht="24" customHeight="1" spans="1:257">
      <c r="A17" s="309" t="s">
        <v>1290</v>
      </c>
      <c r="B17" s="309"/>
      <c r="C17" s="309"/>
      <c r="D17" s="309"/>
      <c r="E17" s="311"/>
      <c r="F17" s="308"/>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c r="CA17" s="275"/>
      <c r="CB17" s="275"/>
      <c r="CC17" s="275"/>
      <c r="CD17" s="275"/>
      <c r="CE17" s="275"/>
      <c r="CF17" s="275"/>
      <c r="CG17" s="275"/>
      <c r="CH17" s="275"/>
      <c r="CI17" s="275"/>
      <c r="CJ17" s="275"/>
      <c r="CK17" s="275"/>
      <c r="CL17" s="275"/>
      <c r="CM17" s="275"/>
      <c r="CN17" s="275"/>
      <c r="CO17" s="275"/>
      <c r="CP17" s="275"/>
      <c r="CQ17" s="275"/>
      <c r="CR17" s="275"/>
      <c r="CS17" s="275"/>
      <c r="CT17" s="275"/>
      <c r="CU17" s="275"/>
      <c r="CV17" s="275"/>
      <c r="CW17" s="275"/>
      <c r="CX17" s="275"/>
      <c r="CY17" s="275"/>
      <c r="CZ17" s="275"/>
      <c r="DA17" s="275"/>
      <c r="DB17" s="275"/>
      <c r="DC17" s="275"/>
      <c r="DD17" s="275"/>
      <c r="DE17" s="275"/>
      <c r="DF17" s="275"/>
      <c r="DG17" s="275"/>
      <c r="DH17" s="275"/>
      <c r="DI17" s="275"/>
      <c r="DJ17" s="275"/>
      <c r="DK17" s="275"/>
      <c r="DL17" s="275"/>
      <c r="DM17" s="275"/>
      <c r="DN17" s="275"/>
      <c r="DO17" s="275"/>
      <c r="DP17" s="275"/>
      <c r="DQ17" s="275"/>
      <c r="DR17" s="275"/>
      <c r="DS17" s="275"/>
      <c r="DT17" s="275"/>
      <c r="DU17" s="275"/>
      <c r="DV17" s="275"/>
      <c r="DW17" s="275"/>
      <c r="DX17" s="275"/>
      <c r="DY17" s="275"/>
      <c r="DZ17" s="275"/>
      <c r="EA17" s="275"/>
      <c r="EB17" s="275"/>
      <c r="EC17" s="275"/>
      <c r="ED17" s="275"/>
      <c r="EE17" s="275"/>
      <c r="EF17" s="275"/>
      <c r="EG17" s="275"/>
      <c r="EH17" s="275"/>
      <c r="EI17" s="275"/>
      <c r="EJ17" s="275"/>
      <c r="EK17" s="275"/>
      <c r="EL17" s="275"/>
      <c r="EM17" s="275"/>
      <c r="EN17" s="275"/>
      <c r="EO17" s="275"/>
      <c r="EP17" s="275"/>
      <c r="EQ17" s="275"/>
      <c r="ER17" s="275"/>
      <c r="ES17" s="275"/>
      <c r="ET17" s="275"/>
      <c r="EU17" s="275"/>
      <c r="EV17" s="275"/>
      <c r="EW17" s="275"/>
      <c r="EX17" s="275"/>
      <c r="EY17" s="275"/>
      <c r="EZ17" s="275"/>
      <c r="FA17" s="275"/>
      <c r="FB17" s="275"/>
      <c r="FC17" s="275"/>
      <c r="FD17" s="275"/>
      <c r="FE17" s="275"/>
      <c r="FF17" s="275"/>
      <c r="FG17" s="275"/>
      <c r="FH17" s="275"/>
      <c r="FI17" s="275"/>
      <c r="FJ17" s="275"/>
      <c r="FK17" s="275"/>
      <c r="FL17" s="275"/>
      <c r="FM17" s="275"/>
      <c r="FN17" s="275"/>
      <c r="FO17" s="275"/>
      <c r="FP17" s="275"/>
      <c r="FQ17" s="275"/>
      <c r="FR17" s="275"/>
      <c r="FS17" s="275"/>
      <c r="FT17" s="275"/>
      <c r="FU17" s="275"/>
      <c r="FV17" s="275"/>
      <c r="FW17" s="275"/>
      <c r="FX17" s="275"/>
      <c r="FY17" s="275"/>
      <c r="FZ17" s="275"/>
      <c r="GA17" s="275"/>
      <c r="GB17" s="275"/>
      <c r="GC17" s="275"/>
      <c r="GD17" s="275"/>
      <c r="GE17" s="275"/>
      <c r="GF17" s="275"/>
      <c r="GG17" s="275"/>
      <c r="GH17" s="275"/>
      <c r="GI17" s="275"/>
      <c r="GJ17" s="275"/>
      <c r="GK17" s="275"/>
      <c r="GL17" s="275"/>
      <c r="GM17" s="275"/>
      <c r="GN17" s="275"/>
      <c r="GO17" s="275"/>
      <c r="GP17" s="275"/>
      <c r="GQ17" s="275"/>
      <c r="GR17" s="275"/>
      <c r="GS17" s="275"/>
      <c r="GT17" s="275"/>
      <c r="GU17" s="275"/>
      <c r="GV17" s="275"/>
      <c r="GW17" s="275"/>
      <c r="GX17" s="275"/>
      <c r="GY17" s="275"/>
      <c r="GZ17" s="275"/>
      <c r="HA17" s="275"/>
      <c r="HB17" s="275"/>
      <c r="HC17" s="275"/>
      <c r="HD17" s="275"/>
      <c r="HE17" s="275"/>
      <c r="HF17" s="275"/>
      <c r="HG17" s="275"/>
      <c r="HH17" s="275"/>
      <c r="HI17" s="275"/>
      <c r="HJ17" s="275"/>
      <c r="HK17" s="275"/>
      <c r="HL17" s="275"/>
      <c r="HM17" s="275"/>
      <c r="HN17" s="275"/>
      <c r="HO17" s="275"/>
      <c r="HP17" s="275"/>
      <c r="HQ17" s="275"/>
      <c r="HR17" s="275"/>
      <c r="HS17" s="275"/>
      <c r="HT17" s="275"/>
      <c r="HU17" s="275"/>
      <c r="HV17" s="275"/>
      <c r="HW17" s="275"/>
      <c r="HX17" s="275"/>
      <c r="HY17" s="275"/>
      <c r="HZ17" s="275"/>
      <c r="IA17" s="275"/>
      <c r="IB17" s="275"/>
      <c r="IC17" s="275"/>
      <c r="ID17" s="275"/>
      <c r="IE17" s="275"/>
      <c r="IF17" s="275"/>
      <c r="IG17" s="275"/>
      <c r="IH17" s="275"/>
      <c r="II17" s="275"/>
      <c r="IJ17" s="275"/>
      <c r="IK17" s="275"/>
      <c r="IL17" s="275"/>
      <c r="IM17" s="275"/>
      <c r="IN17" s="275"/>
      <c r="IO17" s="275"/>
      <c r="IP17" s="275"/>
      <c r="IQ17" s="275"/>
      <c r="IR17" s="275"/>
      <c r="IS17" s="275"/>
      <c r="IT17" s="275"/>
      <c r="IU17" s="275"/>
      <c r="IV17" s="275"/>
      <c r="IW17" s="275"/>
    </row>
    <row r="18" s="251" customFormat="1" ht="24" customHeight="1" spans="1:257">
      <c r="A18" s="309" t="s">
        <v>1291</v>
      </c>
      <c r="B18" s="309"/>
      <c r="C18" s="309"/>
      <c r="D18" s="309"/>
      <c r="E18" s="311"/>
      <c r="F18" s="308"/>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5"/>
      <c r="BS18" s="275"/>
      <c r="BT18" s="275"/>
      <c r="BU18" s="275"/>
      <c r="BV18" s="275"/>
      <c r="BW18" s="275"/>
      <c r="BX18" s="275"/>
      <c r="BY18" s="275"/>
      <c r="BZ18" s="275"/>
      <c r="CA18" s="275"/>
      <c r="CB18" s="275"/>
      <c r="CC18" s="275"/>
      <c r="CD18" s="275"/>
      <c r="CE18" s="275"/>
      <c r="CF18" s="275"/>
      <c r="CG18" s="275"/>
      <c r="CH18" s="275"/>
      <c r="CI18" s="275"/>
      <c r="CJ18" s="275"/>
      <c r="CK18" s="275"/>
      <c r="CL18" s="275"/>
      <c r="CM18" s="275"/>
      <c r="CN18" s="275"/>
      <c r="CO18" s="275"/>
      <c r="CP18" s="275"/>
      <c r="CQ18" s="275"/>
      <c r="CR18" s="275"/>
      <c r="CS18" s="275"/>
      <c r="CT18" s="275"/>
      <c r="CU18" s="275"/>
      <c r="CV18" s="275"/>
      <c r="CW18" s="275"/>
      <c r="CX18" s="275"/>
      <c r="CY18" s="275"/>
      <c r="CZ18" s="275"/>
      <c r="DA18" s="275"/>
      <c r="DB18" s="275"/>
      <c r="DC18" s="275"/>
      <c r="DD18" s="275"/>
      <c r="DE18" s="275"/>
      <c r="DF18" s="275"/>
      <c r="DG18" s="275"/>
      <c r="DH18" s="275"/>
      <c r="DI18" s="275"/>
      <c r="DJ18" s="275"/>
      <c r="DK18" s="275"/>
      <c r="DL18" s="275"/>
      <c r="DM18" s="275"/>
      <c r="DN18" s="275"/>
      <c r="DO18" s="275"/>
      <c r="DP18" s="275"/>
      <c r="DQ18" s="275"/>
      <c r="DR18" s="275"/>
      <c r="DS18" s="275"/>
      <c r="DT18" s="275"/>
      <c r="DU18" s="275"/>
      <c r="DV18" s="275"/>
      <c r="DW18" s="275"/>
      <c r="DX18" s="275"/>
      <c r="DY18" s="275"/>
      <c r="DZ18" s="275"/>
      <c r="EA18" s="275"/>
      <c r="EB18" s="275"/>
      <c r="EC18" s="275"/>
      <c r="ED18" s="275"/>
      <c r="EE18" s="275"/>
      <c r="EF18" s="275"/>
      <c r="EG18" s="275"/>
      <c r="EH18" s="275"/>
      <c r="EI18" s="275"/>
      <c r="EJ18" s="275"/>
      <c r="EK18" s="275"/>
      <c r="EL18" s="275"/>
      <c r="EM18" s="275"/>
      <c r="EN18" s="275"/>
      <c r="EO18" s="275"/>
      <c r="EP18" s="275"/>
      <c r="EQ18" s="275"/>
      <c r="ER18" s="275"/>
      <c r="ES18" s="275"/>
      <c r="ET18" s="275"/>
      <c r="EU18" s="275"/>
      <c r="EV18" s="275"/>
      <c r="EW18" s="275"/>
      <c r="EX18" s="275"/>
      <c r="EY18" s="275"/>
      <c r="EZ18" s="275"/>
      <c r="FA18" s="275"/>
      <c r="FB18" s="275"/>
      <c r="FC18" s="275"/>
      <c r="FD18" s="275"/>
      <c r="FE18" s="275"/>
      <c r="FF18" s="275"/>
      <c r="FG18" s="275"/>
      <c r="FH18" s="275"/>
      <c r="FI18" s="275"/>
      <c r="FJ18" s="275"/>
      <c r="FK18" s="275"/>
      <c r="FL18" s="275"/>
      <c r="FM18" s="275"/>
      <c r="FN18" s="275"/>
      <c r="FO18" s="275"/>
      <c r="FP18" s="275"/>
      <c r="FQ18" s="275"/>
      <c r="FR18" s="275"/>
      <c r="FS18" s="275"/>
      <c r="FT18" s="275"/>
      <c r="FU18" s="275"/>
      <c r="FV18" s="275"/>
      <c r="FW18" s="275"/>
      <c r="FX18" s="275"/>
      <c r="FY18" s="275"/>
      <c r="FZ18" s="275"/>
      <c r="GA18" s="275"/>
      <c r="GB18" s="275"/>
      <c r="GC18" s="275"/>
      <c r="GD18" s="275"/>
      <c r="GE18" s="275"/>
      <c r="GF18" s="275"/>
      <c r="GG18" s="275"/>
      <c r="GH18" s="275"/>
      <c r="GI18" s="275"/>
      <c r="GJ18" s="275"/>
      <c r="GK18" s="275"/>
      <c r="GL18" s="275"/>
      <c r="GM18" s="275"/>
      <c r="GN18" s="275"/>
      <c r="GO18" s="275"/>
      <c r="GP18" s="275"/>
      <c r="GQ18" s="275"/>
      <c r="GR18" s="275"/>
      <c r="GS18" s="275"/>
      <c r="GT18" s="275"/>
      <c r="GU18" s="275"/>
      <c r="GV18" s="275"/>
      <c r="GW18" s="275"/>
      <c r="GX18" s="275"/>
      <c r="GY18" s="275"/>
      <c r="GZ18" s="275"/>
      <c r="HA18" s="275"/>
      <c r="HB18" s="275"/>
      <c r="HC18" s="275"/>
      <c r="HD18" s="275"/>
      <c r="HE18" s="275"/>
      <c r="HF18" s="275"/>
      <c r="HG18" s="275"/>
      <c r="HH18" s="275"/>
      <c r="HI18" s="275"/>
      <c r="HJ18" s="275"/>
      <c r="HK18" s="275"/>
      <c r="HL18" s="275"/>
      <c r="HM18" s="275"/>
      <c r="HN18" s="275"/>
      <c r="HO18" s="275"/>
      <c r="HP18" s="275"/>
      <c r="HQ18" s="275"/>
      <c r="HR18" s="275"/>
      <c r="HS18" s="275"/>
      <c r="HT18" s="275"/>
      <c r="HU18" s="275"/>
      <c r="HV18" s="275"/>
      <c r="HW18" s="275"/>
      <c r="HX18" s="275"/>
      <c r="HY18" s="275"/>
      <c r="HZ18" s="275"/>
      <c r="IA18" s="275"/>
      <c r="IB18" s="275"/>
      <c r="IC18" s="275"/>
      <c r="ID18" s="275"/>
      <c r="IE18" s="275"/>
      <c r="IF18" s="275"/>
      <c r="IG18" s="275"/>
      <c r="IH18" s="275"/>
      <c r="II18" s="275"/>
      <c r="IJ18" s="275"/>
      <c r="IK18" s="275"/>
      <c r="IL18" s="275"/>
      <c r="IM18" s="275"/>
      <c r="IN18" s="275"/>
      <c r="IO18" s="275"/>
      <c r="IP18" s="275"/>
      <c r="IQ18" s="275"/>
      <c r="IR18" s="275"/>
      <c r="IS18" s="275"/>
      <c r="IT18" s="275"/>
      <c r="IU18" s="275"/>
      <c r="IV18" s="275"/>
      <c r="IW18" s="275"/>
    </row>
    <row r="19" s="252" customFormat="1" ht="24" customHeight="1" spans="1:257">
      <c r="A19" s="309" t="s">
        <v>1292</v>
      </c>
      <c r="B19" s="309"/>
      <c r="C19" s="309"/>
      <c r="D19" s="309"/>
      <c r="E19" s="311"/>
      <c r="F19" s="308"/>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275"/>
      <c r="CD19" s="275"/>
      <c r="CE19" s="275"/>
      <c r="CF19" s="275"/>
      <c r="CG19" s="275"/>
      <c r="CH19" s="275"/>
      <c r="CI19" s="275"/>
      <c r="CJ19" s="275"/>
      <c r="CK19" s="275"/>
      <c r="CL19" s="275"/>
      <c r="CM19" s="275"/>
      <c r="CN19" s="275"/>
      <c r="CO19" s="275"/>
      <c r="CP19" s="275"/>
      <c r="CQ19" s="275"/>
      <c r="CR19" s="275"/>
      <c r="CS19" s="275"/>
      <c r="CT19" s="275"/>
      <c r="CU19" s="275"/>
      <c r="CV19" s="275"/>
      <c r="CW19" s="275"/>
      <c r="CX19" s="275"/>
      <c r="CY19" s="275"/>
      <c r="CZ19" s="275"/>
      <c r="DA19" s="275"/>
      <c r="DB19" s="275"/>
      <c r="DC19" s="275"/>
      <c r="DD19" s="275"/>
      <c r="DE19" s="275"/>
      <c r="DF19" s="275"/>
      <c r="DG19" s="275"/>
      <c r="DH19" s="275"/>
      <c r="DI19" s="275"/>
      <c r="DJ19" s="275"/>
      <c r="DK19" s="275"/>
      <c r="DL19" s="275"/>
      <c r="DM19" s="275"/>
      <c r="DN19" s="275"/>
      <c r="DO19" s="275"/>
      <c r="DP19" s="275"/>
      <c r="DQ19" s="275"/>
      <c r="DR19" s="275"/>
      <c r="DS19" s="275"/>
      <c r="DT19" s="275"/>
      <c r="DU19" s="275"/>
      <c r="DV19" s="275"/>
      <c r="DW19" s="275"/>
      <c r="DX19" s="275"/>
      <c r="DY19" s="275"/>
      <c r="DZ19" s="275"/>
      <c r="EA19" s="275"/>
      <c r="EB19" s="275"/>
      <c r="EC19" s="275"/>
      <c r="ED19" s="275"/>
      <c r="EE19" s="275"/>
      <c r="EF19" s="275"/>
      <c r="EG19" s="275"/>
      <c r="EH19" s="275"/>
      <c r="EI19" s="275"/>
      <c r="EJ19" s="275"/>
      <c r="EK19" s="275"/>
      <c r="EL19" s="275"/>
      <c r="EM19" s="275"/>
      <c r="EN19" s="275"/>
      <c r="EO19" s="275"/>
      <c r="EP19" s="275"/>
      <c r="EQ19" s="275"/>
      <c r="ER19" s="275"/>
      <c r="ES19" s="275"/>
      <c r="ET19" s="275"/>
      <c r="EU19" s="275"/>
      <c r="EV19" s="275"/>
      <c r="EW19" s="275"/>
      <c r="EX19" s="275"/>
      <c r="EY19" s="275"/>
      <c r="EZ19" s="275"/>
      <c r="FA19" s="275"/>
      <c r="FB19" s="275"/>
      <c r="FC19" s="275"/>
      <c r="FD19" s="275"/>
      <c r="FE19" s="275"/>
      <c r="FF19" s="275"/>
      <c r="FG19" s="275"/>
      <c r="FH19" s="275"/>
      <c r="FI19" s="275"/>
      <c r="FJ19" s="275"/>
      <c r="FK19" s="275"/>
      <c r="FL19" s="275"/>
      <c r="FM19" s="275"/>
      <c r="FN19" s="275"/>
      <c r="FO19" s="275"/>
      <c r="FP19" s="275"/>
      <c r="FQ19" s="275"/>
      <c r="FR19" s="275"/>
      <c r="FS19" s="275"/>
      <c r="FT19" s="275"/>
      <c r="FU19" s="275"/>
      <c r="FV19" s="275"/>
      <c r="FW19" s="275"/>
      <c r="FX19" s="275"/>
      <c r="FY19" s="275"/>
      <c r="FZ19" s="275"/>
      <c r="GA19" s="275"/>
      <c r="GB19" s="275"/>
      <c r="GC19" s="275"/>
      <c r="GD19" s="275"/>
      <c r="GE19" s="275"/>
      <c r="GF19" s="275"/>
      <c r="GG19" s="275"/>
      <c r="GH19" s="275"/>
      <c r="GI19" s="275"/>
      <c r="GJ19" s="275"/>
      <c r="GK19" s="275"/>
      <c r="GL19" s="275"/>
      <c r="GM19" s="275"/>
      <c r="GN19" s="275"/>
      <c r="GO19" s="275"/>
      <c r="GP19" s="275"/>
      <c r="GQ19" s="275"/>
      <c r="GR19" s="275"/>
      <c r="GS19" s="275"/>
      <c r="GT19" s="275"/>
      <c r="GU19" s="275"/>
      <c r="GV19" s="275"/>
      <c r="GW19" s="275"/>
      <c r="GX19" s="275"/>
      <c r="GY19" s="275"/>
      <c r="GZ19" s="275"/>
      <c r="HA19" s="275"/>
      <c r="HB19" s="275"/>
      <c r="HC19" s="275"/>
      <c r="HD19" s="275"/>
      <c r="HE19" s="275"/>
      <c r="HF19" s="275"/>
      <c r="HG19" s="275"/>
      <c r="HH19" s="275"/>
      <c r="HI19" s="275"/>
      <c r="HJ19" s="275"/>
      <c r="HK19" s="275"/>
      <c r="HL19" s="275"/>
      <c r="HM19" s="275"/>
      <c r="HN19" s="275"/>
      <c r="HO19" s="275"/>
      <c r="HP19" s="275"/>
      <c r="HQ19" s="275"/>
      <c r="HR19" s="275"/>
      <c r="HS19" s="275"/>
      <c r="HT19" s="275"/>
      <c r="HU19" s="275"/>
      <c r="HV19" s="275"/>
      <c r="HW19" s="275"/>
      <c r="HX19" s="275"/>
      <c r="HY19" s="275"/>
      <c r="HZ19" s="275"/>
      <c r="IA19" s="275"/>
      <c r="IB19" s="275"/>
      <c r="IC19" s="275"/>
      <c r="ID19" s="275"/>
      <c r="IE19" s="275"/>
      <c r="IF19" s="275"/>
      <c r="IG19" s="275"/>
      <c r="IH19" s="275"/>
      <c r="II19" s="275"/>
      <c r="IJ19" s="275"/>
      <c r="IK19" s="275"/>
      <c r="IL19" s="275"/>
      <c r="IM19" s="275"/>
      <c r="IN19" s="275"/>
      <c r="IO19" s="275"/>
      <c r="IP19" s="275"/>
      <c r="IQ19" s="275"/>
      <c r="IR19" s="275"/>
      <c r="IS19" s="275"/>
      <c r="IT19" s="275"/>
      <c r="IU19" s="275"/>
      <c r="IV19" s="275"/>
      <c r="IW19" s="275"/>
    </row>
    <row r="20" s="252" customFormat="1" ht="24" customHeight="1" spans="1:257">
      <c r="A20" s="309" t="s">
        <v>1293</v>
      </c>
      <c r="B20" s="309"/>
      <c r="C20" s="309"/>
      <c r="D20" s="309"/>
      <c r="E20" s="311"/>
      <c r="F20" s="308"/>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s="275"/>
      <c r="BI20" s="275"/>
      <c r="BJ20" s="275"/>
      <c r="BK20" s="275"/>
      <c r="BL20" s="275"/>
      <c r="BM20" s="275"/>
      <c r="BN20" s="275"/>
      <c r="BO20" s="275"/>
      <c r="BP20" s="275"/>
      <c r="BQ20" s="275"/>
      <c r="BR20" s="275"/>
      <c r="BS20" s="275"/>
      <c r="BT20" s="275"/>
      <c r="BU20" s="275"/>
      <c r="BV20" s="275"/>
      <c r="BW20" s="275"/>
      <c r="BX20" s="275"/>
      <c r="BY20" s="275"/>
      <c r="BZ20" s="275"/>
      <c r="CA20" s="275"/>
      <c r="CB20" s="275"/>
      <c r="CC20" s="275"/>
      <c r="CD20" s="275"/>
      <c r="CE20" s="275"/>
      <c r="CF20" s="275"/>
      <c r="CG20" s="275"/>
      <c r="CH20" s="275"/>
      <c r="CI20" s="275"/>
      <c r="CJ20" s="275"/>
      <c r="CK20" s="275"/>
      <c r="CL20" s="275"/>
      <c r="CM20" s="275"/>
      <c r="CN20" s="275"/>
      <c r="CO20" s="275"/>
      <c r="CP20" s="275"/>
      <c r="CQ20" s="275"/>
      <c r="CR20" s="275"/>
      <c r="CS20" s="275"/>
      <c r="CT20" s="275"/>
      <c r="CU20" s="275"/>
      <c r="CV20" s="275"/>
      <c r="CW20" s="275"/>
      <c r="CX20" s="275"/>
      <c r="CY20" s="275"/>
      <c r="CZ20" s="275"/>
      <c r="DA20" s="275"/>
      <c r="DB20" s="275"/>
      <c r="DC20" s="275"/>
      <c r="DD20" s="275"/>
      <c r="DE20" s="275"/>
      <c r="DF20" s="275"/>
      <c r="DG20" s="275"/>
      <c r="DH20" s="275"/>
      <c r="DI20" s="275"/>
      <c r="DJ20" s="275"/>
      <c r="DK20" s="275"/>
      <c r="DL20" s="275"/>
      <c r="DM20" s="275"/>
      <c r="DN20" s="275"/>
      <c r="DO20" s="275"/>
      <c r="DP20" s="275"/>
      <c r="DQ20" s="275"/>
      <c r="DR20" s="275"/>
      <c r="DS20" s="275"/>
      <c r="DT20" s="275"/>
      <c r="DU20" s="275"/>
      <c r="DV20" s="275"/>
      <c r="DW20" s="275"/>
      <c r="DX20" s="275"/>
      <c r="DY20" s="275"/>
      <c r="DZ20" s="275"/>
      <c r="EA20" s="275"/>
      <c r="EB20" s="275"/>
      <c r="EC20" s="275"/>
      <c r="ED20" s="275"/>
      <c r="EE20" s="275"/>
      <c r="EF20" s="275"/>
      <c r="EG20" s="275"/>
      <c r="EH20" s="275"/>
      <c r="EI20" s="275"/>
      <c r="EJ20" s="275"/>
      <c r="EK20" s="275"/>
      <c r="EL20" s="275"/>
      <c r="EM20" s="275"/>
      <c r="EN20" s="275"/>
      <c r="EO20" s="275"/>
      <c r="EP20" s="275"/>
      <c r="EQ20" s="275"/>
      <c r="ER20" s="275"/>
      <c r="ES20" s="275"/>
      <c r="ET20" s="275"/>
      <c r="EU20" s="275"/>
      <c r="EV20" s="275"/>
      <c r="EW20" s="275"/>
      <c r="EX20" s="275"/>
      <c r="EY20" s="275"/>
      <c r="EZ20" s="275"/>
      <c r="FA20" s="275"/>
      <c r="FB20" s="275"/>
      <c r="FC20" s="275"/>
      <c r="FD20" s="275"/>
      <c r="FE20" s="275"/>
      <c r="FF20" s="275"/>
      <c r="FG20" s="275"/>
      <c r="FH20" s="275"/>
      <c r="FI20" s="275"/>
      <c r="FJ20" s="275"/>
      <c r="FK20" s="275"/>
      <c r="FL20" s="275"/>
      <c r="FM20" s="275"/>
      <c r="FN20" s="275"/>
      <c r="FO20" s="275"/>
      <c r="FP20" s="275"/>
      <c r="FQ20" s="275"/>
      <c r="FR20" s="275"/>
      <c r="FS20" s="275"/>
      <c r="FT20" s="275"/>
      <c r="FU20" s="275"/>
      <c r="FV20" s="275"/>
      <c r="FW20" s="275"/>
      <c r="FX20" s="275"/>
      <c r="FY20" s="275"/>
      <c r="FZ20" s="275"/>
      <c r="GA20" s="275"/>
      <c r="GB20" s="275"/>
      <c r="GC20" s="275"/>
      <c r="GD20" s="275"/>
      <c r="GE20" s="275"/>
      <c r="GF20" s="275"/>
      <c r="GG20" s="275"/>
      <c r="GH20" s="275"/>
      <c r="GI20" s="275"/>
      <c r="GJ20" s="275"/>
      <c r="GK20" s="275"/>
      <c r="GL20" s="275"/>
      <c r="GM20" s="275"/>
      <c r="GN20" s="275"/>
      <c r="GO20" s="275"/>
      <c r="GP20" s="275"/>
      <c r="GQ20" s="275"/>
      <c r="GR20" s="275"/>
      <c r="GS20" s="275"/>
      <c r="GT20" s="275"/>
      <c r="GU20" s="275"/>
      <c r="GV20" s="275"/>
      <c r="GW20" s="275"/>
      <c r="GX20" s="275"/>
      <c r="GY20" s="275"/>
      <c r="GZ20" s="275"/>
      <c r="HA20" s="275"/>
      <c r="HB20" s="275"/>
      <c r="HC20" s="275"/>
      <c r="HD20" s="275"/>
      <c r="HE20" s="275"/>
      <c r="HF20" s="275"/>
      <c r="HG20" s="275"/>
      <c r="HH20" s="275"/>
      <c r="HI20" s="275"/>
      <c r="HJ20" s="275"/>
      <c r="HK20" s="275"/>
      <c r="HL20" s="275"/>
      <c r="HM20" s="275"/>
      <c r="HN20" s="275"/>
      <c r="HO20" s="275"/>
      <c r="HP20" s="275"/>
      <c r="HQ20" s="275"/>
      <c r="HR20" s="275"/>
      <c r="HS20" s="275"/>
      <c r="HT20" s="275"/>
      <c r="HU20" s="275"/>
      <c r="HV20" s="275"/>
      <c r="HW20" s="275"/>
      <c r="HX20" s="275"/>
      <c r="HY20" s="275"/>
      <c r="HZ20" s="275"/>
      <c r="IA20" s="275"/>
      <c r="IB20" s="275"/>
      <c r="IC20" s="275"/>
      <c r="ID20" s="275"/>
      <c r="IE20" s="275"/>
      <c r="IF20" s="275"/>
      <c r="IG20" s="275"/>
      <c r="IH20" s="275"/>
      <c r="II20" s="275"/>
      <c r="IJ20" s="275"/>
      <c r="IK20" s="275"/>
      <c r="IL20" s="275"/>
      <c r="IM20" s="275"/>
      <c r="IN20" s="275"/>
      <c r="IO20" s="275"/>
      <c r="IP20" s="275"/>
      <c r="IQ20" s="275"/>
      <c r="IR20" s="275"/>
      <c r="IS20" s="275"/>
      <c r="IT20" s="275"/>
      <c r="IU20" s="275"/>
      <c r="IV20" s="275"/>
      <c r="IW20" s="275"/>
    </row>
    <row r="21" s="252" customFormat="1" ht="24" customHeight="1" spans="1:257">
      <c r="A21" s="309" t="s">
        <v>1294</v>
      </c>
      <c r="B21" s="309"/>
      <c r="C21" s="309"/>
      <c r="D21" s="309"/>
      <c r="E21" s="311"/>
      <c r="F21" s="308"/>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s="275"/>
      <c r="BI21" s="275"/>
      <c r="BJ21" s="275"/>
      <c r="BK21" s="275"/>
      <c r="BL21" s="275"/>
      <c r="BM21" s="275"/>
      <c r="BN21" s="275"/>
      <c r="BO21" s="275"/>
      <c r="BP21" s="275"/>
      <c r="BQ21" s="275"/>
      <c r="BR21" s="275"/>
      <c r="BS21" s="275"/>
      <c r="BT21" s="275"/>
      <c r="BU21" s="275"/>
      <c r="BV21" s="275"/>
      <c r="BW21" s="275"/>
      <c r="BX21" s="275"/>
      <c r="BY21" s="275"/>
      <c r="BZ21" s="275"/>
      <c r="CA21" s="275"/>
      <c r="CB21" s="275"/>
      <c r="CC21" s="275"/>
      <c r="CD21" s="275"/>
      <c r="CE21" s="275"/>
      <c r="CF21" s="275"/>
      <c r="CG21" s="275"/>
      <c r="CH21" s="275"/>
      <c r="CI21" s="275"/>
      <c r="CJ21" s="275"/>
      <c r="CK21" s="275"/>
      <c r="CL21" s="275"/>
      <c r="CM21" s="275"/>
      <c r="CN21" s="275"/>
      <c r="CO21" s="275"/>
      <c r="CP21" s="275"/>
      <c r="CQ21" s="275"/>
      <c r="CR21" s="275"/>
      <c r="CS21" s="275"/>
      <c r="CT21" s="275"/>
      <c r="CU21" s="275"/>
      <c r="CV21" s="275"/>
      <c r="CW21" s="275"/>
      <c r="CX21" s="275"/>
      <c r="CY21" s="275"/>
      <c r="CZ21" s="275"/>
      <c r="DA21" s="275"/>
      <c r="DB21" s="275"/>
      <c r="DC21" s="275"/>
      <c r="DD21" s="275"/>
      <c r="DE21" s="275"/>
      <c r="DF21" s="275"/>
      <c r="DG21" s="275"/>
      <c r="DH21" s="275"/>
      <c r="DI21" s="275"/>
      <c r="DJ21" s="275"/>
      <c r="DK21" s="275"/>
      <c r="DL21" s="275"/>
      <c r="DM21" s="275"/>
      <c r="DN21" s="275"/>
      <c r="DO21" s="275"/>
      <c r="DP21" s="275"/>
      <c r="DQ21" s="275"/>
      <c r="DR21" s="275"/>
      <c r="DS21" s="275"/>
      <c r="DT21" s="275"/>
      <c r="DU21" s="275"/>
      <c r="DV21" s="275"/>
      <c r="DW21" s="275"/>
      <c r="DX21" s="275"/>
      <c r="DY21" s="275"/>
      <c r="DZ21" s="275"/>
      <c r="EA21" s="275"/>
      <c r="EB21" s="275"/>
      <c r="EC21" s="275"/>
      <c r="ED21" s="275"/>
      <c r="EE21" s="275"/>
      <c r="EF21" s="275"/>
      <c r="EG21" s="275"/>
      <c r="EH21" s="275"/>
      <c r="EI21" s="275"/>
      <c r="EJ21" s="275"/>
      <c r="EK21" s="275"/>
      <c r="EL21" s="275"/>
      <c r="EM21" s="275"/>
      <c r="EN21" s="275"/>
      <c r="EO21" s="275"/>
      <c r="EP21" s="275"/>
      <c r="EQ21" s="275"/>
      <c r="ER21" s="275"/>
      <c r="ES21" s="275"/>
      <c r="ET21" s="275"/>
      <c r="EU21" s="275"/>
      <c r="EV21" s="275"/>
      <c r="EW21" s="275"/>
      <c r="EX21" s="275"/>
      <c r="EY21" s="275"/>
      <c r="EZ21" s="275"/>
      <c r="FA21" s="275"/>
      <c r="FB21" s="275"/>
      <c r="FC21" s="275"/>
      <c r="FD21" s="275"/>
      <c r="FE21" s="275"/>
      <c r="FF21" s="275"/>
      <c r="FG21" s="275"/>
      <c r="FH21" s="275"/>
      <c r="FI21" s="275"/>
      <c r="FJ21" s="275"/>
      <c r="FK21" s="275"/>
      <c r="FL21" s="275"/>
      <c r="FM21" s="275"/>
      <c r="FN21" s="275"/>
      <c r="FO21" s="275"/>
      <c r="FP21" s="275"/>
      <c r="FQ21" s="275"/>
      <c r="FR21" s="275"/>
      <c r="FS21" s="275"/>
      <c r="FT21" s="275"/>
      <c r="FU21" s="275"/>
      <c r="FV21" s="275"/>
      <c r="FW21" s="275"/>
      <c r="FX21" s="275"/>
      <c r="FY21" s="275"/>
      <c r="FZ21" s="275"/>
      <c r="GA21" s="275"/>
      <c r="GB21" s="275"/>
      <c r="GC21" s="275"/>
      <c r="GD21" s="275"/>
      <c r="GE21" s="275"/>
      <c r="GF21" s="275"/>
      <c r="GG21" s="275"/>
      <c r="GH21" s="275"/>
      <c r="GI21" s="275"/>
      <c r="GJ21" s="275"/>
      <c r="GK21" s="275"/>
      <c r="GL21" s="275"/>
      <c r="GM21" s="275"/>
      <c r="GN21" s="275"/>
      <c r="GO21" s="275"/>
      <c r="GP21" s="275"/>
      <c r="GQ21" s="275"/>
      <c r="GR21" s="275"/>
      <c r="GS21" s="275"/>
      <c r="GT21" s="275"/>
      <c r="GU21" s="275"/>
      <c r="GV21" s="275"/>
      <c r="GW21" s="275"/>
      <c r="GX21" s="275"/>
      <c r="GY21" s="275"/>
      <c r="GZ21" s="275"/>
      <c r="HA21" s="275"/>
      <c r="HB21" s="275"/>
      <c r="HC21" s="275"/>
      <c r="HD21" s="275"/>
      <c r="HE21" s="275"/>
      <c r="HF21" s="275"/>
      <c r="HG21" s="275"/>
      <c r="HH21" s="275"/>
      <c r="HI21" s="275"/>
      <c r="HJ21" s="275"/>
      <c r="HK21" s="275"/>
      <c r="HL21" s="275"/>
      <c r="HM21" s="275"/>
      <c r="HN21" s="275"/>
      <c r="HO21" s="275"/>
      <c r="HP21" s="275"/>
      <c r="HQ21" s="275"/>
      <c r="HR21" s="275"/>
      <c r="HS21" s="275"/>
      <c r="HT21" s="275"/>
      <c r="HU21" s="275"/>
      <c r="HV21" s="275"/>
      <c r="HW21" s="275"/>
      <c r="HX21" s="275"/>
      <c r="HY21" s="275"/>
      <c r="HZ21" s="275"/>
      <c r="IA21" s="275"/>
      <c r="IB21" s="275"/>
      <c r="IC21" s="275"/>
      <c r="ID21" s="275"/>
      <c r="IE21" s="275"/>
      <c r="IF21" s="275"/>
      <c r="IG21" s="275"/>
      <c r="IH21" s="275"/>
      <c r="II21" s="275"/>
      <c r="IJ21" s="275"/>
      <c r="IK21" s="275"/>
      <c r="IL21" s="275"/>
      <c r="IM21" s="275"/>
      <c r="IN21" s="275"/>
      <c r="IO21" s="275"/>
      <c r="IP21" s="275"/>
      <c r="IQ21" s="275"/>
      <c r="IR21" s="275"/>
      <c r="IS21" s="275"/>
      <c r="IT21" s="275"/>
      <c r="IU21" s="275"/>
      <c r="IV21" s="275"/>
      <c r="IW21" s="275"/>
    </row>
    <row r="22" s="252" customFormat="1" ht="24" customHeight="1" spans="1:257">
      <c r="A22" s="309" t="s">
        <v>1295</v>
      </c>
      <c r="B22" s="309"/>
      <c r="C22" s="309"/>
      <c r="D22" s="309"/>
      <c r="E22" s="311"/>
      <c r="F22" s="308"/>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s="275"/>
      <c r="BI22" s="275"/>
      <c r="BJ22" s="275"/>
      <c r="BK22" s="275"/>
      <c r="BL22" s="275"/>
      <c r="BM22" s="275"/>
      <c r="BN22" s="275"/>
      <c r="BO22" s="275"/>
      <c r="BP22" s="275"/>
      <c r="BQ22" s="275"/>
      <c r="BR22" s="275"/>
      <c r="BS22" s="275"/>
      <c r="BT22" s="275"/>
      <c r="BU22" s="275"/>
      <c r="BV22" s="275"/>
      <c r="BW22" s="275"/>
      <c r="BX22" s="275"/>
      <c r="BY22" s="275"/>
      <c r="BZ22" s="275"/>
      <c r="CA22" s="275"/>
      <c r="CB22" s="275"/>
      <c r="CC22" s="275"/>
      <c r="CD22" s="275"/>
      <c r="CE22" s="275"/>
      <c r="CF22" s="275"/>
      <c r="CG22" s="275"/>
      <c r="CH22" s="275"/>
      <c r="CI22" s="275"/>
      <c r="CJ22" s="275"/>
      <c r="CK22" s="275"/>
      <c r="CL22" s="275"/>
      <c r="CM22" s="275"/>
      <c r="CN22" s="275"/>
      <c r="CO22" s="275"/>
      <c r="CP22" s="275"/>
      <c r="CQ22" s="275"/>
      <c r="CR22" s="275"/>
      <c r="CS22" s="275"/>
      <c r="CT22" s="275"/>
      <c r="CU22" s="275"/>
      <c r="CV22" s="275"/>
      <c r="CW22" s="275"/>
      <c r="CX22" s="275"/>
      <c r="CY22" s="275"/>
      <c r="CZ22" s="275"/>
      <c r="DA22" s="275"/>
      <c r="DB22" s="275"/>
      <c r="DC22" s="275"/>
      <c r="DD22" s="275"/>
      <c r="DE22" s="275"/>
      <c r="DF22" s="275"/>
      <c r="DG22" s="275"/>
      <c r="DH22" s="275"/>
      <c r="DI22" s="275"/>
      <c r="DJ22" s="275"/>
      <c r="DK22" s="275"/>
      <c r="DL22" s="275"/>
      <c r="DM22" s="275"/>
      <c r="DN22" s="275"/>
      <c r="DO22" s="275"/>
      <c r="DP22" s="275"/>
      <c r="DQ22" s="275"/>
      <c r="DR22" s="275"/>
      <c r="DS22" s="275"/>
      <c r="DT22" s="275"/>
      <c r="DU22" s="275"/>
      <c r="DV22" s="275"/>
      <c r="DW22" s="275"/>
      <c r="DX22" s="275"/>
      <c r="DY22" s="275"/>
      <c r="DZ22" s="275"/>
      <c r="EA22" s="275"/>
      <c r="EB22" s="275"/>
      <c r="EC22" s="275"/>
      <c r="ED22" s="275"/>
      <c r="EE22" s="275"/>
      <c r="EF22" s="275"/>
      <c r="EG22" s="275"/>
      <c r="EH22" s="275"/>
      <c r="EI22" s="275"/>
      <c r="EJ22" s="275"/>
      <c r="EK22" s="275"/>
      <c r="EL22" s="275"/>
      <c r="EM22" s="275"/>
      <c r="EN22" s="275"/>
      <c r="EO22" s="275"/>
      <c r="EP22" s="275"/>
      <c r="EQ22" s="275"/>
      <c r="ER22" s="275"/>
      <c r="ES22" s="275"/>
      <c r="ET22" s="275"/>
      <c r="EU22" s="275"/>
      <c r="EV22" s="275"/>
      <c r="EW22" s="275"/>
      <c r="EX22" s="275"/>
      <c r="EY22" s="275"/>
      <c r="EZ22" s="275"/>
      <c r="FA22" s="275"/>
      <c r="FB22" s="275"/>
      <c r="FC22" s="275"/>
      <c r="FD22" s="275"/>
      <c r="FE22" s="275"/>
      <c r="FF22" s="275"/>
      <c r="FG22" s="275"/>
      <c r="FH22" s="275"/>
      <c r="FI22" s="275"/>
      <c r="FJ22" s="275"/>
      <c r="FK22" s="275"/>
      <c r="FL22" s="275"/>
      <c r="FM22" s="275"/>
      <c r="FN22" s="275"/>
      <c r="FO22" s="275"/>
      <c r="FP22" s="275"/>
      <c r="FQ22" s="275"/>
      <c r="FR22" s="275"/>
      <c r="FS22" s="275"/>
      <c r="FT22" s="275"/>
      <c r="FU22" s="275"/>
      <c r="FV22" s="275"/>
      <c r="FW22" s="275"/>
      <c r="FX22" s="275"/>
      <c r="FY22" s="275"/>
      <c r="FZ22" s="275"/>
      <c r="GA22" s="275"/>
      <c r="GB22" s="275"/>
      <c r="GC22" s="275"/>
      <c r="GD22" s="275"/>
      <c r="GE22" s="275"/>
      <c r="GF22" s="275"/>
      <c r="GG22" s="275"/>
      <c r="GH22" s="275"/>
      <c r="GI22" s="275"/>
      <c r="GJ22" s="275"/>
      <c r="GK22" s="275"/>
      <c r="GL22" s="275"/>
      <c r="GM22" s="275"/>
      <c r="GN22" s="275"/>
      <c r="GO22" s="275"/>
      <c r="GP22" s="275"/>
      <c r="GQ22" s="275"/>
      <c r="GR22" s="275"/>
      <c r="GS22" s="275"/>
      <c r="GT22" s="275"/>
      <c r="GU22" s="275"/>
      <c r="GV22" s="275"/>
      <c r="GW22" s="275"/>
      <c r="GX22" s="275"/>
      <c r="GY22" s="275"/>
      <c r="GZ22" s="275"/>
      <c r="HA22" s="275"/>
      <c r="HB22" s="275"/>
      <c r="HC22" s="275"/>
      <c r="HD22" s="275"/>
      <c r="HE22" s="275"/>
      <c r="HF22" s="275"/>
      <c r="HG22" s="275"/>
      <c r="HH22" s="275"/>
      <c r="HI22" s="275"/>
      <c r="HJ22" s="275"/>
      <c r="HK22" s="275"/>
      <c r="HL22" s="275"/>
      <c r="HM22" s="275"/>
      <c r="HN22" s="275"/>
      <c r="HO22" s="275"/>
      <c r="HP22" s="275"/>
      <c r="HQ22" s="275"/>
      <c r="HR22" s="275"/>
      <c r="HS22" s="275"/>
      <c r="HT22" s="275"/>
      <c r="HU22" s="275"/>
      <c r="HV22" s="275"/>
      <c r="HW22" s="275"/>
      <c r="HX22" s="275"/>
      <c r="HY22" s="275"/>
      <c r="HZ22" s="275"/>
      <c r="IA22" s="275"/>
      <c r="IB22" s="275"/>
      <c r="IC22" s="275"/>
      <c r="ID22" s="275"/>
      <c r="IE22" s="275"/>
      <c r="IF22" s="275"/>
      <c r="IG22" s="275"/>
      <c r="IH22" s="275"/>
      <c r="II22" s="275"/>
      <c r="IJ22" s="275"/>
      <c r="IK22" s="275"/>
      <c r="IL22" s="275"/>
      <c r="IM22" s="275"/>
      <c r="IN22" s="275"/>
      <c r="IO22" s="275"/>
      <c r="IP22" s="275"/>
      <c r="IQ22" s="275"/>
      <c r="IR22" s="275"/>
      <c r="IS22" s="275"/>
      <c r="IT22" s="275"/>
      <c r="IU22" s="275"/>
      <c r="IV22" s="275"/>
      <c r="IW22" s="275"/>
    </row>
    <row r="23" s="252" customFormat="1" ht="24" customHeight="1" spans="1:257">
      <c r="A23" s="305" t="s">
        <v>1296</v>
      </c>
      <c r="B23" s="305">
        <v>7803</v>
      </c>
      <c r="C23" s="305">
        <v>19500</v>
      </c>
      <c r="D23" s="306">
        <v>27257</v>
      </c>
      <c r="E23" s="307">
        <v>1.39779487179487</v>
      </c>
      <c r="F23" s="308">
        <v>2.66285658460336</v>
      </c>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s="275"/>
      <c r="BI23" s="275"/>
      <c r="BJ23" s="275"/>
      <c r="BK23" s="275"/>
      <c r="BL23" s="275"/>
      <c r="BM23" s="275"/>
      <c r="BN23" s="275"/>
      <c r="BO23" s="275"/>
      <c r="BP23" s="275"/>
      <c r="BQ23" s="275"/>
      <c r="BR23" s="275"/>
      <c r="BS23" s="275"/>
      <c r="BT23" s="275"/>
      <c r="BU23" s="275"/>
      <c r="BV23" s="275"/>
      <c r="BW23" s="275"/>
      <c r="BX23" s="275"/>
      <c r="BY23" s="275"/>
      <c r="BZ23" s="275"/>
      <c r="CA23" s="275"/>
      <c r="CB23" s="275"/>
      <c r="CC23" s="275"/>
      <c r="CD23" s="275"/>
      <c r="CE23" s="275"/>
      <c r="CF23" s="275"/>
      <c r="CG23" s="275"/>
      <c r="CH23" s="275"/>
      <c r="CI23" s="275"/>
      <c r="CJ23" s="275"/>
      <c r="CK23" s="275"/>
      <c r="CL23" s="275"/>
      <c r="CM23" s="275"/>
      <c r="CN23" s="275"/>
      <c r="CO23" s="275"/>
      <c r="CP23" s="275"/>
      <c r="CQ23" s="275"/>
      <c r="CR23" s="275"/>
      <c r="CS23" s="275"/>
      <c r="CT23" s="275"/>
      <c r="CU23" s="275"/>
      <c r="CV23" s="275"/>
      <c r="CW23" s="275"/>
      <c r="CX23" s="275"/>
      <c r="CY23" s="275"/>
      <c r="CZ23" s="275"/>
      <c r="DA23" s="275"/>
      <c r="DB23" s="275"/>
      <c r="DC23" s="275"/>
      <c r="DD23" s="275"/>
      <c r="DE23" s="275"/>
      <c r="DF23" s="275"/>
      <c r="DG23" s="275"/>
      <c r="DH23" s="275"/>
      <c r="DI23" s="275"/>
      <c r="DJ23" s="275"/>
      <c r="DK23" s="275"/>
      <c r="DL23" s="275"/>
      <c r="DM23" s="275"/>
      <c r="DN23" s="275"/>
      <c r="DO23" s="275"/>
      <c r="DP23" s="275"/>
      <c r="DQ23" s="275"/>
      <c r="DR23" s="275"/>
      <c r="DS23" s="275"/>
      <c r="DT23" s="275"/>
      <c r="DU23" s="275"/>
      <c r="DV23" s="275"/>
      <c r="DW23" s="275"/>
      <c r="DX23" s="275"/>
      <c r="DY23" s="275"/>
      <c r="DZ23" s="275"/>
      <c r="EA23" s="275"/>
      <c r="EB23" s="275"/>
      <c r="EC23" s="275"/>
      <c r="ED23" s="275"/>
      <c r="EE23" s="275"/>
      <c r="EF23" s="275"/>
      <c r="EG23" s="275"/>
      <c r="EH23" s="275"/>
      <c r="EI23" s="275"/>
      <c r="EJ23" s="275"/>
      <c r="EK23" s="275"/>
      <c r="EL23" s="275"/>
      <c r="EM23" s="275"/>
      <c r="EN23" s="275"/>
      <c r="EO23" s="275"/>
      <c r="EP23" s="275"/>
      <c r="EQ23" s="275"/>
      <c r="ER23" s="275"/>
      <c r="ES23" s="275"/>
      <c r="ET23" s="275"/>
      <c r="EU23" s="275"/>
      <c r="EV23" s="275"/>
      <c r="EW23" s="275"/>
      <c r="EX23" s="275"/>
      <c r="EY23" s="275"/>
      <c r="EZ23" s="275"/>
      <c r="FA23" s="275"/>
      <c r="FB23" s="275"/>
      <c r="FC23" s="275"/>
      <c r="FD23" s="275"/>
      <c r="FE23" s="275"/>
      <c r="FF23" s="275"/>
      <c r="FG23" s="275"/>
      <c r="FH23" s="275"/>
      <c r="FI23" s="275"/>
      <c r="FJ23" s="275"/>
      <c r="FK23" s="275"/>
      <c r="FL23" s="275"/>
      <c r="FM23" s="275"/>
      <c r="FN23" s="275"/>
      <c r="FO23" s="275"/>
      <c r="FP23" s="275"/>
      <c r="FQ23" s="275"/>
      <c r="FR23" s="275"/>
      <c r="FS23" s="275"/>
      <c r="FT23" s="275"/>
      <c r="FU23" s="275"/>
      <c r="FV23" s="275"/>
      <c r="FW23" s="275"/>
      <c r="FX23" s="275"/>
      <c r="FY23" s="275"/>
      <c r="FZ23" s="275"/>
      <c r="GA23" s="275"/>
      <c r="GB23" s="275"/>
      <c r="GC23" s="275"/>
      <c r="GD23" s="275"/>
      <c r="GE23" s="275"/>
      <c r="GF23" s="275"/>
      <c r="GG23" s="275"/>
      <c r="GH23" s="275"/>
      <c r="GI23" s="275"/>
      <c r="GJ23" s="275"/>
      <c r="GK23" s="275"/>
      <c r="GL23" s="275"/>
      <c r="GM23" s="275"/>
      <c r="GN23" s="275"/>
      <c r="GO23" s="275"/>
      <c r="GP23" s="275"/>
      <c r="GQ23" s="275"/>
      <c r="GR23" s="275"/>
      <c r="GS23" s="275"/>
      <c r="GT23" s="275"/>
      <c r="GU23" s="275"/>
      <c r="GV23" s="275"/>
      <c r="GW23" s="275"/>
      <c r="GX23" s="275"/>
      <c r="GY23" s="275"/>
      <c r="GZ23" s="275"/>
      <c r="HA23" s="275"/>
      <c r="HB23" s="275"/>
      <c r="HC23" s="275"/>
      <c r="HD23" s="275"/>
      <c r="HE23" s="275"/>
      <c r="HF23" s="275"/>
      <c r="HG23" s="275"/>
      <c r="HH23" s="275"/>
      <c r="HI23" s="275"/>
      <c r="HJ23" s="275"/>
      <c r="HK23" s="275"/>
      <c r="HL23" s="275"/>
      <c r="HM23" s="275"/>
      <c r="HN23" s="275"/>
      <c r="HO23" s="275"/>
      <c r="HP23" s="275"/>
      <c r="HQ23" s="275"/>
      <c r="HR23" s="275"/>
      <c r="HS23" s="275"/>
      <c r="HT23" s="275"/>
      <c r="HU23" s="275"/>
      <c r="HV23" s="275"/>
      <c r="HW23" s="275"/>
      <c r="HX23" s="275"/>
      <c r="HY23" s="275"/>
      <c r="HZ23" s="275"/>
      <c r="IA23" s="275"/>
      <c r="IB23" s="275"/>
      <c r="IC23" s="275"/>
      <c r="ID23" s="275"/>
      <c r="IE23" s="275"/>
      <c r="IF23" s="275"/>
      <c r="IG23" s="275"/>
      <c r="IH23" s="275"/>
      <c r="II23" s="275"/>
      <c r="IJ23" s="275"/>
      <c r="IK23" s="275"/>
      <c r="IL23" s="275"/>
      <c r="IM23" s="275"/>
      <c r="IN23" s="275"/>
      <c r="IO23" s="275"/>
      <c r="IP23" s="275"/>
      <c r="IQ23" s="275"/>
      <c r="IR23" s="275"/>
      <c r="IS23" s="275"/>
      <c r="IT23" s="275"/>
      <c r="IU23" s="275"/>
      <c r="IV23" s="275"/>
      <c r="IW23" s="275"/>
    </row>
    <row r="24" s="252" customFormat="1" ht="24" customHeight="1" spans="1:257">
      <c r="A24" s="309" t="s">
        <v>1297</v>
      </c>
      <c r="B24" s="309"/>
      <c r="C24" s="309"/>
      <c r="D24" s="309"/>
      <c r="E24" s="311"/>
      <c r="F24" s="308"/>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c r="AZ24" s="275"/>
      <c r="BA24" s="275"/>
      <c r="BB24" s="275"/>
      <c r="BC24" s="275"/>
      <c r="BD24" s="275"/>
      <c r="BE24" s="275"/>
      <c r="BF24" s="275"/>
      <c r="BG24" s="275"/>
      <c r="BH24" s="275"/>
      <c r="BI24" s="275"/>
      <c r="BJ24" s="275"/>
      <c r="BK24" s="275"/>
      <c r="BL24" s="275"/>
      <c r="BM24" s="275"/>
      <c r="BN24" s="275"/>
      <c r="BO24" s="275"/>
      <c r="BP24" s="275"/>
      <c r="BQ24" s="275"/>
      <c r="BR24" s="275"/>
      <c r="BS24" s="275"/>
      <c r="BT24" s="275"/>
      <c r="BU24" s="275"/>
      <c r="BV24" s="275"/>
      <c r="BW24" s="275"/>
      <c r="BX24" s="275"/>
      <c r="BY24" s="275"/>
      <c r="BZ24" s="275"/>
      <c r="CA24" s="275"/>
      <c r="CB24" s="275"/>
      <c r="CC24" s="275"/>
      <c r="CD24" s="275"/>
      <c r="CE24" s="275"/>
      <c r="CF24" s="275"/>
      <c r="CG24" s="275"/>
      <c r="CH24" s="275"/>
      <c r="CI24" s="275"/>
      <c r="CJ24" s="275"/>
      <c r="CK24" s="275"/>
      <c r="CL24" s="275"/>
      <c r="CM24" s="275"/>
      <c r="CN24" s="275"/>
      <c r="CO24" s="275"/>
      <c r="CP24" s="275"/>
      <c r="CQ24" s="275"/>
      <c r="CR24" s="275"/>
      <c r="CS24" s="275"/>
      <c r="CT24" s="275"/>
      <c r="CU24" s="275"/>
      <c r="CV24" s="275"/>
      <c r="CW24" s="275"/>
      <c r="CX24" s="275"/>
      <c r="CY24" s="275"/>
      <c r="CZ24" s="275"/>
      <c r="DA24" s="275"/>
      <c r="DB24" s="275"/>
      <c r="DC24" s="275"/>
      <c r="DD24" s="275"/>
      <c r="DE24" s="275"/>
      <c r="DF24" s="275"/>
      <c r="DG24" s="275"/>
      <c r="DH24" s="275"/>
      <c r="DI24" s="275"/>
      <c r="DJ24" s="275"/>
      <c r="DK24" s="275"/>
      <c r="DL24" s="275"/>
      <c r="DM24" s="275"/>
      <c r="DN24" s="275"/>
      <c r="DO24" s="275"/>
      <c r="DP24" s="275"/>
      <c r="DQ24" s="275"/>
      <c r="DR24" s="275"/>
      <c r="DS24" s="275"/>
      <c r="DT24" s="275"/>
      <c r="DU24" s="275"/>
      <c r="DV24" s="275"/>
      <c r="DW24" s="275"/>
      <c r="DX24" s="275"/>
      <c r="DY24" s="275"/>
      <c r="DZ24" s="275"/>
      <c r="EA24" s="275"/>
      <c r="EB24" s="275"/>
      <c r="EC24" s="275"/>
      <c r="ED24" s="275"/>
      <c r="EE24" s="275"/>
      <c r="EF24" s="275"/>
      <c r="EG24" s="275"/>
      <c r="EH24" s="275"/>
      <c r="EI24" s="275"/>
      <c r="EJ24" s="275"/>
      <c r="EK24" s="275"/>
      <c r="EL24" s="275"/>
      <c r="EM24" s="275"/>
      <c r="EN24" s="275"/>
      <c r="EO24" s="275"/>
      <c r="EP24" s="275"/>
      <c r="EQ24" s="275"/>
      <c r="ER24" s="275"/>
      <c r="ES24" s="275"/>
      <c r="ET24" s="275"/>
      <c r="EU24" s="275"/>
      <c r="EV24" s="275"/>
      <c r="EW24" s="275"/>
      <c r="EX24" s="275"/>
      <c r="EY24" s="275"/>
      <c r="EZ24" s="275"/>
      <c r="FA24" s="275"/>
      <c r="FB24" s="275"/>
      <c r="FC24" s="275"/>
      <c r="FD24" s="275"/>
      <c r="FE24" s="275"/>
      <c r="FF24" s="275"/>
      <c r="FG24" s="275"/>
      <c r="FH24" s="275"/>
      <c r="FI24" s="275"/>
      <c r="FJ24" s="275"/>
      <c r="FK24" s="275"/>
      <c r="FL24" s="275"/>
      <c r="FM24" s="275"/>
      <c r="FN24" s="275"/>
      <c r="FO24" s="275"/>
      <c r="FP24" s="275"/>
      <c r="FQ24" s="275"/>
      <c r="FR24" s="275"/>
      <c r="FS24" s="275"/>
      <c r="FT24" s="275"/>
      <c r="FU24" s="275"/>
      <c r="FV24" s="275"/>
      <c r="FW24" s="275"/>
      <c r="FX24" s="275"/>
      <c r="FY24" s="275"/>
      <c r="FZ24" s="275"/>
      <c r="GA24" s="275"/>
      <c r="GB24" s="275"/>
      <c r="GC24" s="275"/>
      <c r="GD24" s="275"/>
      <c r="GE24" s="275"/>
      <c r="GF24" s="275"/>
      <c r="GG24" s="275"/>
      <c r="GH24" s="275"/>
      <c r="GI24" s="275"/>
      <c r="GJ24" s="275"/>
      <c r="GK24" s="275"/>
      <c r="GL24" s="275"/>
      <c r="GM24" s="275"/>
      <c r="GN24" s="275"/>
      <c r="GO24" s="275"/>
      <c r="GP24" s="275"/>
      <c r="GQ24" s="275"/>
      <c r="GR24" s="275"/>
      <c r="GS24" s="275"/>
      <c r="GT24" s="275"/>
      <c r="GU24" s="275"/>
      <c r="GV24" s="275"/>
      <c r="GW24" s="275"/>
      <c r="GX24" s="275"/>
      <c r="GY24" s="275"/>
      <c r="GZ24" s="275"/>
      <c r="HA24" s="275"/>
      <c r="HB24" s="275"/>
      <c r="HC24" s="275"/>
      <c r="HD24" s="275"/>
      <c r="HE24" s="275"/>
      <c r="HF24" s="275"/>
      <c r="HG24" s="275"/>
      <c r="HH24" s="275"/>
      <c r="HI24" s="275"/>
      <c r="HJ24" s="275"/>
      <c r="HK24" s="275"/>
      <c r="HL24" s="275"/>
      <c r="HM24" s="275"/>
      <c r="HN24" s="275"/>
      <c r="HO24" s="275"/>
      <c r="HP24" s="275"/>
      <c r="HQ24" s="275"/>
      <c r="HR24" s="275"/>
      <c r="HS24" s="275"/>
      <c r="HT24" s="275"/>
      <c r="HU24" s="275"/>
      <c r="HV24" s="275"/>
      <c r="HW24" s="275"/>
      <c r="HX24" s="275"/>
      <c r="HY24" s="275"/>
      <c r="HZ24" s="275"/>
      <c r="IA24" s="275"/>
      <c r="IB24" s="275"/>
      <c r="IC24" s="275"/>
      <c r="ID24" s="275"/>
      <c r="IE24" s="275"/>
      <c r="IF24" s="275"/>
      <c r="IG24" s="275"/>
      <c r="IH24" s="275"/>
      <c r="II24" s="275"/>
      <c r="IJ24" s="275"/>
      <c r="IK24" s="275"/>
      <c r="IL24" s="275"/>
      <c r="IM24" s="275"/>
      <c r="IN24" s="275"/>
      <c r="IO24" s="275"/>
      <c r="IP24" s="275"/>
      <c r="IQ24" s="275"/>
      <c r="IR24" s="275"/>
      <c r="IS24" s="275"/>
      <c r="IT24" s="275"/>
      <c r="IU24" s="275"/>
      <c r="IV24" s="275"/>
      <c r="IW24" s="275"/>
    </row>
    <row r="25" s="6" customFormat="1" ht="24" customHeight="1" spans="1:259">
      <c r="A25" s="309" t="s">
        <v>1298</v>
      </c>
      <c r="B25" s="309"/>
      <c r="C25" s="309"/>
      <c r="D25" s="309"/>
      <c r="E25" s="311"/>
      <c r="F25" s="308"/>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5"/>
      <c r="AW25" s="275"/>
      <c r="AX25" s="275"/>
      <c r="AY25" s="275"/>
      <c r="AZ25" s="275"/>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c r="BX25" s="275"/>
      <c r="BY25" s="275"/>
      <c r="BZ25" s="275"/>
      <c r="CA25" s="275"/>
      <c r="CB25" s="275"/>
      <c r="CC25" s="275"/>
      <c r="CD25" s="275"/>
      <c r="CE25" s="275"/>
      <c r="CF25" s="275"/>
      <c r="CG25" s="275"/>
      <c r="CH25" s="275"/>
      <c r="CI25" s="275"/>
      <c r="CJ25" s="275"/>
      <c r="CK25" s="275"/>
      <c r="CL25" s="275"/>
      <c r="CM25" s="275"/>
      <c r="CN25" s="275"/>
      <c r="CO25" s="275"/>
      <c r="CP25" s="275"/>
      <c r="CQ25" s="275"/>
      <c r="CR25" s="275"/>
      <c r="CS25" s="275"/>
      <c r="CT25" s="275"/>
      <c r="CU25" s="275"/>
      <c r="CV25" s="275"/>
      <c r="CW25" s="275"/>
      <c r="CX25" s="275"/>
      <c r="CY25" s="275"/>
      <c r="CZ25" s="275"/>
      <c r="DA25" s="275"/>
      <c r="DB25" s="275"/>
      <c r="DC25" s="275"/>
      <c r="DD25" s="275"/>
      <c r="DE25" s="275"/>
      <c r="DF25" s="275"/>
      <c r="DG25" s="275"/>
      <c r="DH25" s="275"/>
      <c r="DI25" s="275"/>
      <c r="DJ25" s="275"/>
      <c r="DK25" s="275"/>
      <c r="DL25" s="275"/>
      <c r="DM25" s="275"/>
      <c r="DN25" s="275"/>
      <c r="DO25" s="275"/>
      <c r="DP25" s="275"/>
      <c r="DQ25" s="275"/>
      <c r="DR25" s="275"/>
      <c r="DS25" s="275"/>
      <c r="DT25" s="275"/>
      <c r="DU25" s="275"/>
      <c r="DV25" s="275"/>
      <c r="DW25" s="275"/>
      <c r="DX25" s="275"/>
      <c r="DY25" s="275"/>
      <c r="DZ25" s="275"/>
      <c r="EA25" s="275"/>
      <c r="EB25" s="275"/>
      <c r="EC25" s="275"/>
      <c r="ED25" s="275"/>
      <c r="EE25" s="275"/>
      <c r="EF25" s="275"/>
      <c r="EG25" s="275"/>
      <c r="EH25" s="275"/>
      <c r="EI25" s="275"/>
      <c r="EJ25" s="275"/>
      <c r="EK25" s="275"/>
      <c r="EL25" s="275"/>
      <c r="EM25" s="275"/>
      <c r="EN25" s="275"/>
      <c r="EO25" s="275"/>
      <c r="EP25" s="275"/>
      <c r="EQ25" s="275"/>
      <c r="ER25" s="275"/>
      <c r="ES25" s="275"/>
      <c r="ET25" s="275"/>
      <c r="EU25" s="275"/>
      <c r="EV25" s="275"/>
      <c r="EW25" s="275"/>
      <c r="EX25" s="275"/>
      <c r="EY25" s="275"/>
      <c r="EZ25" s="275"/>
      <c r="FA25" s="275"/>
      <c r="FB25" s="275"/>
      <c r="FC25" s="275"/>
      <c r="FD25" s="275"/>
      <c r="FE25" s="275"/>
      <c r="FF25" s="275"/>
      <c r="FG25" s="275"/>
      <c r="FH25" s="275"/>
      <c r="FI25" s="275"/>
      <c r="FJ25" s="275"/>
      <c r="FK25" s="275"/>
      <c r="FL25" s="275"/>
      <c r="FM25" s="275"/>
      <c r="FN25" s="275"/>
      <c r="FO25" s="275"/>
      <c r="FP25" s="275"/>
      <c r="FQ25" s="275"/>
      <c r="FR25" s="275"/>
      <c r="FS25" s="275"/>
      <c r="FT25" s="275"/>
      <c r="FU25" s="275"/>
      <c r="FV25" s="275"/>
      <c r="FW25" s="275"/>
      <c r="FX25" s="275"/>
      <c r="FY25" s="275"/>
      <c r="FZ25" s="275"/>
      <c r="GA25" s="275"/>
      <c r="GB25" s="275"/>
      <c r="GC25" s="275"/>
      <c r="GD25" s="275"/>
      <c r="GE25" s="275"/>
      <c r="GF25" s="275"/>
      <c r="GG25" s="275"/>
      <c r="GH25" s="275"/>
      <c r="GI25" s="275"/>
      <c r="GJ25" s="275"/>
      <c r="GK25" s="275"/>
      <c r="GL25" s="275"/>
      <c r="GM25" s="275"/>
      <c r="GN25" s="275"/>
      <c r="GO25" s="275"/>
      <c r="GP25" s="275"/>
      <c r="GQ25" s="275"/>
      <c r="GR25" s="275"/>
      <c r="GS25" s="275"/>
      <c r="GT25" s="275"/>
      <c r="GU25" s="275"/>
      <c r="GV25" s="275"/>
      <c r="GW25" s="275"/>
      <c r="GX25" s="275"/>
      <c r="GY25" s="275"/>
      <c r="GZ25" s="275"/>
      <c r="HA25" s="275"/>
      <c r="HB25" s="275"/>
      <c r="HC25" s="275"/>
      <c r="HD25" s="275"/>
      <c r="HE25" s="275"/>
      <c r="HF25" s="275"/>
      <c r="HG25" s="275"/>
      <c r="HH25" s="275"/>
      <c r="HI25" s="275"/>
      <c r="HJ25" s="275"/>
      <c r="HK25" s="275"/>
      <c r="HL25" s="275"/>
      <c r="HM25" s="275"/>
      <c r="HN25" s="275"/>
      <c r="HO25" s="275"/>
      <c r="HP25" s="275"/>
      <c r="HQ25" s="275"/>
      <c r="HR25" s="275"/>
      <c r="HS25" s="275"/>
      <c r="HT25" s="275"/>
      <c r="HU25" s="275"/>
      <c r="HV25" s="275"/>
      <c r="HW25" s="275"/>
      <c r="HX25" s="275"/>
      <c r="HY25" s="275"/>
      <c r="HZ25" s="275"/>
      <c r="IA25" s="275"/>
      <c r="IB25" s="275"/>
      <c r="IC25" s="275"/>
      <c r="ID25" s="275"/>
      <c r="IE25" s="275"/>
      <c r="IF25" s="275"/>
      <c r="IG25" s="275"/>
      <c r="IH25" s="275"/>
      <c r="II25" s="275"/>
      <c r="IJ25" s="275"/>
      <c r="IK25" s="275"/>
      <c r="IL25" s="275"/>
      <c r="IM25" s="275"/>
      <c r="IN25" s="275"/>
      <c r="IO25" s="275"/>
      <c r="IP25" s="275"/>
      <c r="IQ25" s="275"/>
      <c r="IR25" s="275"/>
      <c r="IS25" s="275"/>
      <c r="IT25" s="275"/>
      <c r="IU25" s="275"/>
      <c r="IV25" s="275"/>
      <c r="IW25" s="275"/>
      <c r="IX25" s="275"/>
      <c r="IY25" s="275"/>
    </row>
    <row r="26" s="6" customFormat="1" ht="24" customHeight="1" spans="1:259">
      <c r="A26" s="309" t="s">
        <v>1299</v>
      </c>
      <c r="B26" s="309"/>
      <c r="C26" s="309"/>
      <c r="D26" s="309"/>
      <c r="E26" s="311"/>
      <c r="F26" s="308"/>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c r="BT26" s="275"/>
      <c r="BU26" s="275"/>
      <c r="BV26" s="275"/>
      <c r="BW26" s="275"/>
      <c r="BX26" s="275"/>
      <c r="BY26" s="275"/>
      <c r="BZ26" s="275"/>
      <c r="CA26" s="275"/>
      <c r="CB26" s="275"/>
      <c r="CC26" s="275"/>
      <c r="CD26" s="275"/>
      <c r="CE26" s="275"/>
      <c r="CF26" s="275"/>
      <c r="CG26" s="275"/>
      <c r="CH26" s="275"/>
      <c r="CI26" s="275"/>
      <c r="CJ26" s="275"/>
      <c r="CK26" s="275"/>
      <c r="CL26" s="275"/>
      <c r="CM26" s="275"/>
      <c r="CN26" s="275"/>
      <c r="CO26" s="275"/>
      <c r="CP26" s="275"/>
      <c r="CQ26" s="275"/>
      <c r="CR26" s="275"/>
      <c r="CS26" s="275"/>
      <c r="CT26" s="275"/>
      <c r="CU26" s="275"/>
      <c r="CV26" s="275"/>
      <c r="CW26" s="275"/>
      <c r="CX26" s="275"/>
      <c r="CY26" s="275"/>
      <c r="CZ26" s="275"/>
      <c r="DA26" s="275"/>
      <c r="DB26" s="275"/>
      <c r="DC26" s="275"/>
      <c r="DD26" s="275"/>
      <c r="DE26" s="275"/>
      <c r="DF26" s="275"/>
      <c r="DG26" s="275"/>
      <c r="DH26" s="275"/>
      <c r="DI26" s="275"/>
      <c r="DJ26" s="275"/>
      <c r="DK26" s="275"/>
      <c r="DL26" s="275"/>
      <c r="DM26" s="275"/>
      <c r="DN26" s="275"/>
      <c r="DO26" s="275"/>
      <c r="DP26" s="275"/>
      <c r="DQ26" s="275"/>
      <c r="DR26" s="275"/>
      <c r="DS26" s="275"/>
      <c r="DT26" s="275"/>
      <c r="DU26" s="275"/>
      <c r="DV26" s="275"/>
      <c r="DW26" s="275"/>
      <c r="DX26" s="275"/>
      <c r="DY26" s="275"/>
      <c r="DZ26" s="275"/>
      <c r="EA26" s="275"/>
      <c r="EB26" s="275"/>
      <c r="EC26" s="275"/>
      <c r="ED26" s="275"/>
      <c r="EE26" s="275"/>
      <c r="EF26" s="275"/>
      <c r="EG26" s="275"/>
      <c r="EH26" s="275"/>
      <c r="EI26" s="275"/>
      <c r="EJ26" s="275"/>
      <c r="EK26" s="275"/>
      <c r="EL26" s="275"/>
      <c r="EM26" s="275"/>
      <c r="EN26" s="275"/>
      <c r="EO26" s="275"/>
      <c r="EP26" s="275"/>
      <c r="EQ26" s="275"/>
      <c r="ER26" s="275"/>
      <c r="ES26" s="275"/>
      <c r="ET26" s="275"/>
      <c r="EU26" s="275"/>
      <c r="EV26" s="275"/>
      <c r="EW26" s="275"/>
      <c r="EX26" s="275"/>
      <c r="EY26" s="275"/>
      <c r="EZ26" s="275"/>
      <c r="FA26" s="275"/>
      <c r="FB26" s="275"/>
      <c r="FC26" s="275"/>
      <c r="FD26" s="275"/>
      <c r="FE26" s="275"/>
      <c r="FF26" s="275"/>
      <c r="FG26" s="275"/>
      <c r="FH26" s="275"/>
      <c r="FI26" s="275"/>
      <c r="FJ26" s="275"/>
      <c r="FK26" s="275"/>
      <c r="FL26" s="275"/>
      <c r="FM26" s="275"/>
      <c r="FN26" s="275"/>
      <c r="FO26" s="275"/>
      <c r="FP26" s="275"/>
      <c r="FQ26" s="275"/>
      <c r="FR26" s="275"/>
      <c r="FS26" s="275"/>
      <c r="FT26" s="275"/>
      <c r="FU26" s="275"/>
      <c r="FV26" s="275"/>
      <c r="FW26" s="275"/>
      <c r="FX26" s="275"/>
      <c r="FY26" s="275"/>
      <c r="FZ26" s="275"/>
      <c r="GA26" s="275"/>
      <c r="GB26" s="275"/>
      <c r="GC26" s="275"/>
      <c r="GD26" s="275"/>
      <c r="GE26" s="275"/>
      <c r="GF26" s="275"/>
      <c r="GG26" s="275"/>
      <c r="GH26" s="275"/>
      <c r="GI26" s="275"/>
      <c r="GJ26" s="275"/>
      <c r="GK26" s="275"/>
      <c r="GL26" s="275"/>
      <c r="GM26" s="275"/>
      <c r="GN26" s="275"/>
      <c r="GO26" s="275"/>
      <c r="GP26" s="275"/>
      <c r="GQ26" s="275"/>
      <c r="GR26" s="275"/>
      <c r="GS26" s="275"/>
      <c r="GT26" s="275"/>
      <c r="GU26" s="275"/>
      <c r="GV26" s="275"/>
      <c r="GW26" s="275"/>
      <c r="GX26" s="275"/>
      <c r="GY26" s="275"/>
      <c r="GZ26" s="275"/>
      <c r="HA26" s="275"/>
      <c r="HB26" s="275"/>
      <c r="HC26" s="275"/>
      <c r="HD26" s="275"/>
      <c r="HE26" s="275"/>
      <c r="HF26" s="275"/>
      <c r="HG26" s="275"/>
      <c r="HH26" s="275"/>
      <c r="HI26" s="275"/>
      <c r="HJ26" s="275"/>
      <c r="HK26" s="275"/>
      <c r="HL26" s="275"/>
      <c r="HM26" s="275"/>
      <c r="HN26" s="275"/>
      <c r="HO26" s="275"/>
      <c r="HP26" s="275"/>
      <c r="HQ26" s="275"/>
      <c r="HR26" s="275"/>
      <c r="HS26" s="275"/>
      <c r="HT26" s="275"/>
      <c r="HU26" s="275"/>
      <c r="HV26" s="275"/>
      <c r="HW26" s="275"/>
      <c r="HX26" s="275"/>
      <c r="HY26" s="275"/>
      <c r="HZ26" s="275"/>
      <c r="IA26" s="275"/>
      <c r="IB26" s="275"/>
      <c r="IC26" s="275"/>
      <c r="ID26" s="275"/>
      <c r="IE26" s="275"/>
      <c r="IF26" s="275"/>
      <c r="IG26" s="275"/>
      <c r="IH26" s="275"/>
      <c r="II26" s="275"/>
      <c r="IJ26" s="275"/>
      <c r="IK26" s="275"/>
      <c r="IL26" s="275"/>
      <c r="IM26" s="275"/>
      <c r="IN26" s="275"/>
      <c r="IO26" s="275"/>
      <c r="IP26" s="275"/>
      <c r="IQ26" s="275"/>
      <c r="IR26" s="275"/>
      <c r="IS26" s="275"/>
      <c r="IT26" s="275"/>
      <c r="IU26" s="275"/>
      <c r="IV26" s="275"/>
      <c r="IW26" s="275"/>
      <c r="IX26" s="275"/>
      <c r="IY26" s="275"/>
    </row>
    <row r="27" s="6" customFormat="1" ht="24" customHeight="1" spans="1:259">
      <c r="A27" s="309" t="s">
        <v>1300</v>
      </c>
      <c r="B27" s="309"/>
      <c r="C27" s="309"/>
      <c r="D27" s="309"/>
      <c r="E27" s="311"/>
      <c r="F27" s="308"/>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s="275"/>
      <c r="BI27" s="275"/>
      <c r="BJ27" s="275"/>
      <c r="BK27" s="275"/>
      <c r="BL27" s="275"/>
      <c r="BM27" s="275"/>
      <c r="BN27" s="275"/>
      <c r="BO27" s="275"/>
      <c r="BP27" s="275"/>
      <c r="BQ27" s="275"/>
      <c r="BR27" s="275"/>
      <c r="BS27" s="275"/>
      <c r="BT27" s="275"/>
      <c r="BU27" s="275"/>
      <c r="BV27" s="275"/>
      <c r="BW27" s="275"/>
      <c r="BX27" s="275"/>
      <c r="BY27" s="275"/>
      <c r="BZ27" s="275"/>
      <c r="CA27" s="275"/>
      <c r="CB27" s="275"/>
      <c r="CC27" s="275"/>
      <c r="CD27" s="275"/>
      <c r="CE27" s="275"/>
      <c r="CF27" s="275"/>
      <c r="CG27" s="275"/>
      <c r="CH27" s="275"/>
      <c r="CI27" s="275"/>
      <c r="CJ27" s="275"/>
      <c r="CK27" s="275"/>
      <c r="CL27" s="275"/>
      <c r="CM27" s="275"/>
      <c r="CN27" s="275"/>
      <c r="CO27" s="275"/>
      <c r="CP27" s="275"/>
      <c r="CQ27" s="275"/>
      <c r="CR27" s="275"/>
      <c r="CS27" s="275"/>
      <c r="CT27" s="275"/>
      <c r="CU27" s="275"/>
      <c r="CV27" s="275"/>
      <c r="CW27" s="275"/>
      <c r="CX27" s="275"/>
      <c r="CY27" s="275"/>
      <c r="CZ27" s="275"/>
      <c r="DA27" s="275"/>
      <c r="DB27" s="275"/>
      <c r="DC27" s="275"/>
      <c r="DD27" s="275"/>
      <c r="DE27" s="275"/>
      <c r="DF27" s="275"/>
      <c r="DG27" s="275"/>
      <c r="DH27" s="275"/>
      <c r="DI27" s="275"/>
      <c r="DJ27" s="275"/>
      <c r="DK27" s="275"/>
      <c r="DL27" s="275"/>
      <c r="DM27" s="275"/>
      <c r="DN27" s="275"/>
      <c r="DO27" s="275"/>
      <c r="DP27" s="275"/>
      <c r="DQ27" s="275"/>
      <c r="DR27" s="275"/>
      <c r="DS27" s="275"/>
      <c r="DT27" s="275"/>
      <c r="DU27" s="275"/>
      <c r="DV27" s="275"/>
      <c r="DW27" s="275"/>
      <c r="DX27" s="275"/>
      <c r="DY27" s="275"/>
      <c r="DZ27" s="275"/>
      <c r="EA27" s="275"/>
      <c r="EB27" s="275"/>
      <c r="EC27" s="275"/>
      <c r="ED27" s="275"/>
      <c r="EE27" s="275"/>
      <c r="EF27" s="275"/>
      <c r="EG27" s="275"/>
      <c r="EH27" s="275"/>
      <c r="EI27" s="275"/>
      <c r="EJ27" s="275"/>
      <c r="EK27" s="275"/>
      <c r="EL27" s="275"/>
      <c r="EM27" s="275"/>
      <c r="EN27" s="275"/>
      <c r="EO27" s="275"/>
      <c r="EP27" s="275"/>
      <c r="EQ27" s="275"/>
      <c r="ER27" s="275"/>
      <c r="ES27" s="275"/>
      <c r="ET27" s="275"/>
      <c r="EU27" s="275"/>
      <c r="EV27" s="275"/>
      <c r="EW27" s="275"/>
      <c r="EX27" s="275"/>
      <c r="EY27" s="275"/>
      <c r="EZ27" s="275"/>
      <c r="FA27" s="275"/>
      <c r="FB27" s="275"/>
      <c r="FC27" s="275"/>
      <c r="FD27" s="275"/>
      <c r="FE27" s="275"/>
      <c r="FF27" s="275"/>
      <c r="FG27" s="275"/>
      <c r="FH27" s="275"/>
      <c r="FI27" s="275"/>
      <c r="FJ27" s="275"/>
      <c r="FK27" s="275"/>
      <c r="FL27" s="275"/>
      <c r="FM27" s="275"/>
      <c r="FN27" s="275"/>
      <c r="FO27" s="275"/>
      <c r="FP27" s="275"/>
      <c r="FQ27" s="275"/>
      <c r="FR27" s="275"/>
      <c r="FS27" s="275"/>
      <c r="FT27" s="275"/>
      <c r="FU27" s="275"/>
      <c r="FV27" s="275"/>
      <c r="FW27" s="275"/>
      <c r="FX27" s="275"/>
      <c r="FY27" s="275"/>
      <c r="FZ27" s="275"/>
      <c r="GA27" s="275"/>
      <c r="GB27" s="275"/>
      <c r="GC27" s="275"/>
      <c r="GD27" s="275"/>
      <c r="GE27" s="275"/>
      <c r="GF27" s="275"/>
      <c r="GG27" s="275"/>
      <c r="GH27" s="275"/>
      <c r="GI27" s="275"/>
      <c r="GJ27" s="275"/>
      <c r="GK27" s="275"/>
      <c r="GL27" s="275"/>
      <c r="GM27" s="275"/>
      <c r="GN27" s="275"/>
      <c r="GO27" s="275"/>
      <c r="GP27" s="275"/>
      <c r="GQ27" s="275"/>
      <c r="GR27" s="275"/>
      <c r="GS27" s="275"/>
      <c r="GT27" s="275"/>
      <c r="GU27" s="275"/>
      <c r="GV27" s="275"/>
      <c r="GW27" s="275"/>
      <c r="GX27" s="275"/>
      <c r="GY27" s="275"/>
      <c r="GZ27" s="275"/>
      <c r="HA27" s="275"/>
      <c r="HB27" s="275"/>
      <c r="HC27" s="275"/>
      <c r="HD27" s="275"/>
      <c r="HE27" s="275"/>
      <c r="HF27" s="275"/>
      <c r="HG27" s="275"/>
      <c r="HH27" s="275"/>
      <c r="HI27" s="275"/>
      <c r="HJ27" s="275"/>
      <c r="HK27" s="275"/>
      <c r="HL27" s="275"/>
      <c r="HM27" s="275"/>
      <c r="HN27" s="275"/>
      <c r="HO27" s="275"/>
      <c r="HP27" s="275"/>
      <c r="HQ27" s="275"/>
      <c r="HR27" s="275"/>
      <c r="HS27" s="275"/>
      <c r="HT27" s="275"/>
      <c r="HU27" s="275"/>
      <c r="HV27" s="275"/>
      <c r="HW27" s="275"/>
      <c r="HX27" s="275"/>
      <c r="HY27" s="275"/>
      <c r="HZ27" s="275"/>
      <c r="IA27" s="275"/>
      <c r="IB27" s="275"/>
      <c r="IC27" s="275"/>
      <c r="ID27" s="275"/>
      <c r="IE27" s="275"/>
      <c r="IF27" s="275"/>
      <c r="IG27" s="275"/>
      <c r="IH27" s="275"/>
      <c r="II27" s="275"/>
      <c r="IJ27" s="275"/>
      <c r="IK27" s="275"/>
      <c r="IL27" s="275"/>
      <c r="IM27" s="275"/>
      <c r="IN27" s="275"/>
      <c r="IO27" s="275"/>
      <c r="IP27" s="275"/>
      <c r="IQ27" s="275"/>
      <c r="IR27" s="275"/>
      <c r="IS27" s="275"/>
      <c r="IT27" s="275"/>
      <c r="IU27" s="275"/>
      <c r="IV27" s="275"/>
      <c r="IW27" s="275"/>
      <c r="IX27" s="275"/>
      <c r="IY27" s="275"/>
    </row>
    <row r="28" s="6" customFormat="1" ht="24" customHeight="1" spans="1:259">
      <c r="A28" s="309" t="s">
        <v>1302</v>
      </c>
      <c r="B28" s="309"/>
      <c r="C28" s="309"/>
      <c r="D28" s="309"/>
      <c r="E28" s="311"/>
      <c r="F28" s="308"/>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s="275"/>
      <c r="BI28" s="275"/>
      <c r="BJ28" s="275"/>
      <c r="BK28" s="275"/>
      <c r="BL28" s="275"/>
      <c r="BM28" s="275"/>
      <c r="BN28" s="275"/>
      <c r="BO28" s="275"/>
      <c r="BP28" s="275"/>
      <c r="BQ28" s="275"/>
      <c r="BR28" s="275"/>
      <c r="BS28" s="275"/>
      <c r="BT28" s="275"/>
      <c r="BU28" s="275"/>
      <c r="BV28" s="275"/>
      <c r="BW28" s="275"/>
      <c r="BX28" s="275"/>
      <c r="BY28" s="275"/>
      <c r="BZ28" s="275"/>
      <c r="CA28" s="275"/>
      <c r="CB28" s="275"/>
      <c r="CC28" s="275"/>
      <c r="CD28" s="275"/>
      <c r="CE28" s="275"/>
      <c r="CF28" s="275"/>
      <c r="CG28" s="275"/>
      <c r="CH28" s="275"/>
      <c r="CI28" s="275"/>
      <c r="CJ28" s="275"/>
      <c r="CK28" s="275"/>
      <c r="CL28" s="275"/>
      <c r="CM28" s="275"/>
      <c r="CN28" s="275"/>
      <c r="CO28" s="275"/>
      <c r="CP28" s="275"/>
      <c r="CQ28" s="275"/>
      <c r="CR28" s="275"/>
      <c r="CS28" s="275"/>
      <c r="CT28" s="275"/>
      <c r="CU28" s="275"/>
      <c r="CV28" s="275"/>
      <c r="CW28" s="275"/>
      <c r="CX28" s="275"/>
      <c r="CY28" s="275"/>
      <c r="CZ28" s="275"/>
      <c r="DA28" s="275"/>
      <c r="DB28" s="275"/>
      <c r="DC28" s="275"/>
      <c r="DD28" s="275"/>
      <c r="DE28" s="275"/>
      <c r="DF28" s="275"/>
      <c r="DG28" s="275"/>
      <c r="DH28" s="275"/>
      <c r="DI28" s="275"/>
      <c r="DJ28" s="275"/>
      <c r="DK28" s="275"/>
      <c r="DL28" s="275"/>
      <c r="DM28" s="275"/>
      <c r="DN28" s="275"/>
      <c r="DO28" s="275"/>
      <c r="DP28" s="275"/>
      <c r="DQ28" s="275"/>
      <c r="DR28" s="275"/>
      <c r="DS28" s="275"/>
      <c r="DT28" s="275"/>
      <c r="DU28" s="275"/>
      <c r="DV28" s="275"/>
      <c r="DW28" s="275"/>
      <c r="DX28" s="275"/>
      <c r="DY28" s="275"/>
      <c r="DZ28" s="275"/>
      <c r="EA28" s="275"/>
      <c r="EB28" s="275"/>
      <c r="EC28" s="275"/>
      <c r="ED28" s="275"/>
      <c r="EE28" s="275"/>
      <c r="EF28" s="275"/>
      <c r="EG28" s="275"/>
      <c r="EH28" s="275"/>
      <c r="EI28" s="275"/>
      <c r="EJ28" s="275"/>
      <c r="EK28" s="275"/>
      <c r="EL28" s="275"/>
      <c r="EM28" s="275"/>
      <c r="EN28" s="275"/>
      <c r="EO28" s="275"/>
      <c r="EP28" s="275"/>
      <c r="EQ28" s="275"/>
      <c r="ER28" s="275"/>
      <c r="ES28" s="275"/>
      <c r="ET28" s="275"/>
      <c r="EU28" s="275"/>
      <c r="EV28" s="275"/>
      <c r="EW28" s="275"/>
      <c r="EX28" s="275"/>
      <c r="EY28" s="275"/>
      <c r="EZ28" s="275"/>
      <c r="FA28" s="275"/>
      <c r="FB28" s="275"/>
      <c r="FC28" s="275"/>
      <c r="FD28" s="275"/>
      <c r="FE28" s="275"/>
      <c r="FF28" s="275"/>
      <c r="FG28" s="275"/>
      <c r="FH28" s="275"/>
      <c r="FI28" s="275"/>
      <c r="FJ28" s="275"/>
      <c r="FK28" s="275"/>
      <c r="FL28" s="275"/>
      <c r="FM28" s="275"/>
      <c r="FN28" s="275"/>
      <c r="FO28" s="275"/>
      <c r="FP28" s="275"/>
      <c r="FQ28" s="275"/>
      <c r="FR28" s="275"/>
      <c r="FS28" s="275"/>
      <c r="FT28" s="275"/>
      <c r="FU28" s="275"/>
      <c r="FV28" s="275"/>
      <c r="FW28" s="275"/>
      <c r="FX28" s="275"/>
      <c r="FY28" s="275"/>
      <c r="FZ28" s="275"/>
      <c r="GA28" s="275"/>
      <c r="GB28" s="275"/>
      <c r="GC28" s="275"/>
      <c r="GD28" s="275"/>
      <c r="GE28" s="275"/>
      <c r="GF28" s="275"/>
      <c r="GG28" s="275"/>
      <c r="GH28" s="275"/>
      <c r="GI28" s="275"/>
      <c r="GJ28" s="275"/>
      <c r="GK28" s="275"/>
      <c r="GL28" s="275"/>
      <c r="GM28" s="275"/>
      <c r="GN28" s="275"/>
      <c r="GO28" s="275"/>
      <c r="GP28" s="275"/>
      <c r="GQ28" s="275"/>
      <c r="GR28" s="275"/>
      <c r="GS28" s="275"/>
      <c r="GT28" s="275"/>
      <c r="GU28" s="275"/>
      <c r="GV28" s="275"/>
      <c r="GW28" s="275"/>
      <c r="GX28" s="275"/>
      <c r="GY28" s="275"/>
      <c r="GZ28" s="275"/>
      <c r="HA28" s="275"/>
      <c r="HB28" s="275"/>
      <c r="HC28" s="275"/>
      <c r="HD28" s="275"/>
      <c r="HE28" s="275"/>
      <c r="HF28" s="275"/>
      <c r="HG28" s="275"/>
      <c r="HH28" s="275"/>
      <c r="HI28" s="275"/>
      <c r="HJ28" s="275"/>
      <c r="HK28" s="275"/>
      <c r="HL28" s="275"/>
      <c r="HM28" s="275"/>
      <c r="HN28" s="275"/>
      <c r="HO28" s="275"/>
      <c r="HP28" s="275"/>
      <c r="HQ28" s="275"/>
      <c r="HR28" s="275"/>
      <c r="HS28" s="275"/>
      <c r="HT28" s="275"/>
      <c r="HU28" s="275"/>
      <c r="HV28" s="275"/>
      <c r="HW28" s="275"/>
      <c r="HX28" s="275"/>
      <c r="HY28" s="275"/>
      <c r="HZ28" s="275"/>
      <c r="IA28" s="275"/>
      <c r="IB28" s="275"/>
      <c r="IC28" s="275"/>
      <c r="ID28" s="275"/>
      <c r="IE28" s="275"/>
      <c r="IF28" s="275"/>
      <c r="IG28" s="275"/>
      <c r="IH28" s="275"/>
      <c r="II28" s="275"/>
      <c r="IJ28" s="275"/>
      <c r="IK28" s="275"/>
      <c r="IL28" s="275"/>
      <c r="IM28" s="275"/>
      <c r="IN28" s="275"/>
      <c r="IO28" s="275"/>
      <c r="IP28" s="275"/>
      <c r="IQ28" s="275"/>
      <c r="IR28" s="275"/>
      <c r="IS28" s="275"/>
      <c r="IT28" s="275"/>
      <c r="IU28" s="275"/>
      <c r="IV28" s="275"/>
      <c r="IW28" s="275"/>
      <c r="IX28" s="275"/>
      <c r="IY28" s="275"/>
    </row>
    <row r="29" s="6" customFormat="1" ht="24" customHeight="1" spans="1:259">
      <c r="A29" s="309" t="s">
        <v>1303</v>
      </c>
      <c r="B29" s="309"/>
      <c r="C29" s="309"/>
      <c r="D29" s="309"/>
      <c r="E29" s="311"/>
      <c r="F29" s="308"/>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s="275"/>
      <c r="BI29" s="275"/>
      <c r="BJ29" s="275"/>
      <c r="BK29" s="275"/>
      <c r="BL29" s="275"/>
      <c r="BM29" s="275"/>
      <c r="BN29" s="275"/>
      <c r="BO29" s="275"/>
      <c r="BP29" s="275"/>
      <c r="BQ29" s="275"/>
      <c r="BR29" s="275"/>
      <c r="BS29" s="275"/>
      <c r="BT29" s="275"/>
      <c r="BU29" s="275"/>
      <c r="BV29" s="275"/>
      <c r="BW29" s="275"/>
      <c r="BX29" s="275"/>
      <c r="BY29" s="275"/>
      <c r="BZ29" s="275"/>
      <c r="CA29" s="275"/>
      <c r="CB29" s="275"/>
      <c r="CC29" s="275"/>
      <c r="CD29" s="275"/>
      <c r="CE29" s="275"/>
      <c r="CF29" s="275"/>
      <c r="CG29" s="275"/>
      <c r="CH29" s="275"/>
      <c r="CI29" s="275"/>
      <c r="CJ29" s="275"/>
      <c r="CK29" s="275"/>
      <c r="CL29" s="275"/>
      <c r="CM29" s="275"/>
      <c r="CN29" s="275"/>
      <c r="CO29" s="275"/>
      <c r="CP29" s="275"/>
      <c r="CQ29" s="275"/>
      <c r="CR29" s="275"/>
      <c r="CS29" s="275"/>
      <c r="CT29" s="275"/>
      <c r="CU29" s="275"/>
      <c r="CV29" s="275"/>
      <c r="CW29" s="275"/>
      <c r="CX29" s="275"/>
      <c r="CY29" s="275"/>
      <c r="CZ29" s="275"/>
      <c r="DA29" s="275"/>
      <c r="DB29" s="275"/>
      <c r="DC29" s="275"/>
      <c r="DD29" s="275"/>
      <c r="DE29" s="275"/>
      <c r="DF29" s="275"/>
      <c r="DG29" s="275"/>
      <c r="DH29" s="275"/>
      <c r="DI29" s="275"/>
      <c r="DJ29" s="275"/>
      <c r="DK29" s="275"/>
      <c r="DL29" s="275"/>
      <c r="DM29" s="275"/>
      <c r="DN29" s="275"/>
      <c r="DO29" s="275"/>
      <c r="DP29" s="275"/>
      <c r="DQ29" s="275"/>
      <c r="DR29" s="275"/>
      <c r="DS29" s="275"/>
      <c r="DT29" s="275"/>
      <c r="DU29" s="275"/>
      <c r="DV29" s="275"/>
      <c r="DW29" s="275"/>
      <c r="DX29" s="275"/>
      <c r="DY29" s="275"/>
      <c r="DZ29" s="275"/>
      <c r="EA29" s="275"/>
      <c r="EB29" s="275"/>
      <c r="EC29" s="275"/>
      <c r="ED29" s="275"/>
      <c r="EE29" s="275"/>
      <c r="EF29" s="275"/>
      <c r="EG29" s="275"/>
      <c r="EH29" s="275"/>
      <c r="EI29" s="275"/>
      <c r="EJ29" s="275"/>
      <c r="EK29" s="275"/>
      <c r="EL29" s="275"/>
      <c r="EM29" s="275"/>
      <c r="EN29" s="275"/>
      <c r="EO29" s="275"/>
      <c r="EP29" s="275"/>
      <c r="EQ29" s="275"/>
      <c r="ER29" s="275"/>
      <c r="ES29" s="275"/>
      <c r="ET29" s="275"/>
      <c r="EU29" s="275"/>
      <c r="EV29" s="275"/>
      <c r="EW29" s="275"/>
      <c r="EX29" s="275"/>
      <c r="EY29" s="275"/>
      <c r="EZ29" s="275"/>
      <c r="FA29" s="275"/>
      <c r="FB29" s="275"/>
      <c r="FC29" s="275"/>
      <c r="FD29" s="275"/>
      <c r="FE29" s="275"/>
      <c r="FF29" s="275"/>
      <c r="FG29" s="275"/>
      <c r="FH29" s="275"/>
      <c r="FI29" s="275"/>
      <c r="FJ29" s="275"/>
      <c r="FK29" s="275"/>
      <c r="FL29" s="275"/>
      <c r="FM29" s="275"/>
      <c r="FN29" s="275"/>
      <c r="FO29" s="275"/>
      <c r="FP29" s="275"/>
      <c r="FQ29" s="275"/>
      <c r="FR29" s="275"/>
      <c r="FS29" s="275"/>
      <c r="FT29" s="275"/>
      <c r="FU29" s="275"/>
      <c r="FV29" s="275"/>
      <c r="FW29" s="275"/>
      <c r="FX29" s="275"/>
      <c r="FY29" s="275"/>
      <c r="FZ29" s="275"/>
      <c r="GA29" s="275"/>
      <c r="GB29" s="275"/>
      <c r="GC29" s="275"/>
      <c r="GD29" s="275"/>
      <c r="GE29" s="275"/>
      <c r="GF29" s="275"/>
      <c r="GG29" s="275"/>
      <c r="GH29" s="275"/>
      <c r="GI29" s="275"/>
      <c r="GJ29" s="275"/>
      <c r="GK29" s="275"/>
      <c r="GL29" s="275"/>
      <c r="GM29" s="275"/>
      <c r="GN29" s="275"/>
      <c r="GO29" s="275"/>
      <c r="GP29" s="275"/>
      <c r="GQ29" s="275"/>
      <c r="GR29" s="275"/>
      <c r="GS29" s="275"/>
      <c r="GT29" s="275"/>
      <c r="GU29" s="275"/>
      <c r="GV29" s="275"/>
      <c r="GW29" s="275"/>
      <c r="GX29" s="275"/>
      <c r="GY29" s="275"/>
      <c r="GZ29" s="275"/>
      <c r="HA29" s="275"/>
      <c r="HB29" s="275"/>
      <c r="HC29" s="275"/>
      <c r="HD29" s="275"/>
      <c r="HE29" s="275"/>
      <c r="HF29" s="275"/>
      <c r="HG29" s="275"/>
      <c r="HH29" s="275"/>
      <c r="HI29" s="275"/>
      <c r="HJ29" s="275"/>
      <c r="HK29" s="275"/>
      <c r="HL29" s="275"/>
      <c r="HM29" s="275"/>
      <c r="HN29" s="275"/>
      <c r="HO29" s="275"/>
      <c r="HP29" s="275"/>
      <c r="HQ29" s="275"/>
      <c r="HR29" s="275"/>
      <c r="HS29" s="275"/>
      <c r="HT29" s="275"/>
      <c r="HU29" s="275"/>
      <c r="HV29" s="275"/>
      <c r="HW29" s="275"/>
      <c r="HX29" s="275"/>
      <c r="HY29" s="275"/>
      <c r="HZ29" s="275"/>
      <c r="IA29" s="275"/>
      <c r="IB29" s="275"/>
      <c r="IC29" s="275"/>
      <c r="ID29" s="275"/>
      <c r="IE29" s="275"/>
      <c r="IF29" s="275"/>
      <c r="IG29" s="275"/>
      <c r="IH29" s="275"/>
      <c r="II29" s="275"/>
      <c r="IJ29" s="275"/>
      <c r="IK29" s="275"/>
      <c r="IL29" s="275"/>
      <c r="IM29" s="275"/>
      <c r="IN29" s="275"/>
      <c r="IO29" s="275"/>
      <c r="IP29" s="275"/>
      <c r="IQ29" s="275"/>
      <c r="IR29" s="275"/>
      <c r="IS29" s="275"/>
      <c r="IT29" s="275"/>
      <c r="IU29" s="275"/>
      <c r="IV29" s="275"/>
      <c r="IW29" s="275"/>
      <c r="IX29" s="275"/>
      <c r="IY29" s="275"/>
    </row>
    <row r="30" s="6" customFormat="1" ht="24" customHeight="1" spans="1:259">
      <c r="A30" s="309" t="s">
        <v>1304</v>
      </c>
      <c r="B30" s="309"/>
      <c r="C30" s="309"/>
      <c r="D30" s="309"/>
      <c r="E30" s="311"/>
      <c r="F30" s="308"/>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s="275"/>
      <c r="BI30" s="275"/>
      <c r="BJ30" s="275"/>
      <c r="BK30" s="275"/>
      <c r="BL30" s="275"/>
      <c r="BM30" s="275"/>
      <c r="BN30" s="275"/>
      <c r="BO30" s="275"/>
      <c r="BP30" s="275"/>
      <c r="BQ30" s="275"/>
      <c r="BR30" s="275"/>
      <c r="BS30" s="275"/>
      <c r="BT30" s="275"/>
      <c r="BU30" s="275"/>
      <c r="BV30" s="275"/>
      <c r="BW30" s="275"/>
      <c r="BX30" s="275"/>
      <c r="BY30" s="275"/>
      <c r="BZ30" s="275"/>
      <c r="CA30" s="275"/>
      <c r="CB30" s="275"/>
      <c r="CC30" s="275"/>
      <c r="CD30" s="275"/>
      <c r="CE30" s="275"/>
      <c r="CF30" s="275"/>
      <c r="CG30" s="275"/>
      <c r="CH30" s="275"/>
      <c r="CI30" s="275"/>
      <c r="CJ30" s="275"/>
      <c r="CK30" s="275"/>
      <c r="CL30" s="275"/>
      <c r="CM30" s="275"/>
      <c r="CN30" s="275"/>
      <c r="CO30" s="275"/>
      <c r="CP30" s="275"/>
      <c r="CQ30" s="275"/>
      <c r="CR30" s="275"/>
      <c r="CS30" s="275"/>
      <c r="CT30" s="275"/>
      <c r="CU30" s="275"/>
      <c r="CV30" s="275"/>
      <c r="CW30" s="275"/>
      <c r="CX30" s="275"/>
      <c r="CY30" s="275"/>
      <c r="CZ30" s="275"/>
      <c r="DA30" s="275"/>
      <c r="DB30" s="275"/>
      <c r="DC30" s="275"/>
      <c r="DD30" s="275"/>
      <c r="DE30" s="275"/>
      <c r="DF30" s="275"/>
      <c r="DG30" s="275"/>
      <c r="DH30" s="275"/>
      <c r="DI30" s="275"/>
      <c r="DJ30" s="275"/>
      <c r="DK30" s="275"/>
      <c r="DL30" s="275"/>
      <c r="DM30" s="275"/>
      <c r="DN30" s="275"/>
      <c r="DO30" s="275"/>
      <c r="DP30" s="275"/>
      <c r="DQ30" s="275"/>
      <c r="DR30" s="275"/>
      <c r="DS30" s="275"/>
      <c r="DT30" s="275"/>
      <c r="DU30" s="275"/>
      <c r="DV30" s="275"/>
      <c r="DW30" s="275"/>
      <c r="DX30" s="275"/>
      <c r="DY30" s="275"/>
      <c r="DZ30" s="275"/>
      <c r="EA30" s="275"/>
      <c r="EB30" s="275"/>
      <c r="EC30" s="275"/>
      <c r="ED30" s="275"/>
      <c r="EE30" s="275"/>
      <c r="EF30" s="275"/>
      <c r="EG30" s="275"/>
      <c r="EH30" s="275"/>
      <c r="EI30" s="275"/>
      <c r="EJ30" s="275"/>
      <c r="EK30" s="275"/>
      <c r="EL30" s="275"/>
      <c r="EM30" s="275"/>
      <c r="EN30" s="275"/>
      <c r="EO30" s="275"/>
      <c r="EP30" s="275"/>
      <c r="EQ30" s="275"/>
      <c r="ER30" s="275"/>
      <c r="ES30" s="275"/>
      <c r="ET30" s="275"/>
      <c r="EU30" s="275"/>
      <c r="EV30" s="275"/>
      <c r="EW30" s="275"/>
      <c r="EX30" s="275"/>
      <c r="EY30" s="275"/>
      <c r="EZ30" s="275"/>
      <c r="FA30" s="275"/>
      <c r="FB30" s="275"/>
      <c r="FC30" s="275"/>
      <c r="FD30" s="275"/>
      <c r="FE30" s="275"/>
      <c r="FF30" s="275"/>
      <c r="FG30" s="275"/>
      <c r="FH30" s="275"/>
      <c r="FI30" s="275"/>
      <c r="FJ30" s="275"/>
      <c r="FK30" s="275"/>
      <c r="FL30" s="275"/>
      <c r="FM30" s="275"/>
      <c r="FN30" s="275"/>
      <c r="FO30" s="275"/>
      <c r="FP30" s="275"/>
      <c r="FQ30" s="275"/>
      <c r="FR30" s="275"/>
      <c r="FS30" s="275"/>
      <c r="FT30" s="275"/>
      <c r="FU30" s="275"/>
      <c r="FV30" s="275"/>
      <c r="FW30" s="275"/>
      <c r="FX30" s="275"/>
      <c r="FY30" s="275"/>
      <c r="FZ30" s="275"/>
      <c r="GA30" s="275"/>
      <c r="GB30" s="275"/>
      <c r="GC30" s="275"/>
      <c r="GD30" s="275"/>
      <c r="GE30" s="275"/>
      <c r="GF30" s="275"/>
      <c r="GG30" s="275"/>
      <c r="GH30" s="275"/>
      <c r="GI30" s="275"/>
      <c r="GJ30" s="275"/>
      <c r="GK30" s="275"/>
      <c r="GL30" s="275"/>
      <c r="GM30" s="275"/>
      <c r="GN30" s="275"/>
      <c r="GO30" s="275"/>
      <c r="GP30" s="275"/>
      <c r="GQ30" s="275"/>
      <c r="GR30" s="275"/>
      <c r="GS30" s="275"/>
      <c r="GT30" s="275"/>
      <c r="GU30" s="275"/>
      <c r="GV30" s="275"/>
      <c r="GW30" s="275"/>
      <c r="GX30" s="275"/>
      <c r="GY30" s="275"/>
      <c r="GZ30" s="275"/>
      <c r="HA30" s="275"/>
      <c r="HB30" s="275"/>
      <c r="HC30" s="275"/>
      <c r="HD30" s="275"/>
      <c r="HE30" s="275"/>
      <c r="HF30" s="275"/>
      <c r="HG30" s="275"/>
      <c r="HH30" s="275"/>
      <c r="HI30" s="275"/>
      <c r="HJ30" s="275"/>
      <c r="HK30" s="275"/>
      <c r="HL30" s="275"/>
      <c r="HM30" s="275"/>
      <c r="HN30" s="275"/>
      <c r="HO30" s="275"/>
      <c r="HP30" s="275"/>
      <c r="HQ30" s="275"/>
      <c r="HR30" s="275"/>
      <c r="HS30" s="275"/>
      <c r="HT30" s="275"/>
      <c r="HU30" s="275"/>
      <c r="HV30" s="275"/>
      <c r="HW30" s="275"/>
      <c r="HX30" s="275"/>
      <c r="HY30" s="275"/>
      <c r="HZ30" s="275"/>
      <c r="IA30" s="275"/>
      <c r="IB30" s="275"/>
      <c r="IC30" s="275"/>
      <c r="ID30" s="275"/>
      <c r="IE30" s="275"/>
      <c r="IF30" s="275"/>
      <c r="IG30" s="275"/>
      <c r="IH30" s="275"/>
      <c r="II30" s="275"/>
      <c r="IJ30" s="275"/>
      <c r="IK30" s="275"/>
      <c r="IL30" s="275"/>
      <c r="IM30" s="275"/>
      <c r="IN30" s="275"/>
      <c r="IO30" s="275"/>
      <c r="IP30" s="275"/>
      <c r="IQ30" s="275"/>
      <c r="IR30" s="275"/>
      <c r="IS30" s="275"/>
      <c r="IT30" s="275"/>
      <c r="IU30" s="275"/>
      <c r="IV30" s="275"/>
      <c r="IW30" s="275"/>
      <c r="IX30" s="275"/>
      <c r="IY30" s="275"/>
    </row>
    <row r="31" s="6" customFormat="1" ht="24" customHeight="1" spans="1:259">
      <c r="A31" s="309" t="s">
        <v>1305</v>
      </c>
      <c r="B31" s="309"/>
      <c r="C31" s="309"/>
      <c r="D31" s="309"/>
      <c r="E31" s="311"/>
      <c r="F31" s="308"/>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5"/>
      <c r="BG31" s="275"/>
      <c r="BH31" s="275"/>
      <c r="BI31" s="275"/>
      <c r="BJ31" s="275"/>
      <c r="BK31" s="275"/>
      <c r="BL31" s="275"/>
      <c r="BM31" s="275"/>
      <c r="BN31" s="275"/>
      <c r="BO31" s="275"/>
      <c r="BP31" s="275"/>
      <c r="BQ31" s="275"/>
      <c r="BR31" s="275"/>
      <c r="BS31" s="275"/>
      <c r="BT31" s="275"/>
      <c r="BU31" s="275"/>
      <c r="BV31" s="275"/>
      <c r="BW31" s="275"/>
      <c r="BX31" s="275"/>
      <c r="BY31" s="275"/>
      <c r="BZ31" s="275"/>
      <c r="CA31" s="275"/>
      <c r="CB31" s="275"/>
      <c r="CC31" s="275"/>
      <c r="CD31" s="275"/>
      <c r="CE31" s="275"/>
      <c r="CF31" s="275"/>
      <c r="CG31" s="275"/>
      <c r="CH31" s="275"/>
      <c r="CI31" s="275"/>
      <c r="CJ31" s="275"/>
      <c r="CK31" s="275"/>
      <c r="CL31" s="275"/>
      <c r="CM31" s="275"/>
      <c r="CN31" s="275"/>
      <c r="CO31" s="275"/>
      <c r="CP31" s="275"/>
      <c r="CQ31" s="275"/>
      <c r="CR31" s="275"/>
      <c r="CS31" s="275"/>
      <c r="CT31" s="275"/>
      <c r="CU31" s="275"/>
      <c r="CV31" s="275"/>
      <c r="CW31" s="275"/>
      <c r="CX31" s="275"/>
      <c r="CY31" s="275"/>
      <c r="CZ31" s="275"/>
      <c r="DA31" s="275"/>
      <c r="DB31" s="275"/>
      <c r="DC31" s="275"/>
      <c r="DD31" s="275"/>
      <c r="DE31" s="275"/>
      <c r="DF31" s="275"/>
      <c r="DG31" s="275"/>
      <c r="DH31" s="275"/>
      <c r="DI31" s="275"/>
      <c r="DJ31" s="275"/>
      <c r="DK31" s="275"/>
      <c r="DL31" s="275"/>
      <c r="DM31" s="275"/>
      <c r="DN31" s="275"/>
      <c r="DO31" s="275"/>
      <c r="DP31" s="275"/>
      <c r="DQ31" s="275"/>
      <c r="DR31" s="275"/>
      <c r="DS31" s="275"/>
      <c r="DT31" s="275"/>
      <c r="DU31" s="275"/>
      <c r="DV31" s="275"/>
      <c r="DW31" s="275"/>
      <c r="DX31" s="275"/>
      <c r="DY31" s="275"/>
      <c r="DZ31" s="275"/>
      <c r="EA31" s="275"/>
      <c r="EB31" s="275"/>
      <c r="EC31" s="275"/>
      <c r="ED31" s="275"/>
      <c r="EE31" s="275"/>
      <c r="EF31" s="275"/>
      <c r="EG31" s="275"/>
      <c r="EH31" s="275"/>
      <c r="EI31" s="275"/>
      <c r="EJ31" s="275"/>
      <c r="EK31" s="275"/>
      <c r="EL31" s="275"/>
      <c r="EM31" s="275"/>
      <c r="EN31" s="275"/>
      <c r="EO31" s="275"/>
      <c r="EP31" s="275"/>
      <c r="EQ31" s="275"/>
      <c r="ER31" s="275"/>
      <c r="ES31" s="275"/>
      <c r="ET31" s="275"/>
      <c r="EU31" s="275"/>
      <c r="EV31" s="275"/>
      <c r="EW31" s="275"/>
      <c r="EX31" s="275"/>
      <c r="EY31" s="275"/>
      <c r="EZ31" s="275"/>
      <c r="FA31" s="275"/>
      <c r="FB31" s="275"/>
      <c r="FC31" s="275"/>
      <c r="FD31" s="275"/>
      <c r="FE31" s="275"/>
      <c r="FF31" s="275"/>
      <c r="FG31" s="275"/>
      <c r="FH31" s="275"/>
      <c r="FI31" s="275"/>
      <c r="FJ31" s="275"/>
      <c r="FK31" s="275"/>
      <c r="FL31" s="275"/>
      <c r="FM31" s="275"/>
      <c r="FN31" s="275"/>
      <c r="FO31" s="275"/>
      <c r="FP31" s="275"/>
      <c r="FQ31" s="275"/>
      <c r="FR31" s="275"/>
      <c r="FS31" s="275"/>
      <c r="FT31" s="275"/>
      <c r="FU31" s="275"/>
      <c r="FV31" s="275"/>
      <c r="FW31" s="275"/>
      <c r="FX31" s="275"/>
      <c r="FY31" s="275"/>
      <c r="FZ31" s="275"/>
      <c r="GA31" s="275"/>
      <c r="GB31" s="275"/>
      <c r="GC31" s="275"/>
      <c r="GD31" s="275"/>
      <c r="GE31" s="275"/>
      <c r="GF31" s="275"/>
      <c r="GG31" s="275"/>
      <c r="GH31" s="275"/>
      <c r="GI31" s="275"/>
      <c r="GJ31" s="275"/>
      <c r="GK31" s="275"/>
      <c r="GL31" s="275"/>
      <c r="GM31" s="275"/>
      <c r="GN31" s="275"/>
      <c r="GO31" s="275"/>
      <c r="GP31" s="275"/>
      <c r="GQ31" s="275"/>
      <c r="GR31" s="275"/>
      <c r="GS31" s="275"/>
      <c r="GT31" s="275"/>
      <c r="GU31" s="275"/>
      <c r="GV31" s="275"/>
      <c r="GW31" s="275"/>
      <c r="GX31" s="275"/>
      <c r="GY31" s="275"/>
      <c r="GZ31" s="275"/>
      <c r="HA31" s="275"/>
      <c r="HB31" s="275"/>
      <c r="HC31" s="275"/>
      <c r="HD31" s="275"/>
      <c r="HE31" s="275"/>
      <c r="HF31" s="275"/>
      <c r="HG31" s="275"/>
      <c r="HH31" s="275"/>
      <c r="HI31" s="275"/>
      <c r="HJ31" s="275"/>
      <c r="HK31" s="275"/>
      <c r="HL31" s="275"/>
      <c r="HM31" s="275"/>
      <c r="HN31" s="275"/>
      <c r="HO31" s="275"/>
      <c r="HP31" s="275"/>
      <c r="HQ31" s="275"/>
      <c r="HR31" s="275"/>
      <c r="HS31" s="275"/>
      <c r="HT31" s="275"/>
      <c r="HU31" s="275"/>
      <c r="HV31" s="275"/>
      <c r="HW31" s="275"/>
      <c r="HX31" s="275"/>
      <c r="HY31" s="275"/>
      <c r="HZ31" s="275"/>
      <c r="IA31" s="275"/>
      <c r="IB31" s="275"/>
      <c r="IC31" s="275"/>
      <c r="ID31" s="275"/>
      <c r="IE31" s="275"/>
      <c r="IF31" s="275"/>
      <c r="IG31" s="275"/>
      <c r="IH31" s="275"/>
      <c r="II31" s="275"/>
      <c r="IJ31" s="275"/>
      <c r="IK31" s="275"/>
      <c r="IL31" s="275"/>
      <c r="IM31" s="275"/>
      <c r="IN31" s="275"/>
      <c r="IO31" s="275"/>
      <c r="IP31" s="275"/>
      <c r="IQ31" s="275"/>
      <c r="IR31" s="275"/>
      <c r="IS31" s="275"/>
      <c r="IT31" s="275"/>
      <c r="IU31" s="275"/>
      <c r="IV31" s="275"/>
      <c r="IW31" s="275"/>
      <c r="IX31" s="275"/>
      <c r="IY31" s="275"/>
    </row>
    <row r="32" s="6" customFormat="1" ht="24" customHeight="1" spans="1:259">
      <c r="A32" s="309" t="s">
        <v>1306</v>
      </c>
      <c r="B32" s="309"/>
      <c r="C32" s="309"/>
      <c r="D32" s="309"/>
      <c r="E32" s="311"/>
      <c r="F32" s="308"/>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c r="BN32" s="275"/>
      <c r="BO32" s="275"/>
      <c r="BP32" s="275"/>
      <c r="BQ32" s="275"/>
      <c r="BR32" s="275"/>
      <c r="BS32" s="275"/>
      <c r="BT32" s="275"/>
      <c r="BU32" s="275"/>
      <c r="BV32" s="275"/>
      <c r="BW32" s="275"/>
      <c r="BX32" s="275"/>
      <c r="BY32" s="275"/>
      <c r="BZ32" s="275"/>
      <c r="CA32" s="275"/>
      <c r="CB32" s="275"/>
      <c r="CC32" s="275"/>
      <c r="CD32" s="275"/>
      <c r="CE32" s="275"/>
      <c r="CF32" s="275"/>
      <c r="CG32" s="275"/>
      <c r="CH32" s="275"/>
      <c r="CI32" s="275"/>
      <c r="CJ32" s="275"/>
      <c r="CK32" s="275"/>
      <c r="CL32" s="275"/>
      <c r="CM32" s="275"/>
      <c r="CN32" s="275"/>
      <c r="CO32" s="275"/>
      <c r="CP32" s="275"/>
      <c r="CQ32" s="275"/>
      <c r="CR32" s="275"/>
      <c r="CS32" s="275"/>
      <c r="CT32" s="275"/>
      <c r="CU32" s="275"/>
      <c r="CV32" s="275"/>
      <c r="CW32" s="275"/>
      <c r="CX32" s="275"/>
      <c r="CY32" s="275"/>
      <c r="CZ32" s="275"/>
      <c r="DA32" s="275"/>
      <c r="DB32" s="275"/>
      <c r="DC32" s="275"/>
      <c r="DD32" s="275"/>
      <c r="DE32" s="275"/>
      <c r="DF32" s="275"/>
      <c r="DG32" s="275"/>
      <c r="DH32" s="275"/>
      <c r="DI32" s="275"/>
      <c r="DJ32" s="275"/>
      <c r="DK32" s="275"/>
      <c r="DL32" s="275"/>
      <c r="DM32" s="275"/>
      <c r="DN32" s="275"/>
      <c r="DO32" s="275"/>
      <c r="DP32" s="275"/>
      <c r="DQ32" s="275"/>
      <c r="DR32" s="275"/>
      <c r="DS32" s="275"/>
      <c r="DT32" s="275"/>
      <c r="DU32" s="275"/>
      <c r="DV32" s="275"/>
      <c r="DW32" s="275"/>
      <c r="DX32" s="275"/>
      <c r="DY32" s="275"/>
      <c r="DZ32" s="275"/>
      <c r="EA32" s="275"/>
      <c r="EB32" s="275"/>
      <c r="EC32" s="275"/>
      <c r="ED32" s="275"/>
      <c r="EE32" s="275"/>
      <c r="EF32" s="275"/>
      <c r="EG32" s="275"/>
      <c r="EH32" s="275"/>
      <c r="EI32" s="275"/>
      <c r="EJ32" s="275"/>
      <c r="EK32" s="275"/>
      <c r="EL32" s="275"/>
      <c r="EM32" s="275"/>
      <c r="EN32" s="275"/>
      <c r="EO32" s="275"/>
      <c r="EP32" s="275"/>
      <c r="EQ32" s="275"/>
      <c r="ER32" s="275"/>
      <c r="ES32" s="275"/>
      <c r="ET32" s="275"/>
      <c r="EU32" s="275"/>
      <c r="EV32" s="275"/>
      <c r="EW32" s="275"/>
      <c r="EX32" s="275"/>
      <c r="EY32" s="275"/>
      <c r="EZ32" s="275"/>
      <c r="FA32" s="275"/>
      <c r="FB32" s="275"/>
      <c r="FC32" s="275"/>
      <c r="FD32" s="275"/>
      <c r="FE32" s="275"/>
      <c r="FF32" s="275"/>
      <c r="FG32" s="275"/>
      <c r="FH32" s="275"/>
      <c r="FI32" s="275"/>
      <c r="FJ32" s="275"/>
      <c r="FK32" s="275"/>
      <c r="FL32" s="275"/>
      <c r="FM32" s="275"/>
      <c r="FN32" s="275"/>
      <c r="FO32" s="275"/>
      <c r="FP32" s="275"/>
      <c r="FQ32" s="275"/>
      <c r="FR32" s="275"/>
      <c r="FS32" s="275"/>
      <c r="FT32" s="275"/>
      <c r="FU32" s="275"/>
      <c r="FV32" s="275"/>
      <c r="FW32" s="275"/>
      <c r="FX32" s="275"/>
      <c r="FY32" s="275"/>
      <c r="FZ32" s="275"/>
      <c r="GA32" s="275"/>
      <c r="GB32" s="275"/>
      <c r="GC32" s="275"/>
      <c r="GD32" s="275"/>
      <c r="GE32" s="275"/>
      <c r="GF32" s="275"/>
      <c r="GG32" s="275"/>
      <c r="GH32" s="275"/>
      <c r="GI32" s="275"/>
      <c r="GJ32" s="275"/>
      <c r="GK32" s="275"/>
      <c r="GL32" s="275"/>
      <c r="GM32" s="275"/>
      <c r="GN32" s="275"/>
      <c r="GO32" s="275"/>
      <c r="GP32" s="275"/>
      <c r="GQ32" s="275"/>
      <c r="GR32" s="275"/>
      <c r="GS32" s="275"/>
      <c r="GT32" s="275"/>
      <c r="GU32" s="275"/>
      <c r="GV32" s="275"/>
      <c r="GW32" s="275"/>
      <c r="GX32" s="275"/>
      <c r="GY32" s="275"/>
      <c r="GZ32" s="275"/>
      <c r="HA32" s="275"/>
      <c r="HB32" s="275"/>
      <c r="HC32" s="275"/>
      <c r="HD32" s="275"/>
      <c r="HE32" s="275"/>
      <c r="HF32" s="275"/>
      <c r="HG32" s="275"/>
      <c r="HH32" s="275"/>
      <c r="HI32" s="275"/>
      <c r="HJ32" s="275"/>
      <c r="HK32" s="275"/>
      <c r="HL32" s="275"/>
      <c r="HM32" s="275"/>
      <c r="HN32" s="275"/>
      <c r="HO32" s="275"/>
      <c r="HP32" s="275"/>
      <c r="HQ32" s="275"/>
      <c r="HR32" s="275"/>
      <c r="HS32" s="275"/>
      <c r="HT32" s="275"/>
      <c r="HU32" s="275"/>
      <c r="HV32" s="275"/>
      <c r="HW32" s="275"/>
      <c r="HX32" s="275"/>
      <c r="HY32" s="275"/>
      <c r="HZ32" s="275"/>
      <c r="IA32" s="275"/>
      <c r="IB32" s="275"/>
      <c r="IC32" s="275"/>
      <c r="ID32" s="275"/>
      <c r="IE32" s="275"/>
      <c r="IF32" s="275"/>
      <c r="IG32" s="275"/>
      <c r="IH32" s="275"/>
      <c r="II32" s="275"/>
      <c r="IJ32" s="275"/>
      <c r="IK32" s="275"/>
      <c r="IL32" s="275"/>
      <c r="IM32" s="275"/>
      <c r="IN32" s="275"/>
      <c r="IO32" s="275"/>
      <c r="IP32" s="275"/>
      <c r="IQ32" s="275"/>
      <c r="IR32" s="275"/>
      <c r="IS32" s="275"/>
      <c r="IT32" s="275"/>
      <c r="IU32" s="275"/>
      <c r="IV32" s="275"/>
      <c r="IW32" s="275"/>
      <c r="IX32" s="275"/>
      <c r="IY32" s="275"/>
    </row>
    <row r="33" s="6" customFormat="1" ht="24" customHeight="1" spans="1:259">
      <c r="A33" s="309" t="s">
        <v>1307</v>
      </c>
      <c r="B33" s="309"/>
      <c r="C33" s="309"/>
      <c r="D33" s="309"/>
      <c r="E33" s="311"/>
      <c r="F33" s="308"/>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5"/>
      <c r="BY33" s="275"/>
      <c r="BZ33" s="275"/>
      <c r="CA33" s="275"/>
      <c r="CB33" s="275"/>
      <c r="CC33" s="275"/>
      <c r="CD33" s="275"/>
      <c r="CE33" s="275"/>
      <c r="CF33" s="275"/>
      <c r="CG33" s="275"/>
      <c r="CH33" s="275"/>
      <c r="CI33" s="275"/>
      <c r="CJ33" s="275"/>
      <c r="CK33" s="275"/>
      <c r="CL33" s="275"/>
      <c r="CM33" s="275"/>
      <c r="CN33" s="275"/>
      <c r="CO33" s="275"/>
      <c r="CP33" s="275"/>
      <c r="CQ33" s="275"/>
      <c r="CR33" s="275"/>
      <c r="CS33" s="275"/>
      <c r="CT33" s="275"/>
      <c r="CU33" s="275"/>
      <c r="CV33" s="275"/>
      <c r="CW33" s="275"/>
      <c r="CX33" s="275"/>
      <c r="CY33" s="275"/>
      <c r="CZ33" s="275"/>
      <c r="DA33" s="275"/>
      <c r="DB33" s="275"/>
      <c r="DC33" s="275"/>
      <c r="DD33" s="275"/>
      <c r="DE33" s="275"/>
      <c r="DF33" s="275"/>
      <c r="DG33" s="275"/>
      <c r="DH33" s="275"/>
      <c r="DI33" s="275"/>
      <c r="DJ33" s="275"/>
      <c r="DK33" s="275"/>
      <c r="DL33" s="275"/>
      <c r="DM33" s="275"/>
      <c r="DN33" s="275"/>
      <c r="DO33" s="275"/>
      <c r="DP33" s="275"/>
      <c r="DQ33" s="275"/>
      <c r="DR33" s="275"/>
      <c r="DS33" s="275"/>
      <c r="DT33" s="275"/>
      <c r="DU33" s="275"/>
      <c r="DV33" s="275"/>
      <c r="DW33" s="275"/>
      <c r="DX33" s="275"/>
      <c r="DY33" s="275"/>
      <c r="DZ33" s="275"/>
      <c r="EA33" s="275"/>
      <c r="EB33" s="275"/>
      <c r="EC33" s="275"/>
      <c r="ED33" s="275"/>
      <c r="EE33" s="275"/>
      <c r="EF33" s="275"/>
      <c r="EG33" s="275"/>
      <c r="EH33" s="275"/>
      <c r="EI33" s="275"/>
      <c r="EJ33" s="275"/>
      <c r="EK33" s="275"/>
      <c r="EL33" s="275"/>
      <c r="EM33" s="275"/>
      <c r="EN33" s="275"/>
      <c r="EO33" s="275"/>
      <c r="EP33" s="275"/>
      <c r="EQ33" s="275"/>
      <c r="ER33" s="275"/>
      <c r="ES33" s="275"/>
      <c r="ET33" s="275"/>
      <c r="EU33" s="275"/>
      <c r="EV33" s="275"/>
      <c r="EW33" s="275"/>
      <c r="EX33" s="275"/>
      <c r="EY33" s="275"/>
      <c r="EZ33" s="275"/>
      <c r="FA33" s="275"/>
      <c r="FB33" s="275"/>
      <c r="FC33" s="275"/>
      <c r="FD33" s="275"/>
      <c r="FE33" s="275"/>
      <c r="FF33" s="275"/>
      <c r="FG33" s="275"/>
      <c r="FH33" s="275"/>
      <c r="FI33" s="275"/>
      <c r="FJ33" s="275"/>
      <c r="FK33" s="275"/>
      <c r="FL33" s="275"/>
      <c r="FM33" s="275"/>
      <c r="FN33" s="275"/>
      <c r="FO33" s="275"/>
      <c r="FP33" s="275"/>
      <c r="FQ33" s="275"/>
      <c r="FR33" s="275"/>
      <c r="FS33" s="275"/>
      <c r="FT33" s="275"/>
      <c r="FU33" s="275"/>
      <c r="FV33" s="275"/>
      <c r="FW33" s="275"/>
      <c r="FX33" s="275"/>
      <c r="FY33" s="275"/>
      <c r="FZ33" s="275"/>
      <c r="GA33" s="275"/>
      <c r="GB33" s="275"/>
      <c r="GC33" s="275"/>
      <c r="GD33" s="275"/>
      <c r="GE33" s="275"/>
      <c r="GF33" s="275"/>
      <c r="GG33" s="275"/>
      <c r="GH33" s="275"/>
      <c r="GI33" s="275"/>
      <c r="GJ33" s="275"/>
      <c r="GK33" s="275"/>
      <c r="GL33" s="275"/>
      <c r="GM33" s="275"/>
      <c r="GN33" s="275"/>
      <c r="GO33" s="275"/>
      <c r="GP33" s="275"/>
      <c r="GQ33" s="275"/>
      <c r="GR33" s="275"/>
      <c r="GS33" s="275"/>
      <c r="GT33" s="275"/>
      <c r="GU33" s="275"/>
      <c r="GV33" s="275"/>
      <c r="GW33" s="275"/>
      <c r="GX33" s="275"/>
      <c r="GY33" s="275"/>
      <c r="GZ33" s="275"/>
      <c r="HA33" s="275"/>
      <c r="HB33" s="275"/>
      <c r="HC33" s="275"/>
      <c r="HD33" s="275"/>
      <c r="HE33" s="275"/>
      <c r="HF33" s="275"/>
      <c r="HG33" s="275"/>
      <c r="HH33" s="275"/>
      <c r="HI33" s="275"/>
      <c r="HJ33" s="275"/>
      <c r="HK33" s="275"/>
      <c r="HL33" s="275"/>
      <c r="HM33" s="275"/>
      <c r="HN33" s="275"/>
      <c r="HO33" s="275"/>
      <c r="HP33" s="275"/>
      <c r="HQ33" s="275"/>
      <c r="HR33" s="275"/>
      <c r="HS33" s="275"/>
      <c r="HT33" s="275"/>
      <c r="HU33" s="275"/>
      <c r="HV33" s="275"/>
      <c r="HW33" s="275"/>
      <c r="HX33" s="275"/>
      <c r="HY33" s="275"/>
      <c r="HZ33" s="275"/>
      <c r="IA33" s="275"/>
      <c r="IB33" s="275"/>
      <c r="IC33" s="275"/>
      <c r="ID33" s="275"/>
      <c r="IE33" s="275"/>
      <c r="IF33" s="275"/>
      <c r="IG33" s="275"/>
      <c r="IH33" s="275"/>
      <c r="II33" s="275"/>
      <c r="IJ33" s="275"/>
      <c r="IK33" s="275"/>
      <c r="IL33" s="275"/>
      <c r="IM33" s="275"/>
      <c r="IN33" s="275"/>
      <c r="IO33" s="275"/>
      <c r="IP33" s="275"/>
      <c r="IQ33" s="275"/>
      <c r="IR33" s="275"/>
      <c r="IS33" s="275"/>
      <c r="IT33" s="275"/>
      <c r="IU33" s="275"/>
      <c r="IV33" s="275"/>
      <c r="IW33" s="275"/>
      <c r="IX33" s="275"/>
      <c r="IY33" s="275"/>
    </row>
    <row r="34" s="6" customFormat="1" ht="24" customHeight="1" spans="1:259">
      <c r="A34" s="309" t="s">
        <v>1308</v>
      </c>
      <c r="B34" s="309"/>
      <c r="C34" s="309"/>
      <c r="D34" s="309"/>
      <c r="E34" s="311"/>
      <c r="F34" s="308"/>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5"/>
      <c r="BI34" s="275"/>
      <c r="BJ34" s="275"/>
      <c r="BK34" s="275"/>
      <c r="BL34" s="275"/>
      <c r="BM34" s="275"/>
      <c r="BN34" s="275"/>
      <c r="BO34" s="275"/>
      <c r="BP34" s="275"/>
      <c r="BQ34" s="275"/>
      <c r="BR34" s="275"/>
      <c r="BS34" s="275"/>
      <c r="BT34" s="275"/>
      <c r="BU34" s="275"/>
      <c r="BV34" s="275"/>
      <c r="BW34" s="275"/>
      <c r="BX34" s="275"/>
      <c r="BY34" s="275"/>
      <c r="BZ34" s="275"/>
      <c r="CA34" s="275"/>
      <c r="CB34" s="275"/>
      <c r="CC34" s="275"/>
      <c r="CD34" s="275"/>
      <c r="CE34" s="275"/>
      <c r="CF34" s="275"/>
      <c r="CG34" s="275"/>
      <c r="CH34" s="275"/>
      <c r="CI34" s="275"/>
      <c r="CJ34" s="275"/>
      <c r="CK34" s="275"/>
      <c r="CL34" s="275"/>
      <c r="CM34" s="275"/>
      <c r="CN34" s="275"/>
      <c r="CO34" s="275"/>
      <c r="CP34" s="275"/>
      <c r="CQ34" s="275"/>
      <c r="CR34" s="275"/>
      <c r="CS34" s="275"/>
      <c r="CT34" s="275"/>
      <c r="CU34" s="275"/>
      <c r="CV34" s="275"/>
      <c r="CW34" s="275"/>
      <c r="CX34" s="275"/>
      <c r="CY34" s="275"/>
      <c r="CZ34" s="275"/>
      <c r="DA34" s="275"/>
      <c r="DB34" s="275"/>
      <c r="DC34" s="275"/>
      <c r="DD34" s="275"/>
      <c r="DE34" s="275"/>
      <c r="DF34" s="275"/>
      <c r="DG34" s="275"/>
      <c r="DH34" s="275"/>
      <c r="DI34" s="275"/>
      <c r="DJ34" s="275"/>
      <c r="DK34" s="275"/>
      <c r="DL34" s="275"/>
      <c r="DM34" s="275"/>
      <c r="DN34" s="275"/>
      <c r="DO34" s="275"/>
      <c r="DP34" s="275"/>
      <c r="DQ34" s="275"/>
      <c r="DR34" s="275"/>
      <c r="DS34" s="275"/>
      <c r="DT34" s="275"/>
      <c r="DU34" s="275"/>
      <c r="DV34" s="275"/>
      <c r="DW34" s="275"/>
      <c r="DX34" s="275"/>
      <c r="DY34" s="275"/>
      <c r="DZ34" s="275"/>
      <c r="EA34" s="275"/>
      <c r="EB34" s="275"/>
      <c r="EC34" s="275"/>
      <c r="ED34" s="275"/>
      <c r="EE34" s="275"/>
      <c r="EF34" s="275"/>
      <c r="EG34" s="275"/>
      <c r="EH34" s="275"/>
      <c r="EI34" s="275"/>
      <c r="EJ34" s="275"/>
      <c r="EK34" s="275"/>
      <c r="EL34" s="275"/>
      <c r="EM34" s="275"/>
      <c r="EN34" s="275"/>
      <c r="EO34" s="275"/>
      <c r="EP34" s="275"/>
      <c r="EQ34" s="275"/>
      <c r="ER34" s="275"/>
      <c r="ES34" s="275"/>
      <c r="ET34" s="275"/>
      <c r="EU34" s="275"/>
      <c r="EV34" s="275"/>
      <c r="EW34" s="275"/>
      <c r="EX34" s="275"/>
      <c r="EY34" s="275"/>
      <c r="EZ34" s="275"/>
      <c r="FA34" s="275"/>
      <c r="FB34" s="275"/>
      <c r="FC34" s="275"/>
      <c r="FD34" s="275"/>
      <c r="FE34" s="275"/>
      <c r="FF34" s="275"/>
      <c r="FG34" s="275"/>
      <c r="FH34" s="275"/>
      <c r="FI34" s="275"/>
      <c r="FJ34" s="275"/>
      <c r="FK34" s="275"/>
      <c r="FL34" s="275"/>
      <c r="FM34" s="275"/>
      <c r="FN34" s="275"/>
      <c r="FO34" s="275"/>
      <c r="FP34" s="275"/>
      <c r="FQ34" s="275"/>
      <c r="FR34" s="275"/>
      <c r="FS34" s="275"/>
      <c r="FT34" s="275"/>
      <c r="FU34" s="275"/>
      <c r="FV34" s="275"/>
      <c r="FW34" s="275"/>
      <c r="FX34" s="275"/>
      <c r="FY34" s="275"/>
      <c r="FZ34" s="275"/>
      <c r="GA34" s="275"/>
      <c r="GB34" s="275"/>
      <c r="GC34" s="275"/>
      <c r="GD34" s="275"/>
      <c r="GE34" s="275"/>
      <c r="GF34" s="275"/>
      <c r="GG34" s="275"/>
      <c r="GH34" s="275"/>
      <c r="GI34" s="275"/>
      <c r="GJ34" s="275"/>
      <c r="GK34" s="275"/>
      <c r="GL34" s="275"/>
      <c r="GM34" s="275"/>
      <c r="GN34" s="275"/>
      <c r="GO34" s="275"/>
      <c r="GP34" s="275"/>
      <c r="GQ34" s="275"/>
      <c r="GR34" s="275"/>
      <c r="GS34" s="275"/>
      <c r="GT34" s="275"/>
      <c r="GU34" s="275"/>
      <c r="GV34" s="275"/>
      <c r="GW34" s="275"/>
      <c r="GX34" s="275"/>
      <c r="GY34" s="275"/>
      <c r="GZ34" s="275"/>
      <c r="HA34" s="275"/>
      <c r="HB34" s="275"/>
      <c r="HC34" s="275"/>
      <c r="HD34" s="275"/>
      <c r="HE34" s="275"/>
      <c r="HF34" s="275"/>
      <c r="HG34" s="275"/>
      <c r="HH34" s="275"/>
      <c r="HI34" s="275"/>
      <c r="HJ34" s="275"/>
      <c r="HK34" s="275"/>
      <c r="HL34" s="275"/>
      <c r="HM34" s="275"/>
      <c r="HN34" s="275"/>
      <c r="HO34" s="275"/>
      <c r="HP34" s="275"/>
      <c r="HQ34" s="275"/>
      <c r="HR34" s="275"/>
      <c r="HS34" s="275"/>
      <c r="HT34" s="275"/>
      <c r="HU34" s="275"/>
      <c r="HV34" s="275"/>
      <c r="HW34" s="275"/>
      <c r="HX34" s="275"/>
      <c r="HY34" s="275"/>
      <c r="HZ34" s="275"/>
      <c r="IA34" s="275"/>
      <c r="IB34" s="275"/>
      <c r="IC34" s="275"/>
      <c r="ID34" s="275"/>
      <c r="IE34" s="275"/>
      <c r="IF34" s="275"/>
      <c r="IG34" s="275"/>
      <c r="IH34" s="275"/>
      <c r="II34" s="275"/>
      <c r="IJ34" s="275"/>
      <c r="IK34" s="275"/>
      <c r="IL34" s="275"/>
      <c r="IM34" s="275"/>
      <c r="IN34" s="275"/>
      <c r="IO34" s="275"/>
      <c r="IP34" s="275"/>
      <c r="IQ34" s="275"/>
      <c r="IR34" s="275"/>
      <c r="IS34" s="275"/>
      <c r="IT34" s="275"/>
      <c r="IU34" s="275"/>
      <c r="IV34" s="275"/>
      <c r="IW34" s="275"/>
      <c r="IX34" s="275"/>
      <c r="IY34" s="275"/>
    </row>
    <row r="35" s="6" customFormat="1" ht="24" customHeight="1" spans="1:259">
      <c r="A35" s="309"/>
      <c r="B35" s="309"/>
      <c r="C35" s="309"/>
      <c r="D35" s="309"/>
      <c r="E35" s="311"/>
      <c r="F35" s="308"/>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5"/>
      <c r="BR35" s="275"/>
      <c r="BS35" s="275"/>
      <c r="BT35" s="275"/>
      <c r="BU35" s="275"/>
      <c r="BV35" s="275"/>
      <c r="BW35" s="275"/>
      <c r="BX35" s="275"/>
      <c r="BY35" s="275"/>
      <c r="BZ35" s="275"/>
      <c r="CA35" s="275"/>
      <c r="CB35" s="275"/>
      <c r="CC35" s="275"/>
      <c r="CD35" s="275"/>
      <c r="CE35" s="275"/>
      <c r="CF35" s="275"/>
      <c r="CG35" s="275"/>
      <c r="CH35" s="275"/>
      <c r="CI35" s="275"/>
      <c r="CJ35" s="275"/>
      <c r="CK35" s="275"/>
      <c r="CL35" s="275"/>
      <c r="CM35" s="275"/>
      <c r="CN35" s="275"/>
      <c r="CO35" s="275"/>
      <c r="CP35" s="275"/>
      <c r="CQ35" s="275"/>
      <c r="CR35" s="275"/>
      <c r="CS35" s="275"/>
      <c r="CT35" s="275"/>
      <c r="CU35" s="275"/>
      <c r="CV35" s="275"/>
      <c r="CW35" s="275"/>
      <c r="CX35" s="275"/>
      <c r="CY35" s="275"/>
      <c r="CZ35" s="275"/>
      <c r="DA35" s="275"/>
      <c r="DB35" s="275"/>
      <c r="DC35" s="275"/>
      <c r="DD35" s="275"/>
      <c r="DE35" s="275"/>
      <c r="DF35" s="275"/>
      <c r="DG35" s="275"/>
      <c r="DH35" s="275"/>
      <c r="DI35" s="275"/>
      <c r="DJ35" s="275"/>
      <c r="DK35" s="275"/>
      <c r="DL35" s="275"/>
      <c r="DM35" s="275"/>
      <c r="DN35" s="275"/>
      <c r="DO35" s="275"/>
      <c r="DP35" s="275"/>
      <c r="DQ35" s="275"/>
      <c r="DR35" s="275"/>
      <c r="DS35" s="275"/>
      <c r="DT35" s="275"/>
      <c r="DU35" s="275"/>
      <c r="DV35" s="275"/>
      <c r="DW35" s="275"/>
      <c r="DX35" s="275"/>
      <c r="DY35" s="275"/>
      <c r="DZ35" s="275"/>
      <c r="EA35" s="275"/>
      <c r="EB35" s="275"/>
      <c r="EC35" s="275"/>
      <c r="ED35" s="275"/>
      <c r="EE35" s="275"/>
      <c r="EF35" s="275"/>
      <c r="EG35" s="275"/>
      <c r="EH35" s="275"/>
      <c r="EI35" s="275"/>
      <c r="EJ35" s="275"/>
      <c r="EK35" s="275"/>
      <c r="EL35" s="275"/>
      <c r="EM35" s="275"/>
      <c r="EN35" s="275"/>
      <c r="EO35" s="275"/>
      <c r="EP35" s="275"/>
      <c r="EQ35" s="275"/>
      <c r="ER35" s="275"/>
      <c r="ES35" s="275"/>
      <c r="ET35" s="275"/>
      <c r="EU35" s="275"/>
      <c r="EV35" s="275"/>
      <c r="EW35" s="275"/>
      <c r="EX35" s="275"/>
      <c r="EY35" s="275"/>
      <c r="EZ35" s="275"/>
      <c r="FA35" s="275"/>
      <c r="FB35" s="275"/>
      <c r="FC35" s="275"/>
      <c r="FD35" s="275"/>
      <c r="FE35" s="275"/>
      <c r="FF35" s="275"/>
      <c r="FG35" s="275"/>
      <c r="FH35" s="275"/>
      <c r="FI35" s="275"/>
      <c r="FJ35" s="275"/>
      <c r="FK35" s="275"/>
      <c r="FL35" s="275"/>
      <c r="FM35" s="275"/>
      <c r="FN35" s="275"/>
      <c r="FO35" s="275"/>
      <c r="FP35" s="275"/>
      <c r="FQ35" s="275"/>
      <c r="FR35" s="275"/>
      <c r="FS35" s="275"/>
      <c r="FT35" s="275"/>
      <c r="FU35" s="275"/>
      <c r="FV35" s="275"/>
      <c r="FW35" s="275"/>
      <c r="FX35" s="275"/>
      <c r="FY35" s="275"/>
      <c r="FZ35" s="275"/>
      <c r="GA35" s="275"/>
      <c r="GB35" s="275"/>
      <c r="GC35" s="275"/>
      <c r="GD35" s="275"/>
      <c r="GE35" s="275"/>
      <c r="GF35" s="275"/>
      <c r="GG35" s="275"/>
      <c r="GH35" s="275"/>
      <c r="GI35" s="275"/>
      <c r="GJ35" s="275"/>
      <c r="GK35" s="275"/>
      <c r="GL35" s="275"/>
      <c r="GM35" s="275"/>
      <c r="GN35" s="275"/>
      <c r="GO35" s="275"/>
      <c r="GP35" s="275"/>
      <c r="GQ35" s="275"/>
      <c r="GR35" s="275"/>
      <c r="GS35" s="275"/>
      <c r="GT35" s="275"/>
      <c r="GU35" s="275"/>
      <c r="GV35" s="275"/>
      <c r="GW35" s="275"/>
      <c r="GX35" s="275"/>
      <c r="GY35" s="275"/>
      <c r="GZ35" s="275"/>
      <c r="HA35" s="275"/>
      <c r="HB35" s="275"/>
      <c r="HC35" s="275"/>
      <c r="HD35" s="275"/>
      <c r="HE35" s="275"/>
      <c r="HF35" s="275"/>
      <c r="HG35" s="275"/>
      <c r="HH35" s="275"/>
      <c r="HI35" s="275"/>
      <c r="HJ35" s="275"/>
      <c r="HK35" s="275"/>
      <c r="HL35" s="275"/>
      <c r="HM35" s="275"/>
      <c r="HN35" s="275"/>
      <c r="HO35" s="275"/>
      <c r="HP35" s="275"/>
      <c r="HQ35" s="275"/>
      <c r="HR35" s="275"/>
      <c r="HS35" s="275"/>
      <c r="HT35" s="275"/>
      <c r="HU35" s="275"/>
      <c r="HV35" s="275"/>
      <c r="HW35" s="275"/>
      <c r="HX35" s="275"/>
      <c r="HY35" s="275"/>
      <c r="HZ35" s="275"/>
      <c r="IA35" s="275"/>
      <c r="IB35" s="275"/>
      <c r="IC35" s="275"/>
      <c r="ID35" s="275"/>
      <c r="IE35" s="275"/>
      <c r="IF35" s="275"/>
      <c r="IG35" s="275"/>
      <c r="IH35" s="275"/>
      <c r="II35" s="275"/>
      <c r="IJ35" s="275"/>
      <c r="IK35" s="275"/>
      <c r="IL35" s="275"/>
      <c r="IM35" s="275"/>
      <c r="IN35" s="275"/>
      <c r="IO35" s="275"/>
      <c r="IP35" s="275"/>
      <c r="IQ35" s="275"/>
      <c r="IR35" s="275"/>
      <c r="IS35" s="275"/>
      <c r="IT35" s="275"/>
      <c r="IU35" s="275"/>
      <c r="IV35" s="275"/>
      <c r="IW35" s="275"/>
      <c r="IX35" s="275"/>
      <c r="IY35" s="275"/>
    </row>
    <row r="36" s="6" customFormat="1" ht="24" customHeight="1" spans="1:259">
      <c r="A36" s="262" t="s">
        <v>1309</v>
      </c>
      <c r="B36" s="262">
        <f>B5+B23</f>
        <v>253000</v>
      </c>
      <c r="C36" s="262">
        <f>C5+C23</f>
        <v>225000</v>
      </c>
      <c r="D36" s="289">
        <f>D5+D23</f>
        <v>272625</v>
      </c>
      <c r="E36" s="307">
        <f>D36/C36</f>
        <v>1.21166666666667</v>
      </c>
      <c r="F36" s="308">
        <v>1.0104402620146</v>
      </c>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c r="BK36" s="275"/>
      <c r="BL36" s="275"/>
      <c r="BM36" s="275"/>
      <c r="BN36" s="275"/>
      <c r="BO36" s="275"/>
      <c r="BP36" s="275"/>
      <c r="BQ36" s="275"/>
      <c r="BR36" s="275"/>
      <c r="BS36" s="275"/>
      <c r="BT36" s="275"/>
      <c r="BU36" s="275"/>
      <c r="BV36" s="275"/>
      <c r="BW36" s="275"/>
      <c r="BX36" s="275"/>
      <c r="BY36" s="275"/>
      <c r="BZ36" s="275"/>
      <c r="CA36" s="275"/>
      <c r="CB36" s="275"/>
      <c r="CC36" s="275"/>
      <c r="CD36" s="275"/>
      <c r="CE36" s="275"/>
      <c r="CF36" s="275"/>
      <c r="CG36" s="275"/>
      <c r="CH36" s="275"/>
      <c r="CI36" s="275"/>
      <c r="CJ36" s="275"/>
      <c r="CK36" s="275"/>
      <c r="CL36" s="275"/>
      <c r="CM36" s="275"/>
      <c r="CN36" s="275"/>
      <c r="CO36" s="275"/>
      <c r="CP36" s="275"/>
      <c r="CQ36" s="275"/>
      <c r="CR36" s="275"/>
      <c r="CS36" s="275"/>
      <c r="CT36" s="275"/>
      <c r="CU36" s="275"/>
      <c r="CV36" s="275"/>
      <c r="CW36" s="275"/>
      <c r="CX36" s="275"/>
      <c r="CY36" s="275"/>
      <c r="CZ36" s="275"/>
      <c r="DA36" s="275"/>
      <c r="DB36" s="275"/>
      <c r="DC36" s="275"/>
      <c r="DD36" s="275"/>
      <c r="DE36" s="275"/>
      <c r="DF36" s="275"/>
      <c r="DG36" s="275"/>
      <c r="DH36" s="275"/>
      <c r="DI36" s="275"/>
      <c r="DJ36" s="275"/>
      <c r="DK36" s="275"/>
      <c r="DL36" s="275"/>
      <c r="DM36" s="275"/>
      <c r="DN36" s="275"/>
      <c r="DO36" s="275"/>
      <c r="DP36" s="275"/>
      <c r="DQ36" s="275"/>
      <c r="DR36" s="275"/>
      <c r="DS36" s="275"/>
      <c r="DT36" s="275"/>
      <c r="DU36" s="275"/>
      <c r="DV36" s="275"/>
      <c r="DW36" s="275"/>
      <c r="DX36" s="275"/>
      <c r="DY36" s="275"/>
      <c r="DZ36" s="275"/>
      <c r="EA36" s="275"/>
      <c r="EB36" s="275"/>
      <c r="EC36" s="275"/>
      <c r="ED36" s="275"/>
      <c r="EE36" s="275"/>
      <c r="EF36" s="275"/>
      <c r="EG36" s="275"/>
      <c r="EH36" s="275"/>
      <c r="EI36" s="275"/>
      <c r="EJ36" s="275"/>
      <c r="EK36" s="275"/>
      <c r="EL36" s="275"/>
      <c r="EM36" s="275"/>
      <c r="EN36" s="275"/>
      <c r="EO36" s="275"/>
      <c r="EP36" s="275"/>
      <c r="EQ36" s="275"/>
      <c r="ER36" s="275"/>
      <c r="ES36" s="275"/>
      <c r="ET36" s="275"/>
      <c r="EU36" s="275"/>
      <c r="EV36" s="275"/>
      <c r="EW36" s="275"/>
      <c r="EX36" s="275"/>
      <c r="EY36" s="275"/>
      <c r="EZ36" s="275"/>
      <c r="FA36" s="275"/>
      <c r="FB36" s="275"/>
      <c r="FC36" s="275"/>
      <c r="FD36" s="275"/>
      <c r="FE36" s="275"/>
      <c r="FF36" s="275"/>
      <c r="FG36" s="275"/>
      <c r="FH36" s="275"/>
      <c r="FI36" s="275"/>
      <c r="FJ36" s="275"/>
      <c r="FK36" s="275"/>
      <c r="FL36" s="275"/>
      <c r="FM36" s="275"/>
      <c r="FN36" s="275"/>
      <c r="FO36" s="275"/>
      <c r="FP36" s="275"/>
      <c r="FQ36" s="275"/>
      <c r="FR36" s="275"/>
      <c r="FS36" s="275"/>
      <c r="FT36" s="275"/>
      <c r="FU36" s="275"/>
      <c r="FV36" s="275"/>
      <c r="FW36" s="275"/>
      <c r="FX36" s="275"/>
      <c r="FY36" s="275"/>
      <c r="FZ36" s="275"/>
      <c r="GA36" s="275"/>
      <c r="GB36" s="275"/>
      <c r="GC36" s="275"/>
      <c r="GD36" s="275"/>
      <c r="GE36" s="275"/>
      <c r="GF36" s="275"/>
      <c r="GG36" s="275"/>
      <c r="GH36" s="275"/>
      <c r="GI36" s="275"/>
      <c r="GJ36" s="275"/>
      <c r="GK36" s="275"/>
      <c r="GL36" s="275"/>
      <c r="GM36" s="275"/>
      <c r="GN36" s="275"/>
      <c r="GO36" s="275"/>
      <c r="GP36" s="275"/>
      <c r="GQ36" s="275"/>
      <c r="GR36" s="275"/>
      <c r="GS36" s="275"/>
      <c r="GT36" s="275"/>
      <c r="GU36" s="275"/>
      <c r="GV36" s="275"/>
      <c r="GW36" s="275"/>
      <c r="GX36" s="275"/>
      <c r="GY36" s="275"/>
      <c r="GZ36" s="275"/>
      <c r="HA36" s="275"/>
      <c r="HB36" s="275"/>
      <c r="HC36" s="275"/>
      <c r="HD36" s="275"/>
      <c r="HE36" s="275"/>
      <c r="HF36" s="275"/>
      <c r="HG36" s="275"/>
      <c r="HH36" s="275"/>
      <c r="HI36" s="275"/>
      <c r="HJ36" s="275"/>
      <c r="HK36" s="275"/>
      <c r="HL36" s="275"/>
      <c r="HM36" s="275"/>
      <c r="HN36" s="275"/>
      <c r="HO36" s="275"/>
      <c r="HP36" s="275"/>
      <c r="HQ36" s="275"/>
      <c r="HR36" s="275"/>
      <c r="HS36" s="275"/>
      <c r="HT36" s="275"/>
      <c r="HU36" s="275"/>
      <c r="HV36" s="275"/>
      <c r="HW36" s="275"/>
      <c r="HX36" s="275"/>
      <c r="HY36" s="275"/>
      <c r="HZ36" s="275"/>
      <c r="IA36" s="275"/>
      <c r="IB36" s="275"/>
      <c r="IC36" s="275"/>
      <c r="ID36" s="275"/>
      <c r="IE36" s="275"/>
      <c r="IF36" s="275"/>
      <c r="IG36" s="275"/>
      <c r="IH36" s="275"/>
      <c r="II36" s="275"/>
      <c r="IJ36" s="275"/>
      <c r="IK36" s="275"/>
      <c r="IL36" s="275"/>
      <c r="IM36" s="275"/>
      <c r="IN36" s="275"/>
      <c r="IO36" s="275"/>
      <c r="IP36" s="275"/>
      <c r="IQ36" s="275"/>
      <c r="IR36" s="275"/>
      <c r="IS36" s="275"/>
      <c r="IT36" s="275"/>
      <c r="IU36" s="275"/>
      <c r="IV36" s="275"/>
      <c r="IW36" s="275"/>
      <c r="IX36" s="275"/>
      <c r="IY36" s="275"/>
    </row>
    <row r="37" s="6" customFormat="1" ht="24" customHeight="1" spans="1:259">
      <c r="A37" s="275"/>
      <c r="B37" s="275"/>
      <c r="C37" s="275"/>
      <c r="D37" s="314"/>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275"/>
      <c r="BK37" s="275"/>
      <c r="BL37" s="275"/>
      <c r="BM37" s="275"/>
      <c r="BN37" s="275"/>
      <c r="BO37" s="275"/>
      <c r="BP37" s="275"/>
      <c r="BQ37" s="275"/>
      <c r="BR37" s="275"/>
      <c r="BS37" s="275"/>
      <c r="BT37" s="275"/>
      <c r="BU37" s="275"/>
      <c r="BV37" s="275"/>
      <c r="BW37" s="275"/>
      <c r="BX37" s="275"/>
      <c r="BY37" s="275"/>
      <c r="BZ37" s="275"/>
      <c r="CA37" s="275"/>
      <c r="CB37" s="275"/>
      <c r="CC37" s="275"/>
      <c r="CD37" s="275"/>
      <c r="CE37" s="275"/>
      <c r="CF37" s="275"/>
      <c r="CG37" s="275"/>
      <c r="CH37" s="275"/>
      <c r="CI37" s="275"/>
      <c r="CJ37" s="275"/>
      <c r="CK37" s="275"/>
      <c r="CL37" s="275"/>
      <c r="CM37" s="275"/>
      <c r="CN37" s="275"/>
      <c r="CO37" s="275"/>
      <c r="CP37" s="275"/>
      <c r="CQ37" s="275"/>
      <c r="CR37" s="275"/>
      <c r="CS37" s="275"/>
      <c r="CT37" s="275"/>
      <c r="CU37" s="275"/>
      <c r="CV37" s="275"/>
      <c r="CW37" s="275"/>
      <c r="CX37" s="275"/>
      <c r="CY37" s="275"/>
      <c r="CZ37" s="275"/>
      <c r="DA37" s="275"/>
      <c r="DB37" s="275"/>
      <c r="DC37" s="275"/>
      <c r="DD37" s="275"/>
      <c r="DE37" s="275"/>
      <c r="DF37" s="275"/>
      <c r="DG37" s="275"/>
      <c r="DH37" s="275"/>
      <c r="DI37" s="275"/>
      <c r="DJ37" s="275"/>
      <c r="DK37" s="275"/>
      <c r="DL37" s="275"/>
      <c r="DM37" s="275"/>
      <c r="DN37" s="275"/>
      <c r="DO37" s="275"/>
      <c r="DP37" s="275"/>
      <c r="DQ37" s="275"/>
      <c r="DR37" s="275"/>
      <c r="DS37" s="275"/>
      <c r="DT37" s="275"/>
      <c r="DU37" s="275"/>
      <c r="DV37" s="275"/>
      <c r="DW37" s="275"/>
      <c r="DX37" s="275"/>
      <c r="DY37" s="275"/>
      <c r="DZ37" s="275"/>
      <c r="EA37" s="275"/>
      <c r="EB37" s="275"/>
      <c r="EC37" s="275"/>
      <c r="ED37" s="275"/>
      <c r="EE37" s="275"/>
      <c r="EF37" s="275"/>
      <c r="EG37" s="275"/>
      <c r="EH37" s="275"/>
      <c r="EI37" s="275"/>
      <c r="EJ37" s="275"/>
      <c r="EK37" s="275"/>
      <c r="EL37" s="275"/>
      <c r="EM37" s="275"/>
      <c r="EN37" s="275"/>
      <c r="EO37" s="275"/>
      <c r="EP37" s="275"/>
      <c r="EQ37" s="275"/>
      <c r="ER37" s="275"/>
      <c r="ES37" s="275"/>
      <c r="ET37" s="275"/>
      <c r="EU37" s="275"/>
      <c r="EV37" s="275"/>
      <c r="EW37" s="275"/>
      <c r="EX37" s="275"/>
      <c r="EY37" s="275"/>
      <c r="EZ37" s="275"/>
      <c r="FA37" s="275"/>
      <c r="FB37" s="275"/>
      <c r="FC37" s="275"/>
      <c r="FD37" s="275"/>
      <c r="FE37" s="275"/>
      <c r="FF37" s="275"/>
      <c r="FG37" s="275"/>
      <c r="FH37" s="275"/>
      <c r="FI37" s="275"/>
      <c r="FJ37" s="275"/>
      <c r="FK37" s="275"/>
      <c r="FL37" s="275"/>
      <c r="FM37" s="275"/>
      <c r="FN37" s="275"/>
      <c r="FO37" s="275"/>
      <c r="FP37" s="275"/>
      <c r="FQ37" s="275"/>
      <c r="FR37" s="275"/>
      <c r="FS37" s="275"/>
      <c r="FT37" s="275"/>
      <c r="FU37" s="275"/>
      <c r="FV37" s="275"/>
      <c r="FW37" s="275"/>
      <c r="FX37" s="275"/>
      <c r="FY37" s="275"/>
      <c r="FZ37" s="275"/>
      <c r="GA37" s="275"/>
      <c r="GB37" s="275"/>
      <c r="GC37" s="275"/>
      <c r="GD37" s="275"/>
      <c r="GE37" s="275"/>
      <c r="GF37" s="275"/>
      <c r="GG37" s="275"/>
      <c r="GH37" s="275"/>
      <c r="GI37" s="275"/>
      <c r="GJ37" s="275"/>
      <c r="GK37" s="275"/>
      <c r="GL37" s="275"/>
      <c r="GM37" s="275"/>
      <c r="GN37" s="275"/>
      <c r="GO37" s="275"/>
      <c r="GP37" s="275"/>
      <c r="GQ37" s="275"/>
      <c r="GR37" s="275"/>
      <c r="GS37" s="275"/>
      <c r="GT37" s="275"/>
      <c r="GU37" s="275"/>
      <c r="GV37" s="275"/>
      <c r="GW37" s="275"/>
      <c r="GX37" s="275"/>
      <c r="GY37" s="275"/>
      <c r="GZ37" s="275"/>
      <c r="HA37" s="275"/>
      <c r="HB37" s="275"/>
      <c r="HC37" s="275"/>
      <c r="HD37" s="275"/>
      <c r="HE37" s="275"/>
      <c r="HF37" s="275"/>
      <c r="HG37" s="275"/>
      <c r="HH37" s="275"/>
      <c r="HI37" s="275"/>
      <c r="HJ37" s="275"/>
      <c r="HK37" s="275"/>
      <c r="HL37" s="275"/>
      <c r="HM37" s="275"/>
      <c r="HN37" s="275"/>
      <c r="HO37" s="275"/>
      <c r="HP37" s="275"/>
      <c r="HQ37" s="275"/>
      <c r="HR37" s="275"/>
      <c r="HS37" s="275"/>
      <c r="HT37" s="275"/>
      <c r="HU37" s="275"/>
      <c r="HV37" s="275"/>
      <c r="HW37" s="275"/>
      <c r="HX37" s="275"/>
      <c r="HY37" s="275"/>
      <c r="HZ37" s="275"/>
      <c r="IA37" s="275"/>
      <c r="IB37" s="275"/>
      <c r="IC37" s="275"/>
      <c r="ID37" s="275"/>
      <c r="IE37" s="275"/>
      <c r="IF37" s="275"/>
      <c r="IG37" s="275"/>
      <c r="IH37" s="275"/>
      <c r="II37" s="275"/>
      <c r="IJ37" s="275"/>
      <c r="IK37" s="275"/>
      <c r="IL37" s="275"/>
      <c r="IM37" s="275"/>
      <c r="IN37" s="275"/>
      <c r="IO37" s="275"/>
      <c r="IP37" s="275"/>
      <c r="IQ37" s="275"/>
      <c r="IR37" s="275"/>
      <c r="IS37" s="275"/>
      <c r="IT37" s="275"/>
      <c r="IU37" s="275"/>
      <c r="IV37" s="275"/>
      <c r="IW37" s="275"/>
      <c r="IX37" s="275"/>
      <c r="IY37" s="275"/>
    </row>
    <row r="38" s="6" customFormat="1" ht="24" customHeight="1" spans="1:259">
      <c r="A38" s="275"/>
      <c r="B38" s="275"/>
      <c r="C38" s="275"/>
      <c r="D38" s="314"/>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c r="CF38" s="275"/>
      <c r="CG38" s="275"/>
      <c r="CH38" s="275"/>
      <c r="CI38" s="275"/>
      <c r="CJ38" s="275"/>
      <c r="CK38" s="275"/>
      <c r="CL38" s="275"/>
      <c r="CM38" s="275"/>
      <c r="CN38" s="275"/>
      <c r="CO38" s="275"/>
      <c r="CP38" s="275"/>
      <c r="CQ38" s="275"/>
      <c r="CR38" s="275"/>
      <c r="CS38" s="275"/>
      <c r="CT38" s="275"/>
      <c r="CU38" s="275"/>
      <c r="CV38" s="275"/>
      <c r="CW38" s="275"/>
      <c r="CX38" s="275"/>
      <c r="CY38" s="275"/>
      <c r="CZ38" s="275"/>
      <c r="DA38" s="275"/>
      <c r="DB38" s="275"/>
      <c r="DC38" s="275"/>
      <c r="DD38" s="275"/>
      <c r="DE38" s="275"/>
      <c r="DF38" s="275"/>
      <c r="DG38" s="275"/>
      <c r="DH38" s="275"/>
      <c r="DI38" s="275"/>
      <c r="DJ38" s="275"/>
      <c r="DK38" s="275"/>
      <c r="DL38" s="275"/>
      <c r="DM38" s="275"/>
      <c r="DN38" s="275"/>
      <c r="DO38" s="275"/>
      <c r="DP38" s="275"/>
      <c r="DQ38" s="275"/>
      <c r="DR38" s="275"/>
      <c r="DS38" s="275"/>
      <c r="DT38" s="275"/>
      <c r="DU38" s="275"/>
      <c r="DV38" s="275"/>
      <c r="DW38" s="275"/>
      <c r="DX38" s="275"/>
      <c r="DY38" s="275"/>
      <c r="DZ38" s="275"/>
      <c r="EA38" s="275"/>
      <c r="EB38" s="275"/>
      <c r="EC38" s="275"/>
      <c r="ED38" s="275"/>
      <c r="EE38" s="275"/>
      <c r="EF38" s="275"/>
      <c r="EG38" s="275"/>
      <c r="EH38" s="275"/>
      <c r="EI38" s="275"/>
      <c r="EJ38" s="275"/>
      <c r="EK38" s="275"/>
      <c r="EL38" s="275"/>
      <c r="EM38" s="275"/>
      <c r="EN38" s="275"/>
      <c r="EO38" s="275"/>
      <c r="EP38" s="275"/>
      <c r="EQ38" s="275"/>
      <c r="ER38" s="275"/>
      <c r="ES38" s="275"/>
      <c r="ET38" s="275"/>
      <c r="EU38" s="275"/>
      <c r="EV38" s="275"/>
      <c r="EW38" s="275"/>
      <c r="EX38" s="275"/>
      <c r="EY38" s="275"/>
      <c r="EZ38" s="275"/>
      <c r="FA38" s="275"/>
      <c r="FB38" s="275"/>
      <c r="FC38" s="275"/>
      <c r="FD38" s="275"/>
      <c r="FE38" s="275"/>
      <c r="FF38" s="275"/>
      <c r="FG38" s="275"/>
      <c r="FH38" s="275"/>
      <c r="FI38" s="275"/>
      <c r="FJ38" s="275"/>
      <c r="FK38" s="275"/>
      <c r="FL38" s="275"/>
      <c r="FM38" s="275"/>
      <c r="FN38" s="275"/>
      <c r="FO38" s="275"/>
      <c r="FP38" s="275"/>
      <c r="FQ38" s="275"/>
      <c r="FR38" s="275"/>
      <c r="FS38" s="275"/>
      <c r="FT38" s="275"/>
      <c r="FU38" s="275"/>
      <c r="FV38" s="275"/>
      <c r="FW38" s="275"/>
      <c r="FX38" s="275"/>
      <c r="FY38" s="275"/>
      <c r="FZ38" s="275"/>
      <c r="GA38" s="275"/>
      <c r="GB38" s="275"/>
      <c r="GC38" s="275"/>
      <c r="GD38" s="275"/>
      <c r="GE38" s="275"/>
      <c r="GF38" s="275"/>
      <c r="GG38" s="275"/>
      <c r="GH38" s="275"/>
      <c r="GI38" s="275"/>
      <c r="GJ38" s="275"/>
      <c r="GK38" s="275"/>
      <c r="GL38" s="275"/>
      <c r="GM38" s="275"/>
      <c r="GN38" s="275"/>
      <c r="GO38" s="275"/>
      <c r="GP38" s="275"/>
      <c r="GQ38" s="275"/>
      <c r="GR38" s="275"/>
      <c r="GS38" s="275"/>
      <c r="GT38" s="275"/>
      <c r="GU38" s="275"/>
      <c r="GV38" s="275"/>
      <c r="GW38" s="275"/>
      <c r="GX38" s="275"/>
      <c r="GY38" s="275"/>
      <c r="GZ38" s="275"/>
      <c r="HA38" s="275"/>
      <c r="HB38" s="275"/>
      <c r="HC38" s="275"/>
      <c r="HD38" s="275"/>
      <c r="HE38" s="275"/>
      <c r="HF38" s="275"/>
      <c r="HG38" s="275"/>
      <c r="HH38" s="275"/>
      <c r="HI38" s="275"/>
      <c r="HJ38" s="275"/>
      <c r="HK38" s="275"/>
      <c r="HL38" s="275"/>
      <c r="HM38" s="275"/>
      <c r="HN38" s="275"/>
      <c r="HO38" s="275"/>
      <c r="HP38" s="275"/>
      <c r="HQ38" s="275"/>
      <c r="HR38" s="275"/>
      <c r="HS38" s="275"/>
      <c r="HT38" s="275"/>
      <c r="HU38" s="275"/>
      <c r="HV38" s="275"/>
      <c r="HW38" s="275"/>
      <c r="HX38" s="275"/>
      <c r="HY38" s="275"/>
      <c r="HZ38" s="275"/>
      <c r="IA38" s="275"/>
      <c r="IB38" s="275"/>
      <c r="IC38" s="275"/>
      <c r="ID38" s="275"/>
      <c r="IE38" s="275"/>
      <c r="IF38" s="275"/>
      <c r="IG38" s="275"/>
      <c r="IH38" s="275"/>
      <c r="II38" s="275"/>
      <c r="IJ38" s="275"/>
      <c r="IK38" s="275"/>
      <c r="IL38" s="275"/>
      <c r="IM38" s="275"/>
      <c r="IN38" s="275"/>
      <c r="IO38" s="275"/>
      <c r="IP38" s="275"/>
      <c r="IQ38" s="275"/>
      <c r="IR38" s="275"/>
      <c r="IS38" s="275"/>
      <c r="IT38" s="275"/>
      <c r="IU38" s="275"/>
      <c r="IV38" s="275"/>
      <c r="IW38" s="275"/>
      <c r="IX38" s="275"/>
      <c r="IY38" s="275"/>
    </row>
    <row r="39" s="6" customFormat="1" ht="24" customHeight="1" spans="1:259">
      <c r="A39" s="275"/>
      <c r="B39" s="275"/>
      <c r="C39" s="275"/>
      <c r="D39" s="314"/>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c r="CF39" s="275"/>
      <c r="CG39" s="275"/>
      <c r="CH39" s="275"/>
      <c r="CI39" s="275"/>
      <c r="CJ39" s="275"/>
      <c r="CK39" s="275"/>
      <c r="CL39" s="275"/>
      <c r="CM39" s="275"/>
      <c r="CN39" s="275"/>
      <c r="CO39" s="275"/>
      <c r="CP39" s="275"/>
      <c r="CQ39" s="275"/>
      <c r="CR39" s="275"/>
      <c r="CS39" s="275"/>
      <c r="CT39" s="275"/>
      <c r="CU39" s="275"/>
      <c r="CV39" s="275"/>
      <c r="CW39" s="275"/>
      <c r="CX39" s="275"/>
      <c r="CY39" s="275"/>
      <c r="CZ39" s="275"/>
      <c r="DA39" s="275"/>
      <c r="DB39" s="275"/>
      <c r="DC39" s="275"/>
      <c r="DD39" s="275"/>
      <c r="DE39" s="275"/>
      <c r="DF39" s="275"/>
      <c r="DG39" s="275"/>
      <c r="DH39" s="275"/>
      <c r="DI39" s="275"/>
      <c r="DJ39" s="275"/>
      <c r="DK39" s="275"/>
      <c r="DL39" s="275"/>
      <c r="DM39" s="275"/>
      <c r="DN39" s="275"/>
      <c r="DO39" s="275"/>
      <c r="DP39" s="275"/>
      <c r="DQ39" s="275"/>
      <c r="DR39" s="275"/>
      <c r="DS39" s="275"/>
      <c r="DT39" s="275"/>
      <c r="DU39" s="275"/>
      <c r="DV39" s="275"/>
      <c r="DW39" s="275"/>
      <c r="DX39" s="275"/>
      <c r="DY39" s="275"/>
      <c r="DZ39" s="275"/>
      <c r="EA39" s="275"/>
      <c r="EB39" s="275"/>
      <c r="EC39" s="275"/>
      <c r="ED39" s="275"/>
      <c r="EE39" s="275"/>
      <c r="EF39" s="275"/>
      <c r="EG39" s="275"/>
      <c r="EH39" s="275"/>
      <c r="EI39" s="275"/>
      <c r="EJ39" s="275"/>
      <c r="EK39" s="275"/>
      <c r="EL39" s="275"/>
      <c r="EM39" s="275"/>
      <c r="EN39" s="275"/>
      <c r="EO39" s="275"/>
      <c r="EP39" s="275"/>
      <c r="EQ39" s="275"/>
      <c r="ER39" s="275"/>
      <c r="ES39" s="275"/>
      <c r="ET39" s="275"/>
      <c r="EU39" s="275"/>
      <c r="EV39" s="275"/>
      <c r="EW39" s="275"/>
      <c r="EX39" s="275"/>
      <c r="EY39" s="275"/>
      <c r="EZ39" s="275"/>
      <c r="FA39" s="275"/>
      <c r="FB39" s="275"/>
      <c r="FC39" s="275"/>
      <c r="FD39" s="275"/>
      <c r="FE39" s="275"/>
      <c r="FF39" s="275"/>
      <c r="FG39" s="275"/>
      <c r="FH39" s="275"/>
      <c r="FI39" s="275"/>
      <c r="FJ39" s="275"/>
      <c r="FK39" s="275"/>
      <c r="FL39" s="275"/>
      <c r="FM39" s="275"/>
      <c r="FN39" s="275"/>
      <c r="FO39" s="275"/>
      <c r="FP39" s="275"/>
      <c r="FQ39" s="275"/>
      <c r="FR39" s="275"/>
      <c r="FS39" s="275"/>
      <c r="FT39" s="275"/>
      <c r="FU39" s="275"/>
      <c r="FV39" s="275"/>
      <c r="FW39" s="275"/>
      <c r="FX39" s="275"/>
      <c r="FY39" s="275"/>
      <c r="FZ39" s="275"/>
      <c r="GA39" s="275"/>
      <c r="GB39" s="275"/>
      <c r="GC39" s="275"/>
      <c r="GD39" s="275"/>
      <c r="GE39" s="275"/>
      <c r="GF39" s="275"/>
      <c r="GG39" s="275"/>
      <c r="GH39" s="275"/>
      <c r="GI39" s="275"/>
      <c r="GJ39" s="275"/>
      <c r="GK39" s="275"/>
      <c r="GL39" s="275"/>
      <c r="GM39" s="275"/>
      <c r="GN39" s="275"/>
      <c r="GO39" s="275"/>
      <c r="GP39" s="275"/>
      <c r="GQ39" s="275"/>
      <c r="GR39" s="275"/>
      <c r="GS39" s="275"/>
      <c r="GT39" s="275"/>
      <c r="GU39" s="275"/>
      <c r="GV39" s="275"/>
      <c r="GW39" s="275"/>
      <c r="GX39" s="275"/>
      <c r="GY39" s="275"/>
      <c r="GZ39" s="275"/>
      <c r="HA39" s="275"/>
      <c r="HB39" s="275"/>
      <c r="HC39" s="275"/>
      <c r="HD39" s="275"/>
      <c r="HE39" s="275"/>
      <c r="HF39" s="275"/>
      <c r="HG39" s="275"/>
      <c r="HH39" s="275"/>
      <c r="HI39" s="275"/>
      <c r="HJ39" s="275"/>
      <c r="HK39" s="275"/>
      <c r="HL39" s="275"/>
      <c r="HM39" s="275"/>
      <c r="HN39" s="275"/>
      <c r="HO39" s="275"/>
      <c r="HP39" s="275"/>
      <c r="HQ39" s="275"/>
      <c r="HR39" s="275"/>
      <c r="HS39" s="275"/>
      <c r="HT39" s="275"/>
      <c r="HU39" s="275"/>
      <c r="HV39" s="275"/>
      <c r="HW39" s="275"/>
      <c r="HX39" s="275"/>
      <c r="HY39" s="275"/>
      <c r="HZ39" s="275"/>
      <c r="IA39" s="275"/>
      <c r="IB39" s="275"/>
      <c r="IC39" s="275"/>
      <c r="ID39" s="275"/>
      <c r="IE39" s="275"/>
      <c r="IF39" s="275"/>
      <c r="IG39" s="275"/>
      <c r="IH39" s="275"/>
      <c r="II39" s="275"/>
      <c r="IJ39" s="275"/>
      <c r="IK39" s="275"/>
      <c r="IL39" s="275"/>
      <c r="IM39" s="275"/>
      <c r="IN39" s="275"/>
      <c r="IO39" s="275"/>
      <c r="IP39" s="275"/>
      <c r="IQ39" s="275"/>
      <c r="IR39" s="275"/>
      <c r="IS39" s="275"/>
      <c r="IT39" s="275"/>
      <c r="IU39" s="275"/>
      <c r="IV39" s="275"/>
      <c r="IW39" s="275"/>
      <c r="IX39" s="275"/>
      <c r="IY39" s="275"/>
    </row>
    <row r="40" s="6" customFormat="1" ht="24" customHeight="1" spans="1:259">
      <c r="A40" s="275"/>
      <c r="B40" s="275"/>
      <c r="C40" s="275"/>
      <c r="D40" s="314"/>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275"/>
      <c r="BR40" s="275"/>
      <c r="BS40" s="275"/>
      <c r="BT40" s="275"/>
      <c r="BU40" s="275"/>
      <c r="BV40" s="275"/>
      <c r="BW40" s="275"/>
      <c r="BX40" s="275"/>
      <c r="BY40" s="275"/>
      <c r="BZ40" s="275"/>
      <c r="CA40" s="275"/>
      <c r="CB40" s="275"/>
      <c r="CC40" s="275"/>
      <c r="CD40" s="275"/>
      <c r="CE40" s="275"/>
      <c r="CF40" s="275"/>
      <c r="CG40" s="275"/>
      <c r="CH40" s="275"/>
      <c r="CI40" s="275"/>
      <c r="CJ40" s="275"/>
      <c r="CK40" s="275"/>
      <c r="CL40" s="275"/>
      <c r="CM40" s="275"/>
      <c r="CN40" s="275"/>
      <c r="CO40" s="275"/>
      <c r="CP40" s="275"/>
      <c r="CQ40" s="275"/>
      <c r="CR40" s="275"/>
      <c r="CS40" s="275"/>
      <c r="CT40" s="275"/>
      <c r="CU40" s="275"/>
      <c r="CV40" s="275"/>
      <c r="CW40" s="275"/>
      <c r="CX40" s="275"/>
      <c r="CY40" s="275"/>
      <c r="CZ40" s="275"/>
      <c r="DA40" s="275"/>
      <c r="DB40" s="275"/>
      <c r="DC40" s="275"/>
      <c r="DD40" s="275"/>
      <c r="DE40" s="275"/>
      <c r="DF40" s="275"/>
      <c r="DG40" s="275"/>
      <c r="DH40" s="275"/>
      <c r="DI40" s="275"/>
      <c r="DJ40" s="275"/>
      <c r="DK40" s="275"/>
      <c r="DL40" s="275"/>
      <c r="DM40" s="275"/>
      <c r="DN40" s="275"/>
      <c r="DO40" s="275"/>
      <c r="DP40" s="275"/>
      <c r="DQ40" s="275"/>
      <c r="DR40" s="275"/>
      <c r="DS40" s="275"/>
      <c r="DT40" s="275"/>
      <c r="DU40" s="275"/>
      <c r="DV40" s="275"/>
      <c r="DW40" s="275"/>
      <c r="DX40" s="275"/>
      <c r="DY40" s="275"/>
      <c r="DZ40" s="275"/>
      <c r="EA40" s="275"/>
      <c r="EB40" s="275"/>
      <c r="EC40" s="275"/>
      <c r="ED40" s="275"/>
      <c r="EE40" s="275"/>
      <c r="EF40" s="275"/>
      <c r="EG40" s="275"/>
      <c r="EH40" s="275"/>
      <c r="EI40" s="275"/>
      <c r="EJ40" s="275"/>
      <c r="EK40" s="275"/>
      <c r="EL40" s="275"/>
      <c r="EM40" s="275"/>
      <c r="EN40" s="275"/>
      <c r="EO40" s="275"/>
      <c r="EP40" s="275"/>
      <c r="EQ40" s="275"/>
      <c r="ER40" s="275"/>
      <c r="ES40" s="275"/>
      <c r="ET40" s="275"/>
      <c r="EU40" s="275"/>
      <c r="EV40" s="275"/>
      <c r="EW40" s="275"/>
      <c r="EX40" s="275"/>
      <c r="EY40" s="275"/>
      <c r="EZ40" s="275"/>
      <c r="FA40" s="275"/>
      <c r="FB40" s="275"/>
      <c r="FC40" s="275"/>
      <c r="FD40" s="275"/>
      <c r="FE40" s="275"/>
      <c r="FF40" s="275"/>
      <c r="FG40" s="275"/>
      <c r="FH40" s="275"/>
      <c r="FI40" s="275"/>
      <c r="FJ40" s="275"/>
      <c r="FK40" s="275"/>
      <c r="FL40" s="275"/>
      <c r="FM40" s="275"/>
      <c r="FN40" s="275"/>
      <c r="FO40" s="275"/>
      <c r="FP40" s="275"/>
      <c r="FQ40" s="275"/>
      <c r="FR40" s="275"/>
      <c r="FS40" s="275"/>
      <c r="FT40" s="275"/>
      <c r="FU40" s="275"/>
      <c r="FV40" s="275"/>
      <c r="FW40" s="275"/>
      <c r="FX40" s="275"/>
      <c r="FY40" s="275"/>
      <c r="FZ40" s="275"/>
      <c r="GA40" s="275"/>
      <c r="GB40" s="275"/>
      <c r="GC40" s="275"/>
      <c r="GD40" s="275"/>
      <c r="GE40" s="275"/>
      <c r="GF40" s="275"/>
      <c r="GG40" s="275"/>
      <c r="GH40" s="275"/>
      <c r="GI40" s="275"/>
      <c r="GJ40" s="275"/>
      <c r="GK40" s="275"/>
      <c r="GL40" s="275"/>
      <c r="GM40" s="275"/>
      <c r="GN40" s="275"/>
      <c r="GO40" s="275"/>
      <c r="GP40" s="275"/>
      <c r="GQ40" s="275"/>
      <c r="GR40" s="275"/>
      <c r="GS40" s="275"/>
      <c r="GT40" s="275"/>
      <c r="GU40" s="275"/>
      <c r="GV40" s="275"/>
      <c r="GW40" s="275"/>
      <c r="GX40" s="275"/>
      <c r="GY40" s="275"/>
      <c r="GZ40" s="275"/>
      <c r="HA40" s="275"/>
      <c r="HB40" s="275"/>
      <c r="HC40" s="275"/>
      <c r="HD40" s="275"/>
      <c r="HE40" s="275"/>
      <c r="HF40" s="275"/>
      <c r="HG40" s="275"/>
      <c r="HH40" s="275"/>
      <c r="HI40" s="275"/>
      <c r="HJ40" s="275"/>
      <c r="HK40" s="275"/>
      <c r="HL40" s="275"/>
      <c r="HM40" s="275"/>
      <c r="HN40" s="275"/>
      <c r="HO40" s="275"/>
      <c r="HP40" s="275"/>
      <c r="HQ40" s="275"/>
      <c r="HR40" s="275"/>
      <c r="HS40" s="275"/>
      <c r="HT40" s="275"/>
      <c r="HU40" s="275"/>
      <c r="HV40" s="275"/>
      <c r="HW40" s="275"/>
      <c r="HX40" s="275"/>
      <c r="HY40" s="275"/>
      <c r="HZ40" s="275"/>
      <c r="IA40" s="275"/>
      <c r="IB40" s="275"/>
      <c r="IC40" s="275"/>
      <c r="ID40" s="275"/>
      <c r="IE40" s="275"/>
      <c r="IF40" s="275"/>
      <c r="IG40" s="275"/>
      <c r="IH40" s="275"/>
      <c r="II40" s="275"/>
      <c r="IJ40" s="275"/>
      <c r="IK40" s="275"/>
      <c r="IL40" s="275"/>
      <c r="IM40" s="275"/>
      <c r="IN40" s="275"/>
      <c r="IO40" s="275"/>
      <c r="IP40" s="275"/>
      <c r="IQ40" s="275"/>
      <c r="IR40" s="275"/>
      <c r="IS40" s="275"/>
      <c r="IT40" s="275"/>
      <c r="IU40" s="275"/>
      <c r="IV40" s="275"/>
      <c r="IW40" s="275"/>
      <c r="IX40" s="275"/>
      <c r="IY40" s="275"/>
    </row>
    <row r="41" s="6" customFormat="1" ht="24" customHeight="1" spans="1:259">
      <c r="A41" s="275"/>
      <c r="B41" s="275"/>
      <c r="C41" s="275"/>
      <c r="D41" s="314"/>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c r="CF41" s="275"/>
      <c r="CG41" s="275"/>
      <c r="CH41" s="275"/>
      <c r="CI41" s="275"/>
      <c r="CJ41" s="275"/>
      <c r="CK41" s="275"/>
      <c r="CL41" s="275"/>
      <c r="CM41" s="275"/>
      <c r="CN41" s="275"/>
      <c r="CO41" s="275"/>
      <c r="CP41" s="275"/>
      <c r="CQ41" s="275"/>
      <c r="CR41" s="275"/>
      <c r="CS41" s="275"/>
      <c r="CT41" s="275"/>
      <c r="CU41" s="275"/>
      <c r="CV41" s="275"/>
      <c r="CW41" s="275"/>
      <c r="CX41" s="275"/>
      <c r="CY41" s="275"/>
      <c r="CZ41" s="275"/>
      <c r="DA41" s="275"/>
      <c r="DB41" s="275"/>
      <c r="DC41" s="275"/>
      <c r="DD41" s="275"/>
      <c r="DE41" s="275"/>
      <c r="DF41" s="275"/>
      <c r="DG41" s="275"/>
      <c r="DH41" s="275"/>
      <c r="DI41" s="275"/>
      <c r="DJ41" s="275"/>
      <c r="DK41" s="275"/>
      <c r="DL41" s="275"/>
      <c r="DM41" s="275"/>
      <c r="DN41" s="275"/>
      <c r="DO41" s="275"/>
      <c r="DP41" s="275"/>
      <c r="DQ41" s="275"/>
      <c r="DR41" s="275"/>
      <c r="DS41" s="275"/>
      <c r="DT41" s="275"/>
      <c r="DU41" s="275"/>
      <c r="DV41" s="275"/>
      <c r="DW41" s="275"/>
      <c r="DX41" s="275"/>
      <c r="DY41" s="275"/>
      <c r="DZ41" s="275"/>
      <c r="EA41" s="275"/>
      <c r="EB41" s="275"/>
      <c r="EC41" s="275"/>
      <c r="ED41" s="275"/>
      <c r="EE41" s="275"/>
      <c r="EF41" s="275"/>
      <c r="EG41" s="275"/>
      <c r="EH41" s="275"/>
      <c r="EI41" s="275"/>
      <c r="EJ41" s="275"/>
      <c r="EK41" s="275"/>
      <c r="EL41" s="275"/>
      <c r="EM41" s="275"/>
      <c r="EN41" s="275"/>
      <c r="EO41" s="275"/>
      <c r="EP41" s="275"/>
      <c r="EQ41" s="275"/>
      <c r="ER41" s="275"/>
      <c r="ES41" s="275"/>
      <c r="ET41" s="275"/>
      <c r="EU41" s="275"/>
      <c r="EV41" s="275"/>
      <c r="EW41" s="275"/>
      <c r="EX41" s="275"/>
      <c r="EY41" s="275"/>
      <c r="EZ41" s="275"/>
      <c r="FA41" s="275"/>
      <c r="FB41" s="275"/>
      <c r="FC41" s="275"/>
      <c r="FD41" s="275"/>
      <c r="FE41" s="275"/>
      <c r="FF41" s="275"/>
      <c r="FG41" s="275"/>
      <c r="FH41" s="275"/>
      <c r="FI41" s="275"/>
      <c r="FJ41" s="275"/>
      <c r="FK41" s="275"/>
      <c r="FL41" s="275"/>
      <c r="FM41" s="275"/>
      <c r="FN41" s="275"/>
      <c r="FO41" s="275"/>
      <c r="FP41" s="275"/>
      <c r="FQ41" s="275"/>
      <c r="FR41" s="275"/>
      <c r="FS41" s="275"/>
      <c r="FT41" s="275"/>
      <c r="FU41" s="275"/>
      <c r="FV41" s="275"/>
      <c r="FW41" s="275"/>
      <c r="FX41" s="275"/>
      <c r="FY41" s="275"/>
      <c r="FZ41" s="275"/>
      <c r="GA41" s="275"/>
      <c r="GB41" s="275"/>
      <c r="GC41" s="275"/>
      <c r="GD41" s="275"/>
      <c r="GE41" s="275"/>
      <c r="GF41" s="275"/>
      <c r="GG41" s="275"/>
      <c r="GH41" s="275"/>
      <c r="GI41" s="275"/>
      <c r="GJ41" s="275"/>
      <c r="GK41" s="275"/>
      <c r="GL41" s="275"/>
      <c r="GM41" s="275"/>
      <c r="GN41" s="275"/>
      <c r="GO41" s="275"/>
      <c r="GP41" s="275"/>
      <c r="GQ41" s="275"/>
      <c r="GR41" s="275"/>
      <c r="GS41" s="275"/>
      <c r="GT41" s="275"/>
      <c r="GU41" s="275"/>
      <c r="GV41" s="275"/>
      <c r="GW41" s="275"/>
      <c r="GX41" s="275"/>
      <c r="GY41" s="275"/>
      <c r="GZ41" s="275"/>
      <c r="HA41" s="275"/>
      <c r="HB41" s="275"/>
      <c r="HC41" s="275"/>
      <c r="HD41" s="275"/>
      <c r="HE41" s="275"/>
      <c r="HF41" s="275"/>
      <c r="HG41" s="275"/>
      <c r="HH41" s="275"/>
      <c r="HI41" s="275"/>
      <c r="HJ41" s="275"/>
      <c r="HK41" s="275"/>
      <c r="HL41" s="275"/>
      <c r="HM41" s="275"/>
      <c r="HN41" s="275"/>
      <c r="HO41" s="275"/>
      <c r="HP41" s="275"/>
      <c r="HQ41" s="275"/>
      <c r="HR41" s="275"/>
      <c r="HS41" s="275"/>
      <c r="HT41" s="275"/>
      <c r="HU41" s="275"/>
      <c r="HV41" s="275"/>
      <c r="HW41" s="275"/>
      <c r="HX41" s="275"/>
      <c r="HY41" s="275"/>
      <c r="HZ41" s="275"/>
      <c r="IA41" s="275"/>
      <c r="IB41" s="275"/>
      <c r="IC41" s="275"/>
      <c r="ID41" s="275"/>
      <c r="IE41" s="275"/>
      <c r="IF41" s="275"/>
      <c r="IG41" s="275"/>
      <c r="IH41" s="275"/>
      <c r="II41" s="275"/>
      <c r="IJ41" s="275"/>
      <c r="IK41" s="275"/>
      <c r="IL41" s="275"/>
      <c r="IM41" s="275"/>
      <c r="IN41" s="275"/>
      <c r="IO41" s="275"/>
      <c r="IP41" s="275"/>
      <c r="IQ41" s="275"/>
      <c r="IR41" s="275"/>
      <c r="IS41" s="275"/>
      <c r="IT41" s="275"/>
      <c r="IU41" s="275"/>
      <c r="IV41" s="275"/>
      <c r="IW41" s="275"/>
      <c r="IX41" s="275"/>
      <c r="IY41" s="275"/>
    </row>
    <row r="42" s="6" customFormat="1" ht="24" customHeight="1" spans="1:259">
      <c r="A42" s="275"/>
      <c r="B42" s="275"/>
      <c r="C42" s="275"/>
      <c r="D42" s="314"/>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5"/>
      <c r="BO42" s="275"/>
      <c r="BP42" s="275"/>
      <c r="BQ42" s="275"/>
      <c r="BR42" s="275"/>
      <c r="BS42" s="275"/>
      <c r="BT42" s="275"/>
      <c r="BU42" s="275"/>
      <c r="BV42" s="275"/>
      <c r="BW42" s="275"/>
      <c r="BX42" s="275"/>
      <c r="BY42" s="275"/>
      <c r="BZ42" s="275"/>
      <c r="CA42" s="275"/>
      <c r="CB42" s="275"/>
      <c r="CC42" s="275"/>
      <c r="CD42" s="275"/>
      <c r="CE42" s="275"/>
      <c r="CF42" s="275"/>
      <c r="CG42" s="275"/>
      <c r="CH42" s="275"/>
      <c r="CI42" s="275"/>
      <c r="CJ42" s="275"/>
      <c r="CK42" s="275"/>
      <c r="CL42" s="275"/>
      <c r="CM42" s="275"/>
      <c r="CN42" s="275"/>
      <c r="CO42" s="275"/>
      <c r="CP42" s="275"/>
      <c r="CQ42" s="275"/>
      <c r="CR42" s="275"/>
      <c r="CS42" s="275"/>
      <c r="CT42" s="275"/>
      <c r="CU42" s="275"/>
      <c r="CV42" s="275"/>
      <c r="CW42" s="275"/>
      <c r="CX42" s="275"/>
      <c r="CY42" s="275"/>
      <c r="CZ42" s="275"/>
      <c r="DA42" s="275"/>
      <c r="DB42" s="275"/>
      <c r="DC42" s="275"/>
      <c r="DD42" s="275"/>
      <c r="DE42" s="275"/>
      <c r="DF42" s="275"/>
      <c r="DG42" s="275"/>
      <c r="DH42" s="275"/>
      <c r="DI42" s="275"/>
      <c r="DJ42" s="275"/>
      <c r="DK42" s="275"/>
      <c r="DL42" s="275"/>
      <c r="DM42" s="275"/>
      <c r="DN42" s="275"/>
      <c r="DO42" s="275"/>
      <c r="DP42" s="275"/>
      <c r="DQ42" s="275"/>
      <c r="DR42" s="275"/>
      <c r="DS42" s="275"/>
      <c r="DT42" s="275"/>
      <c r="DU42" s="275"/>
      <c r="DV42" s="275"/>
      <c r="DW42" s="275"/>
      <c r="DX42" s="275"/>
      <c r="DY42" s="275"/>
      <c r="DZ42" s="275"/>
      <c r="EA42" s="275"/>
      <c r="EB42" s="275"/>
      <c r="EC42" s="275"/>
      <c r="ED42" s="275"/>
      <c r="EE42" s="275"/>
      <c r="EF42" s="275"/>
      <c r="EG42" s="275"/>
      <c r="EH42" s="275"/>
      <c r="EI42" s="275"/>
      <c r="EJ42" s="275"/>
      <c r="EK42" s="275"/>
      <c r="EL42" s="275"/>
      <c r="EM42" s="275"/>
      <c r="EN42" s="275"/>
      <c r="EO42" s="275"/>
      <c r="EP42" s="275"/>
      <c r="EQ42" s="275"/>
      <c r="ER42" s="275"/>
      <c r="ES42" s="275"/>
      <c r="ET42" s="275"/>
      <c r="EU42" s="275"/>
      <c r="EV42" s="275"/>
      <c r="EW42" s="275"/>
      <c r="EX42" s="275"/>
      <c r="EY42" s="275"/>
      <c r="EZ42" s="275"/>
      <c r="FA42" s="275"/>
      <c r="FB42" s="275"/>
      <c r="FC42" s="275"/>
      <c r="FD42" s="275"/>
      <c r="FE42" s="275"/>
      <c r="FF42" s="275"/>
      <c r="FG42" s="275"/>
      <c r="FH42" s="275"/>
      <c r="FI42" s="275"/>
      <c r="FJ42" s="275"/>
      <c r="FK42" s="275"/>
      <c r="FL42" s="275"/>
      <c r="FM42" s="275"/>
      <c r="FN42" s="275"/>
      <c r="FO42" s="275"/>
      <c r="FP42" s="275"/>
      <c r="FQ42" s="275"/>
      <c r="FR42" s="275"/>
      <c r="FS42" s="275"/>
      <c r="FT42" s="275"/>
      <c r="FU42" s="275"/>
      <c r="FV42" s="275"/>
      <c r="FW42" s="275"/>
      <c r="FX42" s="275"/>
      <c r="FY42" s="275"/>
      <c r="FZ42" s="275"/>
      <c r="GA42" s="275"/>
      <c r="GB42" s="275"/>
      <c r="GC42" s="275"/>
      <c r="GD42" s="275"/>
      <c r="GE42" s="275"/>
      <c r="GF42" s="275"/>
      <c r="GG42" s="275"/>
      <c r="GH42" s="275"/>
      <c r="GI42" s="275"/>
      <c r="GJ42" s="275"/>
      <c r="GK42" s="275"/>
      <c r="GL42" s="275"/>
      <c r="GM42" s="275"/>
      <c r="GN42" s="275"/>
      <c r="GO42" s="275"/>
      <c r="GP42" s="275"/>
      <c r="GQ42" s="275"/>
      <c r="GR42" s="275"/>
      <c r="GS42" s="275"/>
      <c r="GT42" s="275"/>
      <c r="GU42" s="275"/>
      <c r="GV42" s="275"/>
      <c r="GW42" s="275"/>
      <c r="GX42" s="275"/>
      <c r="GY42" s="275"/>
      <c r="GZ42" s="275"/>
      <c r="HA42" s="275"/>
      <c r="HB42" s="275"/>
      <c r="HC42" s="275"/>
      <c r="HD42" s="275"/>
      <c r="HE42" s="275"/>
      <c r="HF42" s="275"/>
      <c r="HG42" s="275"/>
      <c r="HH42" s="275"/>
      <c r="HI42" s="275"/>
      <c r="HJ42" s="275"/>
      <c r="HK42" s="275"/>
      <c r="HL42" s="275"/>
      <c r="HM42" s="275"/>
      <c r="HN42" s="275"/>
      <c r="HO42" s="275"/>
      <c r="HP42" s="275"/>
      <c r="HQ42" s="275"/>
      <c r="HR42" s="275"/>
      <c r="HS42" s="275"/>
      <c r="HT42" s="275"/>
      <c r="HU42" s="275"/>
      <c r="HV42" s="275"/>
      <c r="HW42" s="275"/>
      <c r="HX42" s="275"/>
      <c r="HY42" s="275"/>
      <c r="HZ42" s="275"/>
      <c r="IA42" s="275"/>
      <c r="IB42" s="275"/>
      <c r="IC42" s="275"/>
      <c r="ID42" s="275"/>
      <c r="IE42" s="275"/>
      <c r="IF42" s="275"/>
      <c r="IG42" s="275"/>
      <c r="IH42" s="275"/>
      <c r="II42" s="275"/>
      <c r="IJ42" s="275"/>
      <c r="IK42" s="275"/>
      <c r="IL42" s="275"/>
      <c r="IM42" s="275"/>
      <c r="IN42" s="275"/>
      <c r="IO42" s="275"/>
      <c r="IP42" s="275"/>
      <c r="IQ42" s="275"/>
      <c r="IR42" s="275"/>
      <c r="IS42" s="275"/>
      <c r="IT42" s="275"/>
      <c r="IU42" s="275"/>
      <c r="IV42" s="275"/>
      <c r="IW42" s="275"/>
      <c r="IX42" s="275"/>
      <c r="IY42" s="275"/>
    </row>
    <row r="43" s="6" customFormat="1" ht="24" customHeight="1" spans="1:259">
      <c r="A43" s="275"/>
      <c r="B43" s="275"/>
      <c r="C43" s="275"/>
      <c r="D43" s="314"/>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75"/>
      <c r="BM43" s="275"/>
      <c r="BN43" s="275"/>
      <c r="BO43" s="275"/>
      <c r="BP43" s="275"/>
      <c r="BQ43" s="275"/>
      <c r="BR43" s="275"/>
      <c r="BS43" s="275"/>
      <c r="BT43" s="275"/>
      <c r="BU43" s="275"/>
      <c r="BV43" s="275"/>
      <c r="BW43" s="275"/>
      <c r="BX43" s="275"/>
      <c r="BY43" s="275"/>
      <c r="BZ43" s="275"/>
      <c r="CA43" s="275"/>
      <c r="CB43" s="275"/>
      <c r="CC43" s="275"/>
      <c r="CD43" s="275"/>
      <c r="CE43" s="275"/>
      <c r="CF43" s="275"/>
      <c r="CG43" s="275"/>
      <c r="CH43" s="275"/>
      <c r="CI43" s="275"/>
      <c r="CJ43" s="275"/>
      <c r="CK43" s="275"/>
      <c r="CL43" s="275"/>
      <c r="CM43" s="275"/>
      <c r="CN43" s="275"/>
      <c r="CO43" s="275"/>
      <c r="CP43" s="275"/>
      <c r="CQ43" s="275"/>
      <c r="CR43" s="275"/>
      <c r="CS43" s="275"/>
      <c r="CT43" s="275"/>
      <c r="CU43" s="275"/>
      <c r="CV43" s="275"/>
      <c r="CW43" s="275"/>
      <c r="CX43" s="275"/>
      <c r="CY43" s="275"/>
      <c r="CZ43" s="275"/>
      <c r="DA43" s="275"/>
      <c r="DB43" s="275"/>
      <c r="DC43" s="275"/>
      <c r="DD43" s="275"/>
      <c r="DE43" s="275"/>
      <c r="DF43" s="275"/>
      <c r="DG43" s="275"/>
      <c r="DH43" s="275"/>
      <c r="DI43" s="275"/>
      <c r="DJ43" s="275"/>
      <c r="DK43" s="275"/>
      <c r="DL43" s="275"/>
      <c r="DM43" s="275"/>
      <c r="DN43" s="275"/>
      <c r="DO43" s="275"/>
      <c r="DP43" s="275"/>
      <c r="DQ43" s="275"/>
      <c r="DR43" s="275"/>
      <c r="DS43" s="275"/>
      <c r="DT43" s="275"/>
      <c r="DU43" s="275"/>
      <c r="DV43" s="275"/>
      <c r="DW43" s="275"/>
      <c r="DX43" s="275"/>
      <c r="DY43" s="275"/>
      <c r="DZ43" s="275"/>
      <c r="EA43" s="275"/>
      <c r="EB43" s="275"/>
      <c r="EC43" s="275"/>
      <c r="ED43" s="275"/>
      <c r="EE43" s="275"/>
      <c r="EF43" s="275"/>
      <c r="EG43" s="275"/>
      <c r="EH43" s="275"/>
      <c r="EI43" s="275"/>
      <c r="EJ43" s="275"/>
      <c r="EK43" s="275"/>
      <c r="EL43" s="275"/>
      <c r="EM43" s="275"/>
      <c r="EN43" s="275"/>
      <c r="EO43" s="275"/>
      <c r="EP43" s="275"/>
      <c r="EQ43" s="275"/>
      <c r="ER43" s="275"/>
      <c r="ES43" s="275"/>
      <c r="ET43" s="275"/>
      <c r="EU43" s="275"/>
      <c r="EV43" s="275"/>
      <c r="EW43" s="275"/>
      <c r="EX43" s="275"/>
      <c r="EY43" s="275"/>
      <c r="EZ43" s="275"/>
      <c r="FA43" s="275"/>
      <c r="FB43" s="275"/>
      <c r="FC43" s="275"/>
      <c r="FD43" s="275"/>
      <c r="FE43" s="275"/>
      <c r="FF43" s="275"/>
      <c r="FG43" s="275"/>
      <c r="FH43" s="275"/>
      <c r="FI43" s="275"/>
      <c r="FJ43" s="275"/>
      <c r="FK43" s="275"/>
      <c r="FL43" s="275"/>
      <c r="FM43" s="275"/>
      <c r="FN43" s="275"/>
      <c r="FO43" s="275"/>
      <c r="FP43" s="275"/>
      <c r="FQ43" s="275"/>
      <c r="FR43" s="275"/>
      <c r="FS43" s="275"/>
      <c r="FT43" s="275"/>
      <c r="FU43" s="275"/>
      <c r="FV43" s="275"/>
      <c r="FW43" s="275"/>
      <c r="FX43" s="275"/>
      <c r="FY43" s="275"/>
      <c r="FZ43" s="275"/>
      <c r="GA43" s="275"/>
      <c r="GB43" s="275"/>
      <c r="GC43" s="275"/>
      <c r="GD43" s="275"/>
      <c r="GE43" s="275"/>
      <c r="GF43" s="275"/>
      <c r="GG43" s="275"/>
      <c r="GH43" s="275"/>
      <c r="GI43" s="275"/>
      <c r="GJ43" s="275"/>
      <c r="GK43" s="275"/>
      <c r="GL43" s="275"/>
      <c r="GM43" s="275"/>
      <c r="GN43" s="275"/>
      <c r="GO43" s="275"/>
      <c r="GP43" s="275"/>
      <c r="GQ43" s="275"/>
      <c r="GR43" s="275"/>
      <c r="GS43" s="275"/>
      <c r="GT43" s="275"/>
      <c r="GU43" s="275"/>
      <c r="GV43" s="275"/>
      <c r="GW43" s="275"/>
      <c r="GX43" s="275"/>
      <c r="GY43" s="275"/>
      <c r="GZ43" s="275"/>
      <c r="HA43" s="275"/>
      <c r="HB43" s="275"/>
      <c r="HC43" s="275"/>
      <c r="HD43" s="275"/>
      <c r="HE43" s="275"/>
      <c r="HF43" s="275"/>
      <c r="HG43" s="275"/>
      <c r="HH43" s="275"/>
      <c r="HI43" s="275"/>
      <c r="HJ43" s="275"/>
      <c r="HK43" s="275"/>
      <c r="HL43" s="275"/>
      <c r="HM43" s="275"/>
      <c r="HN43" s="275"/>
      <c r="HO43" s="275"/>
      <c r="HP43" s="275"/>
      <c r="HQ43" s="275"/>
      <c r="HR43" s="275"/>
      <c r="HS43" s="275"/>
      <c r="HT43" s="275"/>
      <c r="HU43" s="275"/>
      <c r="HV43" s="275"/>
      <c r="HW43" s="275"/>
      <c r="HX43" s="275"/>
      <c r="HY43" s="275"/>
      <c r="HZ43" s="275"/>
      <c r="IA43" s="275"/>
      <c r="IB43" s="275"/>
      <c r="IC43" s="275"/>
      <c r="ID43" s="275"/>
      <c r="IE43" s="275"/>
      <c r="IF43" s="275"/>
      <c r="IG43" s="275"/>
      <c r="IH43" s="275"/>
      <c r="II43" s="275"/>
      <c r="IJ43" s="275"/>
      <c r="IK43" s="275"/>
      <c r="IL43" s="275"/>
      <c r="IM43" s="275"/>
      <c r="IN43" s="275"/>
      <c r="IO43" s="275"/>
      <c r="IP43" s="275"/>
      <c r="IQ43" s="275"/>
      <c r="IR43" s="275"/>
      <c r="IS43" s="275"/>
      <c r="IT43" s="275"/>
      <c r="IU43" s="275"/>
      <c r="IV43" s="275"/>
      <c r="IW43" s="275"/>
      <c r="IX43" s="275"/>
      <c r="IY43" s="275"/>
    </row>
    <row r="44" s="6" customFormat="1" ht="24" customHeight="1" spans="1:259">
      <c r="A44" s="275"/>
      <c r="B44" s="275"/>
      <c r="C44" s="275"/>
      <c r="D44" s="314"/>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75"/>
      <c r="BM44" s="275"/>
      <c r="BN44" s="275"/>
      <c r="BO44" s="275"/>
      <c r="BP44" s="275"/>
      <c r="BQ44" s="275"/>
      <c r="BR44" s="275"/>
      <c r="BS44" s="275"/>
      <c r="BT44" s="275"/>
      <c r="BU44" s="275"/>
      <c r="BV44" s="275"/>
      <c r="BW44" s="275"/>
      <c r="BX44" s="275"/>
      <c r="BY44" s="275"/>
      <c r="BZ44" s="275"/>
      <c r="CA44" s="275"/>
      <c r="CB44" s="275"/>
      <c r="CC44" s="275"/>
      <c r="CD44" s="275"/>
      <c r="CE44" s="275"/>
      <c r="CF44" s="275"/>
      <c r="CG44" s="275"/>
      <c r="CH44" s="275"/>
      <c r="CI44" s="275"/>
      <c r="CJ44" s="275"/>
      <c r="CK44" s="275"/>
      <c r="CL44" s="275"/>
      <c r="CM44" s="275"/>
      <c r="CN44" s="275"/>
      <c r="CO44" s="275"/>
      <c r="CP44" s="275"/>
      <c r="CQ44" s="275"/>
      <c r="CR44" s="275"/>
      <c r="CS44" s="275"/>
      <c r="CT44" s="275"/>
      <c r="CU44" s="275"/>
      <c r="CV44" s="275"/>
      <c r="CW44" s="275"/>
      <c r="CX44" s="275"/>
      <c r="CY44" s="275"/>
      <c r="CZ44" s="275"/>
      <c r="DA44" s="275"/>
      <c r="DB44" s="275"/>
      <c r="DC44" s="275"/>
      <c r="DD44" s="275"/>
      <c r="DE44" s="275"/>
      <c r="DF44" s="275"/>
      <c r="DG44" s="275"/>
      <c r="DH44" s="275"/>
      <c r="DI44" s="275"/>
      <c r="DJ44" s="275"/>
      <c r="DK44" s="275"/>
      <c r="DL44" s="275"/>
      <c r="DM44" s="275"/>
      <c r="DN44" s="275"/>
      <c r="DO44" s="275"/>
      <c r="DP44" s="275"/>
      <c r="DQ44" s="275"/>
      <c r="DR44" s="275"/>
      <c r="DS44" s="275"/>
      <c r="DT44" s="275"/>
      <c r="DU44" s="275"/>
      <c r="DV44" s="275"/>
      <c r="DW44" s="275"/>
      <c r="DX44" s="275"/>
      <c r="DY44" s="275"/>
      <c r="DZ44" s="275"/>
      <c r="EA44" s="275"/>
      <c r="EB44" s="275"/>
      <c r="EC44" s="275"/>
      <c r="ED44" s="275"/>
      <c r="EE44" s="275"/>
      <c r="EF44" s="275"/>
      <c r="EG44" s="275"/>
      <c r="EH44" s="275"/>
      <c r="EI44" s="275"/>
      <c r="EJ44" s="275"/>
      <c r="EK44" s="275"/>
      <c r="EL44" s="275"/>
      <c r="EM44" s="275"/>
      <c r="EN44" s="275"/>
      <c r="EO44" s="275"/>
      <c r="EP44" s="275"/>
      <c r="EQ44" s="275"/>
      <c r="ER44" s="275"/>
      <c r="ES44" s="275"/>
      <c r="ET44" s="275"/>
      <c r="EU44" s="275"/>
      <c r="EV44" s="275"/>
      <c r="EW44" s="275"/>
      <c r="EX44" s="275"/>
      <c r="EY44" s="275"/>
      <c r="EZ44" s="275"/>
      <c r="FA44" s="275"/>
      <c r="FB44" s="275"/>
      <c r="FC44" s="275"/>
      <c r="FD44" s="275"/>
      <c r="FE44" s="275"/>
      <c r="FF44" s="275"/>
      <c r="FG44" s="275"/>
      <c r="FH44" s="275"/>
      <c r="FI44" s="275"/>
      <c r="FJ44" s="275"/>
      <c r="FK44" s="275"/>
      <c r="FL44" s="275"/>
      <c r="FM44" s="275"/>
      <c r="FN44" s="275"/>
      <c r="FO44" s="275"/>
      <c r="FP44" s="275"/>
      <c r="FQ44" s="275"/>
      <c r="FR44" s="275"/>
      <c r="FS44" s="275"/>
      <c r="FT44" s="275"/>
      <c r="FU44" s="275"/>
      <c r="FV44" s="275"/>
      <c r="FW44" s="275"/>
      <c r="FX44" s="275"/>
      <c r="FY44" s="275"/>
      <c r="FZ44" s="275"/>
      <c r="GA44" s="275"/>
      <c r="GB44" s="275"/>
      <c r="GC44" s="275"/>
      <c r="GD44" s="275"/>
      <c r="GE44" s="275"/>
      <c r="GF44" s="275"/>
      <c r="GG44" s="275"/>
      <c r="GH44" s="275"/>
      <c r="GI44" s="275"/>
      <c r="GJ44" s="275"/>
      <c r="GK44" s="275"/>
      <c r="GL44" s="275"/>
      <c r="GM44" s="275"/>
      <c r="GN44" s="275"/>
      <c r="GO44" s="275"/>
      <c r="GP44" s="275"/>
      <c r="GQ44" s="275"/>
      <c r="GR44" s="275"/>
      <c r="GS44" s="275"/>
      <c r="GT44" s="275"/>
      <c r="GU44" s="275"/>
      <c r="GV44" s="275"/>
      <c r="GW44" s="275"/>
      <c r="GX44" s="275"/>
      <c r="GY44" s="275"/>
      <c r="GZ44" s="275"/>
      <c r="HA44" s="275"/>
      <c r="HB44" s="275"/>
      <c r="HC44" s="275"/>
      <c r="HD44" s="275"/>
      <c r="HE44" s="275"/>
      <c r="HF44" s="275"/>
      <c r="HG44" s="275"/>
      <c r="HH44" s="275"/>
      <c r="HI44" s="275"/>
      <c r="HJ44" s="275"/>
      <c r="HK44" s="275"/>
      <c r="HL44" s="275"/>
      <c r="HM44" s="275"/>
      <c r="HN44" s="275"/>
      <c r="HO44" s="275"/>
      <c r="HP44" s="275"/>
      <c r="HQ44" s="275"/>
      <c r="HR44" s="275"/>
      <c r="HS44" s="275"/>
      <c r="HT44" s="275"/>
      <c r="HU44" s="275"/>
      <c r="HV44" s="275"/>
      <c r="HW44" s="275"/>
      <c r="HX44" s="275"/>
      <c r="HY44" s="275"/>
      <c r="HZ44" s="275"/>
      <c r="IA44" s="275"/>
      <c r="IB44" s="275"/>
      <c r="IC44" s="275"/>
      <c r="ID44" s="275"/>
      <c r="IE44" s="275"/>
      <c r="IF44" s="275"/>
      <c r="IG44" s="275"/>
      <c r="IH44" s="275"/>
      <c r="II44" s="275"/>
      <c r="IJ44" s="275"/>
      <c r="IK44" s="275"/>
      <c r="IL44" s="275"/>
      <c r="IM44" s="275"/>
      <c r="IN44" s="275"/>
      <c r="IO44" s="275"/>
      <c r="IP44" s="275"/>
      <c r="IQ44" s="275"/>
      <c r="IR44" s="275"/>
      <c r="IS44" s="275"/>
      <c r="IT44" s="275"/>
      <c r="IU44" s="275"/>
      <c r="IV44" s="275"/>
      <c r="IW44" s="275"/>
      <c r="IX44" s="275"/>
      <c r="IY44" s="275"/>
    </row>
    <row r="45" s="6" customFormat="1" ht="24" customHeight="1" spans="1:259">
      <c r="A45" s="275"/>
      <c r="B45" s="275"/>
      <c r="C45" s="275"/>
      <c r="D45" s="314"/>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275"/>
      <c r="BR45" s="275"/>
      <c r="BS45" s="275"/>
      <c r="BT45" s="275"/>
      <c r="BU45" s="275"/>
      <c r="BV45" s="275"/>
      <c r="BW45" s="275"/>
      <c r="BX45" s="275"/>
      <c r="BY45" s="275"/>
      <c r="BZ45" s="275"/>
      <c r="CA45" s="275"/>
      <c r="CB45" s="275"/>
      <c r="CC45" s="275"/>
      <c r="CD45" s="275"/>
      <c r="CE45" s="275"/>
      <c r="CF45" s="275"/>
      <c r="CG45" s="275"/>
      <c r="CH45" s="275"/>
      <c r="CI45" s="275"/>
      <c r="CJ45" s="275"/>
      <c r="CK45" s="275"/>
      <c r="CL45" s="275"/>
      <c r="CM45" s="275"/>
      <c r="CN45" s="275"/>
      <c r="CO45" s="275"/>
      <c r="CP45" s="275"/>
      <c r="CQ45" s="275"/>
      <c r="CR45" s="275"/>
      <c r="CS45" s="275"/>
      <c r="CT45" s="275"/>
      <c r="CU45" s="275"/>
      <c r="CV45" s="275"/>
      <c r="CW45" s="275"/>
      <c r="CX45" s="275"/>
      <c r="CY45" s="275"/>
      <c r="CZ45" s="275"/>
      <c r="DA45" s="275"/>
      <c r="DB45" s="275"/>
      <c r="DC45" s="275"/>
      <c r="DD45" s="275"/>
      <c r="DE45" s="275"/>
      <c r="DF45" s="275"/>
      <c r="DG45" s="275"/>
      <c r="DH45" s="275"/>
      <c r="DI45" s="275"/>
      <c r="DJ45" s="275"/>
      <c r="DK45" s="275"/>
      <c r="DL45" s="275"/>
      <c r="DM45" s="275"/>
      <c r="DN45" s="275"/>
      <c r="DO45" s="275"/>
      <c r="DP45" s="275"/>
      <c r="DQ45" s="275"/>
      <c r="DR45" s="275"/>
      <c r="DS45" s="275"/>
      <c r="DT45" s="275"/>
      <c r="DU45" s="275"/>
      <c r="DV45" s="275"/>
      <c r="DW45" s="275"/>
      <c r="DX45" s="275"/>
      <c r="DY45" s="275"/>
      <c r="DZ45" s="275"/>
      <c r="EA45" s="275"/>
      <c r="EB45" s="275"/>
      <c r="EC45" s="275"/>
      <c r="ED45" s="275"/>
      <c r="EE45" s="275"/>
      <c r="EF45" s="275"/>
      <c r="EG45" s="275"/>
      <c r="EH45" s="275"/>
      <c r="EI45" s="275"/>
      <c r="EJ45" s="275"/>
      <c r="EK45" s="275"/>
      <c r="EL45" s="275"/>
      <c r="EM45" s="275"/>
      <c r="EN45" s="275"/>
      <c r="EO45" s="275"/>
      <c r="EP45" s="275"/>
      <c r="EQ45" s="275"/>
      <c r="ER45" s="275"/>
      <c r="ES45" s="275"/>
      <c r="ET45" s="275"/>
      <c r="EU45" s="275"/>
      <c r="EV45" s="275"/>
      <c r="EW45" s="275"/>
      <c r="EX45" s="275"/>
      <c r="EY45" s="275"/>
      <c r="EZ45" s="275"/>
      <c r="FA45" s="275"/>
      <c r="FB45" s="275"/>
      <c r="FC45" s="275"/>
      <c r="FD45" s="275"/>
      <c r="FE45" s="275"/>
      <c r="FF45" s="275"/>
      <c r="FG45" s="275"/>
      <c r="FH45" s="275"/>
      <c r="FI45" s="275"/>
      <c r="FJ45" s="275"/>
      <c r="FK45" s="275"/>
      <c r="FL45" s="275"/>
      <c r="FM45" s="275"/>
      <c r="FN45" s="275"/>
      <c r="FO45" s="275"/>
      <c r="FP45" s="275"/>
      <c r="FQ45" s="275"/>
      <c r="FR45" s="275"/>
      <c r="FS45" s="275"/>
      <c r="FT45" s="275"/>
      <c r="FU45" s="275"/>
      <c r="FV45" s="275"/>
      <c r="FW45" s="275"/>
      <c r="FX45" s="275"/>
      <c r="FY45" s="275"/>
      <c r="FZ45" s="275"/>
      <c r="GA45" s="275"/>
      <c r="GB45" s="275"/>
      <c r="GC45" s="275"/>
      <c r="GD45" s="275"/>
      <c r="GE45" s="275"/>
      <c r="GF45" s="275"/>
      <c r="GG45" s="275"/>
      <c r="GH45" s="275"/>
      <c r="GI45" s="275"/>
      <c r="GJ45" s="275"/>
      <c r="GK45" s="275"/>
      <c r="GL45" s="275"/>
      <c r="GM45" s="275"/>
      <c r="GN45" s="275"/>
      <c r="GO45" s="275"/>
      <c r="GP45" s="275"/>
      <c r="GQ45" s="275"/>
      <c r="GR45" s="275"/>
      <c r="GS45" s="275"/>
      <c r="GT45" s="275"/>
      <c r="GU45" s="275"/>
      <c r="GV45" s="275"/>
      <c r="GW45" s="275"/>
      <c r="GX45" s="275"/>
      <c r="GY45" s="275"/>
      <c r="GZ45" s="275"/>
      <c r="HA45" s="275"/>
      <c r="HB45" s="275"/>
      <c r="HC45" s="275"/>
      <c r="HD45" s="275"/>
      <c r="HE45" s="275"/>
      <c r="HF45" s="275"/>
      <c r="HG45" s="275"/>
      <c r="HH45" s="275"/>
      <c r="HI45" s="275"/>
      <c r="HJ45" s="275"/>
      <c r="HK45" s="275"/>
      <c r="HL45" s="275"/>
      <c r="HM45" s="275"/>
      <c r="HN45" s="275"/>
      <c r="HO45" s="275"/>
      <c r="HP45" s="275"/>
      <c r="HQ45" s="275"/>
      <c r="HR45" s="275"/>
      <c r="HS45" s="275"/>
      <c r="HT45" s="275"/>
      <c r="HU45" s="275"/>
      <c r="HV45" s="275"/>
      <c r="HW45" s="275"/>
      <c r="HX45" s="275"/>
      <c r="HY45" s="275"/>
      <c r="HZ45" s="275"/>
      <c r="IA45" s="275"/>
      <c r="IB45" s="275"/>
      <c r="IC45" s="275"/>
      <c r="ID45" s="275"/>
      <c r="IE45" s="275"/>
      <c r="IF45" s="275"/>
      <c r="IG45" s="275"/>
      <c r="IH45" s="275"/>
      <c r="II45" s="275"/>
      <c r="IJ45" s="275"/>
      <c r="IK45" s="275"/>
      <c r="IL45" s="275"/>
      <c r="IM45" s="275"/>
      <c r="IN45" s="275"/>
      <c r="IO45" s="275"/>
      <c r="IP45" s="275"/>
      <c r="IQ45" s="275"/>
      <c r="IR45" s="275"/>
      <c r="IS45" s="275"/>
      <c r="IT45" s="275"/>
      <c r="IU45" s="275"/>
      <c r="IV45" s="275"/>
      <c r="IW45" s="275"/>
      <c r="IX45" s="275"/>
      <c r="IY45" s="275"/>
    </row>
    <row r="46" s="6" customFormat="1" ht="24" customHeight="1" spans="1:259">
      <c r="A46" s="275"/>
      <c r="B46" s="275"/>
      <c r="C46" s="275"/>
      <c r="D46" s="314"/>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275"/>
      <c r="BK46" s="275"/>
      <c r="BL46" s="275"/>
      <c r="BM46" s="275"/>
      <c r="BN46" s="275"/>
      <c r="BO46" s="275"/>
      <c r="BP46" s="275"/>
      <c r="BQ46" s="275"/>
      <c r="BR46" s="275"/>
      <c r="BS46" s="275"/>
      <c r="BT46" s="275"/>
      <c r="BU46" s="275"/>
      <c r="BV46" s="275"/>
      <c r="BW46" s="275"/>
      <c r="BX46" s="275"/>
      <c r="BY46" s="275"/>
      <c r="BZ46" s="275"/>
      <c r="CA46" s="275"/>
      <c r="CB46" s="275"/>
      <c r="CC46" s="275"/>
      <c r="CD46" s="275"/>
      <c r="CE46" s="275"/>
      <c r="CF46" s="275"/>
      <c r="CG46" s="275"/>
      <c r="CH46" s="275"/>
      <c r="CI46" s="275"/>
      <c r="CJ46" s="275"/>
      <c r="CK46" s="275"/>
      <c r="CL46" s="275"/>
      <c r="CM46" s="275"/>
      <c r="CN46" s="275"/>
      <c r="CO46" s="275"/>
      <c r="CP46" s="275"/>
      <c r="CQ46" s="275"/>
      <c r="CR46" s="275"/>
      <c r="CS46" s="275"/>
      <c r="CT46" s="275"/>
      <c r="CU46" s="275"/>
      <c r="CV46" s="275"/>
      <c r="CW46" s="275"/>
      <c r="CX46" s="275"/>
      <c r="CY46" s="275"/>
      <c r="CZ46" s="275"/>
      <c r="DA46" s="275"/>
      <c r="DB46" s="275"/>
      <c r="DC46" s="275"/>
      <c r="DD46" s="275"/>
      <c r="DE46" s="275"/>
      <c r="DF46" s="275"/>
      <c r="DG46" s="275"/>
      <c r="DH46" s="275"/>
      <c r="DI46" s="275"/>
      <c r="DJ46" s="275"/>
      <c r="DK46" s="275"/>
      <c r="DL46" s="275"/>
      <c r="DM46" s="275"/>
      <c r="DN46" s="275"/>
      <c r="DO46" s="275"/>
      <c r="DP46" s="275"/>
      <c r="DQ46" s="275"/>
      <c r="DR46" s="275"/>
      <c r="DS46" s="275"/>
      <c r="DT46" s="275"/>
      <c r="DU46" s="275"/>
      <c r="DV46" s="275"/>
      <c r="DW46" s="275"/>
      <c r="DX46" s="275"/>
      <c r="DY46" s="275"/>
      <c r="DZ46" s="275"/>
      <c r="EA46" s="275"/>
      <c r="EB46" s="275"/>
      <c r="EC46" s="275"/>
      <c r="ED46" s="275"/>
      <c r="EE46" s="275"/>
      <c r="EF46" s="275"/>
      <c r="EG46" s="275"/>
      <c r="EH46" s="275"/>
      <c r="EI46" s="275"/>
      <c r="EJ46" s="275"/>
      <c r="EK46" s="275"/>
      <c r="EL46" s="275"/>
      <c r="EM46" s="275"/>
      <c r="EN46" s="275"/>
      <c r="EO46" s="275"/>
      <c r="EP46" s="275"/>
      <c r="EQ46" s="275"/>
      <c r="ER46" s="275"/>
      <c r="ES46" s="275"/>
      <c r="ET46" s="275"/>
      <c r="EU46" s="275"/>
      <c r="EV46" s="275"/>
      <c r="EW46" s="275"/>
      <c r="EX46" s="275"/>
      <c r="EY46" s="275"/>
      <c r="EZ46" s="275"/>
      <c r="FA46" s="275"/>
      <c r="FB46" s="275"/>
      <c r="FC46" s="275"/>
      <c r="FD46" s="275"/>
      <c r="FE46" s="275"/>
      <c r="FF46" s="275"/>
      <c r="FG46" s="275"/>
      <c r="FH46" s="275"/>
      <c r="FI46" s="275"/>
      <c r="FJ46" s="275"/>
      <c r="FK46" s="275"/>
      <c r="FL46" s="275"/>
      <c r="FM46" s="275"/>
      <c r="FN46" s="275"/>
      <c r="FO46" s="275"/>
      <c r="FP46" s="275"/>
      <c r="FQ46" s="275"/>
      <c r="FR46" s="275"/>
      <c r="FS46" s="275"/>
      <c r="FT46" s="275"/>
      <c r="FU46" s="275"/>
      <c r="FV46" s="275"/>
      <c r="FW46" s="275"/>
      <c r="FX46" s="275"/>
      <c r="FY46" s="275"/>
      <c r="FZ46" s="275"/>
      <c r="GA46" s="275"/>
      <c r="GB46" s="275"/>
      <c r="GC46" s="275"/>
      <c r="GD46" s="275"/>
      <c r="GE46" s="275"/>
      <c r="GF46" s="275"/>
      <c r="GG46" s="275"/>
      <c r="GH46" s="275"/>
      <c r="GI46" s="275"/>
      <c r="GJ46" s="275"/>
      <c r="GK46" s="275"/>
      <c r="GL46" s="275"/>
      <c r="GM46" s="275"/>
      <c r="GN46" s="275"/>
      <c r="GO46" s="275"/>
      <c r="GP46" s="275"/>
      <c r="GQ46" s="275"/>
      <c r="GR46" s="275"/>
      <c r="GS46" s="275"/>
      <c r="GT46" s="275"/>
      <c r="GU46" s="275"/>
      <c r="GV46" s="275"/>
      <c r="GW46" s="275"/>
      <c r="GX46" s="275"/>
      <c r="GY46" s="275"/>
      <c r="GZ46" s="275"/>
      <c r="HA46" s="275"/>
      <c r="HB46" s="275"/>
      <c r="HC46" s="275"/>
      <c r="HD46" s="275"/>
      <c r="HE46" s="275"/>
      <c r="HF46" s="275"/>
      <c r="HG46" s="275"/>
      <c r="HH46" s="275"/>
      <c r="HI46" s="275"/>
      <c r="HJ46" s="275"/>
      <c r="HK46" s="275"/>
      <c r="HL46" s="275"/>
      <c r="HM46" s="275"/>
      <c r="HN46" s="275"/>
      <c r="HO46" s="275"/>
      <c r="HP46" s="275"/>
      <c r="HQ46" s="275"/>
      <c r="HR46" s="275"/>
      <c r="HS46" s="275"/>
      <c r="HT46" s="275"/>
      <c r="HU46" s="275"/>
      <c r="HV46" s="275"/>
      <c r="HW46" s="275"/>
      <c r="HX46" s="275"/>
      <c r="HY46" s="275"/>
      <c r="HZ46" s="275"/>
      <c r="IA46" s="275"/>
      <c r="IB46" s="275"/>
      <c r="IC46" s="275"/>
      <c r="ID46" s="275"/>
      <c r="IE46" s="275"/>
      <c r="IF46" s="275"/>
      <c r="IG46" s="275"/>
      <c r="IH46" s="275"/>
      <c r="II46" s="275"/>
      <c r="IJ46" s="275"/>
      <c r="IK46" s="275"/>
      <c r="IL46" s="275"/>
      <c r="IM46" s="275"/>
      <c r="IN46" s="275"/>
      <c r="IO46" s="275"/>
      <c r="IP46" s="275"/>
      <c r="IQ46" s="275"/>
      <c r="IR46" s="275"/>
      <c r="IS46" s="275"/>
      <c r="IT46" s="275"/>
      <c r="IU46" s="275"/>
      <c r="IV46" s="275"/>
      <c r="IW46" s="275"/>
      <c r="IX46" s="275"/>
      <c r="IY46" s="275"/>
    </row>
    <row r="47" s="6" customFormat="1" ht="24" customHeight="1" spans="1:259">
      <c r="A47" s="275"/>
      <c r="B47" s="275"/>
      <c r="C47" s="275"/>
      <c r="D47" s="314"/>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5"/>
      <c r="BO47" s="275"/>
      <c r="BP47" s="275"/>
      <c r="BQ47" s="275"/>
      <c r="BR47" s="275"/>
      <c r="BS47" s="275"/>
      <c r="BT47" s="275"/>
      <c r="BU47" s="275"/>
      <c r="BV47" s="275"/>
      <c r="BW47" s="275"/>
      <c r="BX47" s="275"/>
      <c r="BY47" s="275"/>
      <c r="BZ47" s="275"/>
      <c r="CA47" s="275"/>
      <c r="CB47" s="275"/>
      <c r="CC47" s="275"/>
      <c r="CD47" s="275"/>
      <c r="CE47" s="275"/>
      <c r="CF47" s="275"/>
      <c r="CG47" s="275"/>
      <c r="CH47" s="275"/>
      <c r="CI47" s="275"/>
      <c r="CJ47" s="275"/>
      <c r="CK47" s="275"/>
      <c r="CL47" s="275"/>
      <c r="CM47" s="275"/>
      <c r="CN47" s="275"/>
      <c r="CO47" s="275"/>
      <c r="CP47" s="275"/>
      <c r="CQ47" s="275"/>
      <c r="CR47" s="275"/>
      <c r="CS47" s="275"/>
      <c r="CT47" s="275"/>
      <c r="CU47" s="275"/>
      <c r="CV47" s="275"/>
      <c r="CW47" s="275"/>
      <c r="CX47" s="275"/>
      <c r="CY47" s="275"/>
      <c r="CZ47" s="275"/>
      <c r="DA47" s="275"/>
      <c r="DB47" s="275"/>
      <c r="DC47" s="275"/>
      <c r="DD47" s="275"/>
      <c r="DE47" s="275"/>
      <c r="DF47" s="275"/>
      <c r="DG47" s="275"/>
      <c r="DH47" s="275"/>
      <c r="DI47" s="275"/>
      <c r="DJ47" s="275"/>
      <c r="DK47" s="275"/>
      <c r="DL47" s="275"/>
      <c r="DM47" s="275"/>
      <c r="DN47" s="275"/>
      <c r="DO47" s="275"/>
      <c r="DP47" s="275"/>
      <c r="DQ47" s="275"/>
      <c r="DR47" s="275"/>
      <c r="DS47" s="275"/>
      <c r="DT47" s="275"/>
      <c r="DU47" s="275"/>
      <c r="DV47" s="275"/>
      <c r="DW47" s="275"/>
      <c r="DX47" s="275"/>
      <c r="DY47" s="275"/>
      <c r="DZ47" s="275"/>
      <c r="EA47" s="275"/>
      <c r="EB47" s="275"/>
      <c r="EC47" s="275"/>
      <c r="ED47" s="275"/>
      <c r="EE47" s="275"/>
      <c r="EF47" s="275"/>
      <c r="EG47" s="275"/>
      <c r="EH47" s="275"/>
      <c r="EI47" s="275"/>
      <c r="EJ47" s="275"/>
      <c r="EK47" s="275"/>
      <c r="EL47" s="275"/>
      <c r="EM47" s="275"/>
      <c r="EN47" s="275"/>
      <c r="EO47" s="275"/>
      <c r="EP47" s="275"/>
      <c r="EQ47" s="275"/>
      <c r="ER47" s="275"/>
      <c r="ES47" s="275"/>
      <c r="ET47" s="275"/>
      <c r="EU47" s="275"/>
      <c r="EV47" s="275"/>
      <c r="EW47" s="275"/>
      <c r="EX47" s="275"/>
      <c r="EY47" s="275"/>
      <c r="EZ47" s="275"/>
      <c r="FA47" s="275"/>
      <c r="FB47" s="275"/>
      <c r="FC47" s="275"/>
      <c r="FD47" s="275"/>
      <c r="FE47" s="275"/>
      <c r="FF47" s="275"/>
      <c r="FG47" s="275"/>
      <c r="FH47" s="275"/>
      <c r="FI47" s="275"/>
      <c r="FJ47" s="275"/>
      <c r="FK47" s="275"/>
      <c r="FL47" s="275"/>
      <c r="FM47" s="275"/>
      <c r="FN47" s="275"/>
      <c r="FO47" s="275"/>
      <c r="FP47" s="275"/>
      <c r="FQ47" s="275"/>
      <c r="FR47" s="275"/>
      <c r="FS47" s="275"/>
      <c r="FT47" s="275"/>
      <c r="FU47" s="275"/>
      <c r="FV47" s="275"/>
      <c r="FW47" s="275"/>
      <c r="FX47" s="275"/>
      <c r="FY47" s="275"/>
      <c r="FZ47" s="275"/>
      <c r="GA47" s="275"/>
      <c r="GB47" s="275"/>
      <c r="GC47" s="275"/>
      <c r="GD47" s="275"/>
      <c r="GE47" s="275"/>
      <c r="GF47" s="275"/>
      <c r="GG47" s="275"/>
      <c r="GH47" s="275"/>
      <c r="GI47" s="275"/>
      <c r="GJ47" s="275"/>
      <c r="GK47" s="275"/>
      <c r="GL47" s="275"/>
      <c r="GM47" s="275"/>
      <c r="GN47" s="275"/>
      <c r="GO47" s="275"/>
      <c r="GP47" s="275"/>
      <c r="GQ47" s="275"/>
      <c r="GR47" s="275"/>
      <c r="GS47" s="275"/>
      <c r="GT47" s="275"/>
      <c r="GU47" s="275"/>
      <c r="GV47" s="275"/>
      <c r="GW47" s="275"/>
      <c r="GX47" s="275"/>
      <c r="GY47" s="275"/>
      <c r="GZ47" s="275"/>
      <c r="HA47" s="275"/>
      <c r="HB47" s="275"/>
      <c r="HC47" s="275"/>
      <c r="HD47" s="275"/>
      <c r="HE47" s="275"/>
      <c r="HF47" s="275"/>
      <c r="HG47" s="275"/>
      <c r="HH47" s="275"/>
      <c r="HI47" s="275"/>
      <c r="HJ47" s="275"/>
      <c r="HK47" s="275"/>
      <c r="HL47" s="275"/>
      <c r="HM47" s="275"/>
      <c r="HN47" s="275"/>
      <c r="HO47" s="275"/>
      <c r="HP47" s="275"/>
      <c r="HQ47" s="275"/>
      <c r="HR47" s="275"/>
      <c r="HS47" s="275"/>
      <c r="HT47" s="275"/>
      <c r="HU47" s="275"/>
      <c r="HV47" s="275"/>
      <c r="HW47" s="275"/>
      <c r="HX47" s="275"/>
      <c r="HY47" s="275"/>
      <c r="HZ47" s="275"/>
      <c r="IA47" s="275"/>
      <c r="IB47" s="275"/>
      <c r="IC47" s="275"/>
      <c r="ID47" s="275"/>
      <c r="IE47" s="275"/>
      <c r="IF47" s="275"/>
      <c r="IG47" s="275"/>
      <c r="IH47" s="275"/>
      <c r="II47" s="275"/>
      <c r="IJ47" s="275"/>
      <c r="IK47" s="275"/>
      <c r="IL47" s="275"/>
      <c r="IM47" s="275"/>
      <c r="IN47" s="275"/>
      <c r="IO47" s="275"/>
      <c r="IP47" s="275"/>
      <c r="IQ47" s="275"/>
      <c r="IR47" s="275"/>
      <c r="IS47" s="275"/>
      <c r="IT47" s="275"/>
      <c r="IU47" s="275"/>
      <c r="IV47" s="275"/>
      <c r="IW47" s="275"/>
      <c r="IX47" s="275"/>
      <c r="IY47" s="275"/>
    </row>
    <row r="48" s="6" customFormat="1" ht="24" customHeight="1" spans="1:259">
      <c r="A48" s="275"/>
      <c r="B48" s="275"/>
      <c r="C48" s="275"/>
      <c r="D48" s="314"/>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5"/>
      <c r="BM48" s="275"/>
      <c r="BN48" s="275"/>
      <c r="BO48" s="275"/>
      <c r="BP48" s="275"/>
      <c r="BQ48" s="275"/>
      <c r="BR48" s="275"/>
      <c r="BS48" s="275"/>
      <c r="BT48" s="275"/>
      <c r="BU48" s="275"/>
      <c r="BV48" s="275"/>
      <c r="BW48" s="275"/>
      <c r="BX48" s="275"/>
      <c r="BY48" s="275"/>
      <c r="BZ48" s="275"/>
      <c r="CA48" s="275"/>
      <c r="CB48" s="275"/>
      <c r="CC48" s="275"/>
      <c r="CD48" s="275"/>
      <c r="CE48" s="275"/>
      <c r="CF48" s="275"/>
      <c r="CG48" s="275"/>
      <c r="CH48" s="275"/>
      <c r="CI48" s="275"/>
      <c r="CJ48" s="275"/>
      <c r="CK48" s="275"/>
      <c r="CL48" s="275"/>
      <c r="CM48" s="275"/>
      <c r="CN48" s="275"/>
      <c r="CO48" s="275"/>
      <c r="CP48" s="275"/>
      <c r="CQ48" s="275"/>
      <c r="CR48" s="275"/>
      <c r="CS48" s="275"/>
      <c r="CT48" s="275"/>
      <c r="CU48" s="275"/>
      <c r="CV48" s="275"/>
      <c r="CW48" s="275"/>
      <c r="CX48" s="275"/>
      <c r="CY48" s="275"/>
      <c r="CZ48" s="275"/>
      <c r="DA48" s="275"/>
      <c r="DB48" s="275"/>
      <c r="DC48" s="275"/>
      <c r="DD48" s="275"/>
      <c r="DE48" s="275"/>
      <c r="DF48" s="275"/>
      <c r="DG48" s="275"/>
      <c r="DH48" s="275"/>
      <c r="DI48" s="275"/>
      <c r="DJ48" s="275"/>
      <c r="DK48" s="275"/>
      <c r="DL48" s="275"/>
      <c r="DM48" s="275"/>
      <c r="DN48" s="275"/>
      <c r="DO48" s="275"/>
      <c r="DP48" s="275"/>
      <c r="DQ48" s="275"/>
      <c r="DR48" s="275"/>
      <c r="DS48" s="275"/>
      <c r="DT48" s="275"/>
      <c r="DU48" s="275"/>
      <c r="DV48" s="275"/>
      <c r="DW48" s="275"/>
      <c r="DX48" s="275"/>
      <c r="DY48" s="275"/>
      <c r="DZ48" s="275"/>
      <c r="EA48" s="275"/>
      <c r="EB48" s="275"/>
      <c r="EC48" s="275"/>
      <c r="ED48" s="275"/>
      <c r="EE48" s="275"/>
      <c r="EF48" s="275"/>
      <c r="EG48" s="275"/>
      <c r="EH48" s="275"/>
      <c r="EI48" s="275"/>
      <c r="EJ48" s="275"/>
      <c r="EK48" s="275"/>
      <c r="EL48" s="275"/>
      <c r="EM48" s="275"/>
      <c r="EN48" s="275"/>
      <c r="EO48" s="275"/>
      <c r="EP48" s="275"/>
      <c r="EQ48" s="275"/>
      <c r="ER48" s="275"/>
      <c r="ES48" s="275"/>
      <c r="ET48" s="275"/>
      <c r="EU48" s="275"/>
      <c r="EV48" s="275"/>
      <c r="EW48" s="275"/>
      <c r="EX48" s="275"/>
      <c r="EY48" s="275"/>
      <c r="EZ48" s="275"/>
      <c r="FA48" s="275"/>
      <c r="FB48" s="275"/>
      <c r="FC48" s="275"/>
      <c r="FD48" s="275"/>
      <c r="FE48" s="275"/>
      <c r="FF48" s="275"/>
      <c r="FG48" s="275"/>
      <c r="FH48" s="275"/>
      <c r="FI48" s="275"/>
      <c r="FJ48" s="275"/>
      <c r="FK48" s="275"/>
      <c r="FL48" s="275"/>
      <c r="FM48" s="275"/>
      <c r="FN48" s="275"/>
      <c r="FO48" s="275"/>
      <c r="FP48" s="275"/>
      <c r="FQ48" s="275"/>
      <c r="FR48" s="275"/>
      <c r="FS48" s="275"/>
      <c r="FT48" s="275"/>
      <c r="FU48" s="275"/>
      <c r="FV48" s="275"/>
      <c r="FW48" s="275"/>
      <c r="FX48" s="275"/>
      <c r="FY48" s="275"/>
      <c r="FZ48" s="275"/>
      <c r="GA48" s="275"/>
      <c r="GB48" s="275"/>
      <c r="GC48" s="275"/>
      <c r="GD48" s="275"/>
      <c r="GE48" s="275"/>
      <c r="GF48" s="275"/>
      <c r="GG48" s="275"/>
      <c r="GH48" s="275"/>
      <c r="GI48" s="275"/>
      <c r="GJ48" s="275"/>
      <c r="GK48" s="275"/>
      <c r="GL48" s="275"/>
      <c r="GM48" s="275"/>
      <c r="GN48" s="275"/>
      <c r="GO48" s="275"/>
      <c r="GP48" s="275"/>
      <c r="GQ48" s="275"/>
      <c r="GR48" s="275"/>
      <c r="GS48" s="275"/>
      <c r="GT48" s="275"/>
      <c r="GU48" s="275"/>
      <c r="GV48" s="275"/>
      <c r="GW48" s="275"/>
      <c r="GX48" s="275"/>
      <c r="GY48" s="275"/>
      <c r="GZ48" s="275"/>
      <c r="HA48" s="275"/>
      <c r="HB48" s="275"/>
      <c r="HC48" s="275"/>
      <c r="HD48" s="275"/>
      <c r="HE48" s="275"/>
      <c r="HF48" s="275"/>
      <c r="HG48" s="275"/>
      <c r="HH48" s="275"/>
      <c r="HI48" s="275"/>
      <c r="HJ48" s="275"/>
      <c r="HK48" s="275"/>
      <c r="HL48" s="275"/>
      <c r="HM48" s="275"/>
      <c r="HN48" s="275"/>
      <c r="HO48" s="275"/>
      <c r="HP48" s="275"/>
      <c r="HQ48" s="275"/>
      <c r="HR48" s="275"/>
      <c r="HS48" s="275"/>
      <c r="HT48" s="275"/>
      <c r="HU48" s="275"/>
      <c r="HV48" s="275"/>
      <c r="HW48" s="275"/>
      <c r="HX48" s="275"/>
      <c r="HY48" s="275"/>
      <c r="HZ48" s="275"/>
      <c r="IA48" s="275"/>
      <c r="IB48" s="275"/>
      <c r="IC48" s="275"/>
      <c r="ID48" s="275"/>
      <c r="IE48" s="275"/>
      <c r="IF48" s="275"/>
      <c r="IG48" s="275"/>
      <c r="IH48" s="275"/>
      <c r="II48" s="275"/>
      <c r="IJ48" s="275"/>
      <c r="IK48" s="275"/>
      <c r="IL48" s="275"/>
      <c r="IM48" s="275"/>
      <c r="IN48" s="275"/>
      <c r="IO48" s="275"/>
      <c r="IP48" s="275"/>
      <c r="IQ48" s="275"/>
      <c r="IR48" s="275"/>
      <c r="IS48" s="275"/>
      <c r="IT48" s="275"/>
      <c r="IU48" s="275"/>
      <c r="IV48" s="275"/>
      <c r="IW48" s="275"/>
      <c r="IX48" s="275"/>
      <c r="IY48" s="275"/>
    </row>
    <row r="49" s="6" customFormat="1" ht="24" customHeight="1" spans="1:259">
      <c r="A49" s="275"/>
      <c r="B49" s="275"/>
      <c r="C49" s="275"/>
      <c r="D49" s="314"/>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5"/>
      <c r="BQ49" s="275"/>
      <c r="BR49" s="275"/>
      <c r="BS49" s="275"/>
      <c r="BT49" s="275"/>
      <c r="BU49" s="275"/>
      <c r="BV49" s="275"/>
      <c r="BW49" s="275"/>
      <c r="BX49" s="275"/>
      <c r="BY49" s="275"/>
      <c r="BZ49" s="275"/>
      <c r="CA49" s="275"/>
      <c r="CB49" s="275"/>
      <c r="CC49" s="275"/>
      <c r="CD49" s="275"/>
      <c r="CE49" s="275"/>
      <c r="CF49" s="275"/>
      <c r="CG49" s="275"/>
      <c r="CH49" s="275"/>
      <c r="CI49" s="275"/>
      <c r="CJ49" s="275"/>
      <c r="CK49" s="275"/>
      <c r="CL49" s="275"/>
      <c r="CM49" s="275"/>
      <c r="CN49" s="275"/>
      <c r="CO49" s="275"/>
      <c r="CP49" s="275"/>
      <c r="CQ49" s="275"/>
      <c r="CR49" s="275"/>
      <c r="CS49" s="275"/>
      <c r="CT49" s="275"/>
      <c r="CU49" s="275"/>
      <c r="CV49" s="275"/>
      <c r="CW49" s="275"/>
      <c r="CX49" s="275"/>
      <c r="CY49" s="275"/>
      <c r="CZ49" s="275"/>
      <c r="DA49" s="275"/>
      <c r="DB49" s="275"/>
      <c r="DC49" s="275"/>
      <c r="DD49" s="275"/>
      <c r="DE49" s="275"/>
      <c r="DF49" s="275"/>
      <c r="DG49" s="275"/>
      <c r="DH49" s="275"/>
      <c r="DI49" s="275"/>
      <c r="DJ49" s="275"/>
      <c r="DK49" s="275"/>
      <c r="DL49" s="275"/>
      <c r="DM49" s="275"/>
      <c r="DN49" s="275"/>
      <c r="DO49" s="275"/>
      <c r="DP49" s="275"/>
      <c r="DQ49" s="275"/>
      <c r="DR49" s="275"/>
      <c r="DS49" s="275"/>
      <c r="DT49" s="275"/>
      <c r="DU49" s="275"/>
      <c r="DV49" s="275"/>
      <c r="DW49" s="275"/>
      <c r="DX49" s="275"/>
      <c r="DY49" s="275"/>
      <c r="DZ49" s="275"/>
      <c r="EA49" s="275"/>
      <c r="EB49" s="275"/>
      <c r="EC49" s="275"/>
      <c r="ED49" s="275"/>
      <c r="EE49" s="275"/>
      <c r="EF49" s="275"/>
      <c r="EG49" s="275"/>
      <c r="EH49" s="275"/>
      <c r="EI49" s="275"/>
      <c r="EJ49" s="275"/>
      <c r="EK49" s="275"/>
      <c r="EL49" s="275"/>
      <c r="EM49" s="275"/>
      <c r="EN49" s="275"/>
      <c r="EO49" s="275"/>
      <c r="EP49" s="275"/>
      <c r="EQ49" s="275"/>
      <c r="ER49" s="275"/>
      <c r="ES49" s="275"/>
      <c r="ET49" s="275"/>
      <c r="EU49" s="275"/>
      <c r="EV49" s="275"/>
      <c r="EW49" s="275"/>
      <c r="EX49" s="275"/>
      <c r="EY49" s="275"/>
      <c r="EZ49" s="275"/>
      <c r="FA49" s="275"/>
      <c r="FB49" s="275"/>
      <c r="FC49" s="275"/>
      <c r="FD49" s="275"/>
      <c r="FE49" s="275"/>
      <c r="FF49" s="275"/>
      <c r="FG49" s="275"/>
      <c r="FH49" s="275"/>
      <c r="FI49" s="275"/>
      <c r="FJ49" s="275"/>
      <c r="FK49" s="275"/>
      <c r="FL49" s="275"/>
      <c r="FM49" s="275"/>
      <c r="FN49" s="275"/>
      <c r="FO49" s="275"/>
      <c r="FP49" s="275"/>
      <c r="FQ49" s="275"/>
      <c r="FR49" s="275"/>
      <c r="FS49" s="275"/>
      <c r="FT49" s="275"/>
      <c r="FU49" s="275"/>
      <c r="FV49" s="275"/>
      <c r="FW49" s="275"/>
      <c r="FX49" s="275"/>
      <c r="FY49" s="275"/>
      <c r="FZ49" s="275"/>
      <c r="GA49" s="275"/>
      <c r="GB49" s="275"/>
      <c r="GC49" s="275"/>
      <c r="GD49" s="275"/>
      <c r="GE49" s="275"/>
      <c r="GF49" s="275"/>
      <c r="GG49" s="275"/>
      <c r="GH49" s="275"/>
      <c r="GI49" s="275"/>
      <c r="GJ49" s="275"/>
      <c r="GK49" s="275"/>
      <c r="GL49" s="275"/>
      <c r="GM49" s="275"/>
      <c r="GN49" s="275"/>
      <c r="GO49" s="275"/>
      <c r="GP49" s="275"/>
      <c r="GQ49" s="275"/>
      <c r="GR49" s="275"/>
      <c r="GS49" s="275"/>
      <c r="GT49" s="275"/>
      <c r="GU49" s="275"/>
      <c r="GV49" s="275"/>
      <c r="GW49" s="275"/>
      <c r="GX49" s="275"/>
      <c r="GY49" s="275"/>
      <c r="GZ49" s="275"/>
      <c r="HA49" s="275"/>
      <c r="HB49" s="275"/>
      <c r="HC49" s="275"/>
      <c r="HD49" s="275"/>
      <c r="HE49" s="275"/>
      <c r="HF49" s="275"/>
      <c r="HG49" s="275"/>
      <c r="HH49" s="275"/>
      <c r="HI49" s="275"/>
      <c r="HJ49" s="275"/>
      <c r="HK49" s="275"/>
      <c r="HL49" s="275"/>
      <c r="HM49" s="275"/>
      <c r="HN49" s="275"/>
      <c r="HO49" s="275"/>
      <c r="HP49" s="275"/>
      <c r="HQ49" s="275"/>
      <c r="HR49" s="275"/>
      <c r="HS49" s="275"/>
      <c r="HT49" s="275"/>
      <c r="HU49" s="275"/>
      <c r="HV49" s="275"/>
      <c r="HW49" s="275"/>
      <c r="HX49" s="275"/>
      <c r="HY49" s="275"/>
      <c r="HZ49" s="275"/>
      <c r="IA49" s="275"/>
      <c r="IB49" s="275"/>
      <c r="IC49" s="275"/>
      <c r="ID49" s="275"/>
      <c r="IE49" s="275"/>
      <c r="IF49" s="275"/>
      <c r="IG49" s="275"/>
      <c r="IH49" s="275"/>
      <c r="II49" s="275"/>
      <c r="IJ49" s="275"/>
      <c r="IK49" s="275"/>
      <c r="IL49" s="275"/>
      <c r="IM49" s="275"/>
      <c r="IN49" s="275"/>
      <c r="IO49" s="275"/>
      <c r="IP49" s="275"/>
      <c r="IQ49" s="275"/>
      <c r="IR49" s="275"/>
      <c r="IS49" s="275"/>
      <c r="IT49" s="275"/>
      <c r="IU49" s="275"/>
      <c r="IV49" s="275"/>
      <c r="IW49" s="275"/>
      <c r="IX49" s="275"/>
      <c r="IY49" s="275"/>
    </row>
    <row r="50" s="6" customFormat="1" ht="24" customHeight="1" spans="1:259">
      <c r="A50" s="275"/>
      <c r="B50" s="275"/>
      <c r="C50" s="275"/>
      <c r="D50" s="314"/>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5"/>
      <c r="BR50" s="275"/>
      <c r="BS50" s="275"/>
      <c r="BT50" s="275"/>
      <c r="BU50" s="275"/>
      <c r="BV50" s="275"/>
      <c r="BW50" s="275"/>
      <c r="BX50" s="275"/>
      <c r="BY50" s="275"/>
      <c r="BZ50" s="275"/>
      <c r="CA50" s="275"/>
      <c r="CB50" s="275"/>
      <c r="CC50" s="275"/>
      <c r="CD50" s="275"/>
      <c r="CE50" s="275"/>
      <c r="CF50" s="275"/>
      <c r="CG50" s="275"/>
      <c r="CH50" s="275"/>
      <c r="CI50" s="275"/>
      <c r="CJ50" s="275"/>
      <c r="CK50" s="275"/>
      <c r="CL50" s="275"/>
      <c r="CM50" s="275"/>
      <c r="CN50" s="275"/>
      <c r="CO50" s="275"/>
      <c r="CP50" s="275"/>
      <c r="CQ50" s="275"/>
      <c r="CR50" s="275"/>
      <c r="CS50" s="275"/>
      <c r="CT50" s="275"/>
      <c r="CU50" s="275"/>
      <c r="CV50" s="275"/>
      <c r="CW50" s="275"/>
      <c r="CX50" s="275"/>
      <c r="CY50" s="275"/>
      <c r="CZ50" s="275"/>
      <c r="DA50" s="275"/>
      <c r="DB50" s="275"/>
      <c r="DC50" s="275"/>
      <c r="DD50" s="275"/>
      <c r="DE50" s="275"/>
      <c r="DF50" s="275"/>
      <c r="DG50" s="275"/>
      <c r="DH50" s="275"/>
      <c r="DI50" s="275"/>
      <c r="DJ50" s="275"/>
      <c r="DK50" s="275"/>
      <c r="DL50" s="275"/>
      <c r="DM50" s="275"/>
      <c r="DN50" s="275"/>
      <c r="DO50" s="275"/>
      <c r="DP50" s="275"/>
      <c r="DQ50" s="275"/>
      <c r="DR50" s="275"/>
      <c r="DS50" s="275"/>
      <c r="DT50" s="275"/>
      <c r="DU50" s="275"/>
      <c r="DV50" s="275"/>
      <c r="DW50" s="275"/>
      <c r="DX50" s="275"/>
      <c r="DY50" s="275"/>
      <c r="DZ50" s="275"/>
      <c r="EA50" s="275"/>
      <c r="EB50" s="275"/>
      <c r="EC50" s="275"/>
      <c r="ED50" s="275"/>
      <c r="EE50" s="275"/>
      <c r="EF50" s="275"/>
      <c r="EG50" s="275"/>
      <c r="EH50" s="275"/>
      <c r="EI50" s="275"/>
      <c r="EJ50" s="275"/>
      <c r="EK50" s="275"/>
      <c r="EL50" s="275"/>
      <c r="EM50" s="275"/>
      <c r="EN50" s="275"/>
      <c r="EO50" s="275"/>
      <c r="EP50" s="275"/>
      <c r="EQ50" s="275"/>
      <c r="ER50" s="275"/>
      <c r="ES50" s="275"/>
      <c r="ET50" s="275"/>
      <c r="EU50" s="275"/>
      <c r="EV50" s="275"/>
      <c r="EW50" s="275"/>
      <c r="EX50" s="275"/>
      <c r="EY50" s="275"/>
      <c r="EZ50" s="275"/>
      <c r="FA50" s="275"/>
      <c r="FB50" s="275"/>
      <c r="FC50" s="275"/>
      <c r="FD50" s="275"/>
      <c r="FE50" s="275"/>
      <c r="FF50" s="275"/>
      <c r="FG50" s="275"/>
      <c r="FH50" s="275"/>
      <c r="FI50" s="275"/>
      <c r="FJ50" s="275"/>
      <c r="FK50" s="275"/>
      <c r="FL50" s="275"/>
      <c r="FM50" s="275"/>
      <c r="FN50" s="275"/>
      <c r="FO50" s="275"/>
      <c r="FP50" s="275"/>
      <c r="FQ50" s="275"/>
      <c r="FR50" s="275"/>
      <c r="FS50" s="275"/>
      <c r="FT50" s="275"/>
      <c r="FU50" s="275"/>
      <c r="FV50" s="275"/>
      <c r="FW50" s="275"/>
      <c r="FX50" s="275"/>
      <c r="FY50" s="275"/>
      <c r="FZ50" s="275"/>
      <c r="GA50" s="275"/>
      <c r="GB50" s="275"/>
      <c r="GC50" s="275"/>
      <c r="GD50" s="275"/>
      <c r="GE50" s="275"/>
      <c r="GF50" s="275"/>
      <c r="GG50" s="275"/>
      <c r="GH50" s="275"/>
      <c r="GI50" s="275"/>
      <c r="GJ50" s="275"/>
      <c r="GK50" s="275"/>
      <c r="GL50" s="275"/>
      <c r="GM50" s="275"/>
      <c r="GN50" s="275"/>
      <c r="GO50" s="275"/>
      <c r="GP50" s="275"/>
      <c r="GQ50" s="275"/>
      <c r="GR50" s="275"/>
      <c r="GS50" s="275"/>
      <c r="GT50" s="275"/>
      <c r="GU50" s="275"/>
      <c r="GV50" s="275"/>
      <c r="GW50" s="275"/>
      <c r="GX50" s="275"/>
      <c r="GY50" s="275"/>
      <c r="GZ50" s="275"/>
      <c r="HA50" s="275"/>
      <c r="HB50" s="275"/>
      <c r="HC50" s="275"/>
      <c r="HD50" s="275"/>
      <c r="HE50" s="275"/>
      <c r="HF50" s="275"/>
      <c r="HG50" s="275"/>
      <c r="HH50" s="275"/>
      <c r="HI50" s="275"/>
      <c r="HJ50" s="275"/>
      <c r="HK50" s="275"/>
      <c r="HL50" s="275"/>
      <c r="HM50" s="275"/>
      <c r="HN50" s="275"/>
      <c r="HO50" s="275"/>
      <c r="HP50" s="275"/>
      <c r="HQ50" s="275"/>
      <c r="HR50" s="275"/>
      <c r="HS50" s="275"/>
      <c r="HT50" s="275"/>
      <c r="HU50" s="275"/>
      <c r="HV50" s="275"/>
      <c r="HW50" s="275"/>
      <c r="HX50" s="275"/>
      <c r="HY50" s="275"/>
      <c r="HZ50" s="275"/>
      <c r="IA50" s="275"/>
      <c r="IB50" s="275"/>
      <c r="IC50" s="275"/>
      <c r="ID50" s="275"/>
      <c r="IE50" s="275"/>
      <c r="IF50" s="275"/>
      <c r="IG50" s="275"/>
      <c r="IH50" s="275"/>
      <c r="II50" s="275"/>
      <c r="IJ50" s="275"/>
      <c r="IK50" s="275"/>
      <c r="IL50" s="275"/>
      <c r="IM50" s="275"/>
      <c r="IN50" s="275"/>
      <c r="IO50" s="275"/>
      <c r="IP50" s="275"/>
      <c r="IQ50" s="275"/>
      <c r="IR50" s="275"/>
      <c r="IS50" s="275"/>
      <c r="IT50" s="275"/>
      <c r="IU50" s="275"/>
      <c r="IV50" s="275"/>
      <c r="IW50" s="275"/>
      <c r="IX50" s="275"/>
      <c r="IY50" s="275"/>
    </row>
    <row r="51" s="6" customFormat="1" ht="24" customHeight="1" spans="1:259">
      <c r="A51" s="275"/>
      <c r="B51" s="275"/>
      <c r="C51" s="275"/>
      <c r="D51" s="314"/>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5"/>
      <c r="BR51" s="275"/>
      <c r="BS51" s="275"/>
      <c r="BT51" s="275"/>
      <c r="BU51" s="275"/>
      <c r="BV51" s="275"/>
      <c r="BW51" s="275"/>
      <c r="BX51" s="275"/>
      <c r="BY51" s="275"/>
      <c r="BZ51" s="275"/>
      <c r="CA51" s="275"/>
      <c r="CB51" s="275"/>
      <c r="CC51" s="275"/>
      <c r="CD51" s="275"/>
      <c r="CE51" s="275"/>
      <c r="CF51" s="275"/>
      <c r="CG51" s="275"/>
      <c r="CH51" s="275"/>
      <c r="CI51" s="275"/>
      <c r="CJ51" s="275"/>
      <c r="CK51" s="275"/>
      <c r="CL51" s="275"/>
      <c r="CM51" s="275"/>
      <c r="CN51" s="275"/>
      <c r="CO51" s="275"/>
      <c r="CP51" s="275"/>
      <c r="CQ51" s="275"/>
      <c r="CR51" s="275"/>
      <c r="CS51" s="275"/>
      <c r="CT51" s="275"/>
      <c r="CU51" s="275"/>
      <c r="CV51" s="275"/>
      <c r="CW51" s="275"/>
      <c r="CX51" s="275"/>
      <c r="CY51" s="275"/>
      <c r="CZ51" s="275"/>
      <c r="DA51" s="275"/>
      <c r="DB51" s="275"/>
      <c r="DC51" s="275"/>
      <c r="DD51" s="275"/>
      <c r="DE51" s="275"/>
      <c r="DF51" s="275"/>
      <c r="DG51" s="275"/>
      <c r="DH51" s="275"/>
      <c r="DI51" s="275"/>
      <c r="DJ51" s="275"/>
      <c r="DK51" s="275"/>
      <c r="DL51" s="275"/>
      <c r="DM51" s="275"/>
      <c r="DN51" s="275"/>
      <c r="DO51" s="275"/>
      <c r="DP51" s="275"/>
      <c r="DQ51" s="275"/>
      <c r="DR51" s="275"/>
      <c r="DS51" s="275"/>
      <c r="DT51" s="275"/>
      <c r="DU51" s="275"/>
      <c r="DV51" s="275"/>
      <c r="DW51" s="275"/>
      <c r="DX51" s="275"/>
      <c r="DY51" s="275"/>
      <c r="DZ51" s="275"/>
      <c r="EA51" s="275"/>
      <c r="EB51" s="275"/>
      <c r="EC51" s="275"/>
      <c r="ED51" s="275"/>
      <c r="EE51" s="275"/>
      <c r="EF51" s="275"/>
      <c r="EG51" s="275"/>
      <c r="EH51" s="275"/>
      <c r="EI51" s="275"/>
      <c r="EJ51" s="275"/>
      <c r="EK51" s="275"/>
      <c r="EL51" s="275"/>
      <c r="EM51" s="275"/>
      <c r="EN51" s="275"/>
      <c r="EO51" s="275"/>
      <c r="EP51" s="275"/>
      <c r="EQ51" s="275"/>
      <c r="ER51" s="275"/>
      <c r="ES51" s="275"/>
      <c r="ET51" s="275"/>
      <c r="EU51" s="275"/>
      <c r="EV51" s="275"/>
      <c r="EW51" s="275"/>
      <c r="EX51" s="275"/>
      <c r="EY51" s="275"/>
      <c r="EZ51" s="275"/>
      <c r="FA51" s="275"/>
      <c r="FB51" s="275"/>
      <c r="FC51" s="275"/>
      <c r="FD51" s="275"/>
      <c r="FE51" s="275"/>
      <c r="FF51" s="275"/>
      <c r="FG51" s="275"/>
      <c r="FH51" s="275"/>
      <c r="FI51" s="275"/>
      <c r="FJ51" s="275"/>
      <c r="FK51" s="275"/>
      <c r="FL51" s="275"/>
      <c r="FM51" s="275"/>
      <c r="FN51" s="275"/>
      <c r="FO51" s="275"/>
      <c r="FP51" s="275"/>
      <c r="FQ51" s="275"/>
      <c r="FR51" s="275"/>
      <c r="FS51" s="275"/>
      <c r="FT51" s="275"/>
      <c r="FU51" s="275"/>
      <c r="FV51" s="275"/>
      <c r="FW51" s="275"/>
      <c r="FX51" s="275"/>
      <c r="FY51" s="275"/>
      <c r="FZ51" s="275"/>
      <c r="GA51" s="275"/>
      <c r="GB51" s="275"/>
      <c r="GC51" s="275"/>
      <c r="GD51" s="275"/>
      <c r="GE51" s="275"/>
      <c r="GF51" s="275"/>
      <c r="GG51" s="275"/>
      <c r="GH51" s="275"/>
      <c r="GI51" s="275"/>
      <c r="GJ51" s="275"/>
      <c r="GK51" s="275"/>
      <c r="GL51" s="275"/>
      <c r="GM51" s="275"/>
      <c r="GN51" s="275"/>
      <c r="GO51" s="275"/>
      <c r="GP51" s="275"/>
      <c r="GQ51" s="275"/>
      <c r="GR51" s="275"/>
      <c r="GS51" s="275"/>
      <c r="GT51" s="275"/>
      <c r="GU51" s="275"/>
      <c r="GV51" s="275"/>
      <c r="GW51" s="275"/>
      <c r="GX51" s="275"/>
      <c r="GY51" s="275"/>
      <c r="GZ51" s="275"/>
      <c r="HA51" s="275"/>
      <c r="HB51" s="275"/>
      <c r="HC51" s="275"/>
      <c r="HD51" s="275"/>
      <c r="HE51" s="275"/>
      <c r="HF51" s="275"/>
      <c r="HG51" s="275"/>
      <c r="HH51" s="275"/>
      <c r="HI51" s="275"/>
      <c r="HJ51" s="275"/>
      <c r="HK51" s="275"/>
      <c r="HL51" s="275"/>
      <c r="HM51" s="275"/>
      <c r="HN51" s="275"/>
      <c r="HO51" s="275"/>
      <c r="HP51" s="275"/>
      <c r="HQ51" s="275"/>
      <c r="HR51" s="275"/>
      <c r="HS51" s="275"/>
      <c r="HT51" s="275"/>
      <c r="HU51" s="275"/>
      <c r="HV51" s="275"/>
      <c r="HW51" s="275"/>
      <c r="HX51" s="275"/>
      <c r="HY51" s="275"/>
      <c r="HZ51" s="275"/>
      <c r="IA51" s="275"/>
      <c r="IB51" s="275"/>
      <c r="IC51" s="275"/>
      <c r="ID51" s="275"/>
      <c r="IE51" s="275"/>
      <c r="IF51" s="275"/>
      <c r="IG51" s="275"/>
      <c r="IH51" s="275"/>
      <c r="II51" s="275"/>
      <c r="IJ51" s="275"/>
      <c r="IK51" s="275"/>
      <c r="IL51" s="275"/>
      <c r="IM51" s="275"/>
      <c r="IN51" s="275"/>
      <c r="IO51" s="275"/>
      <c r="IP51" s="275"/>
      <c r="IQ51" s="275"/>
      <c r="IR51" s="275"/>
      <c r="IS51" s="275"/>
      <c r="IT51" s="275"/>
      <c r="IU51" s="275"/>
      <c r="IV51" s="275"/>
      <c r="IW51" s="275"/>
      <c r="IX51" s="275"/>
      <c r="IY51" s="275"/>
    </row>
    <row r="52" s="6" customFormat="1" ht="24" customHeight="1" spans="1:259">
      <c r="A52" s="275"/>
      <c r="B52" s="275"/>
      <c r="C52" s="275"/>
      <c r="D52" s="314"/>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5"/>
      <c r="BR52" s="275"/>
      <c r="BS52" s="275"/>
      <c r="BT52" s="275"/>
      <c r="BU52" s="275"/>
      <c r="BV52" s="275"/>
      <c r="BW52" s="275"/>
      <c r="BX52" s="275"/>
      <c r="BY52" s="275"/>
      <c r="BZ52" s="275"/>
      <c r="CA52" s="275"/>
      <c r="CB52" s="275"/>
      <c r="CC52" s="275"/>
      <c r="CD52" s="275"/>
      <c r="CE52" s="275"/>
      <c r="CF52" s="275"/>
      <c r="CG52" s="275"/>
      <c r="CH52" s="275"/>
      <c r="CI52" s="275"/>
      <c r="CJ52" s="275"/>
      <c r="CK52" s="275"/>
      <c r="CL52" s="275"/>
      <c r="CM52" s="275"/>
      <c r="CN52" s="275"/>
      <c r="CO52" s="275"/>
      <c r="CP52" s="275"/>
      <c r="CQ52" s="275"/>
      <c r="CR52" s="275"/>
      <c r="CS52" s="275"/>
      <c r="CT52" s="275"/>
      <c r="CU52" s="275"/>
      <c r="CV52" s="275"/>
      <c r="CW52" s="275"/>
      <c r="CX52" s="275"/>
      <c r="CY52" s="275"/>
      <c r="CZ52" s="275"/>
      <c r="DA52" s="275"/>
      <c r="DB52" s="275"/>
      <c r="DC52" s="275"/>
      <c r="DD52" s="275"/>
      <c r="DE52" s="275"/>
      <c r="DF52" s="275"/>
      <c r="DG52" s="275"/>
      <c r="DH52" s="275"/>
      <c r="DI52" s="275"/>
      <c r="DJ52" s="275"/>
      <c r="DK52" s="275"/>
      <c r="DL52" s="275"/>
      <c r="DM52" s="275"/>
      <c r="DN52" s="275"/>
      <c r="DO52" s="275"/>
      <c r="DP52" s="275"/>
      <c r="DQ52" s="275"/>
      <c r="DR52" s="275"/>
      <c r="DS52" s="275"/>
      <c r="DT52" s="275"/>
      <c r="DU52" s="275"/>
      <c r="DV52" s="275"/>
      <c r="DW52" s="275"/>
      <c r="DX52" s="275"/>
      <c r="DY52" s="275"/>
      <c r="DZ52" s="275"/>
      <c r="EA52" s="275"/>
      <c r="EB52" s="275"/>
      <c r="EC52" s="275"/>
      <c r="ED52" s="275"/>
      <c r="EE52" s="275"/>
      <c r="EF52" s="275"/>
      <c r="EG52" s="275"/>
      <c r="EH52" s="275"/>
      <c r="EI52" s="275"/>
      <c r="EJ52" s="275"/>
      <c r="EK52" s="275"/>
      <c r="EL52" s="275"/>
      <c r="EM52" s="275"/>
      <c r="EN52" s="275"/>
      <c r="EO52" s="275"/>
      <c r="EP52" s="275"/>
      <c r="EQ52" s="275"/>
      <c r="ER52" s="275"/>
      <c r="ES52" s="275"/>
      <c r="ET52" s="275"/>
      <c r="EU52" s="275"/>
      <c r="EV52" s="275"/>
      <c r="EW52" s="275"/>
      <c r="EX52" s="275"/>
      <c r="EY52" s="275"/>
      <c r="EZ52" s="275"/>
      <c r="FA52" s="275"/>
      <c r="FB52" s="275"/>
      <c r="FC52" s="275"/>
      <c r="FD52" s="275"/>
      <c r="FE52" s="275"/>
      <c r="FF52" s="275"/>
      <c r="FG52" s="275"/>
      <c r="FH52" s="275"/>
      <c r="FI52" s="275"/>
      <c r="FJ52" s="275"/>
      <c r="FK52" s="275"/>
      <c r="FL52" s="275"/>
      <c r="FM52" s="275"/>
      <c r="FN52" s="275"/>
      <c r="FO52" s="275"/>
      <c r="FP52" s="275"/>
      <c r="FQ52" s="275"/>
      <c r="FR52" s="275"/>
      <c r="FS52" s="275"/>
      <c r="FT52" s="275"/>
      <c r="FU52" s="275"/>
      <c r="FV52" s="275"/>
      <c r="FW52" s="275"/>
      <c r="FX52" s="275"/>
      <c r="FY52" s="275"/>
      <c r="FZ52" s="275"/>
      <c r="GA52" s="275"/>
      <c r="GB52" s="275"/>
      <c r="GC52" s="275"/>
      <c r="GD52" s="275"/>
      <c r="GE52" s="275"/>
      <c r="GF52" s="275"/>
      <c r="GG52" s="275"/>
      <c r="GH52" s="275"/>
      <c r="GI52" s="275"/>
      <c r="GJ52" s="275"/>
      <c r="GK52" s="275"/>
      <c r="GL52" s="275"/>
      <c r="GM52" s="275"/>
      <c r="GN52" s="275"/>
      <c r="GO52" s="275"/>
      <c r="GP52" s="275"/>
      <c r="GQ52" s="275"/>
      <c r="GR52" s="275"/>
      <c r="GS52" s="275"/>
      <c r="GT52" s="275"/>
      <c r="GU52" s="275"/>
      <c r="GV52" s="275"/>
      <c r="GW52" s="275"/>
      <c r="GX52" s="275"/>
      <c r="GY52" s="275"/>
      <c r="GZ52" s="275"/>
      <c r="HA52" s="275"/>
      <c r="HB52" s="275"/>
      <c r="HC52" s="275"/>
      <c r="HD52" s="275"/>
      <c r="HE52" s="275"/>
      <c r="HF52" s="275"/>
      <c r="HG52" s="275"/>
      <c r="HH52" s="275"/>
      <c r="HI52" s="275"/>
      <c r="HJ52" s="275"/>
      <c r="HK52" s="275"/>
      <c r="HL52" s="275"/>
      <c r="HM52" s="275"/>
      <c r="HN52" s="275"/>
      <c r="HO52" s="275"/>
      <c r="HP52" s="275"/>
      <c r="HQ52" s="275"/>
      <c r="HR52" s="275"/>
      <c r="HS52" s="275"/>
      <c r="HT52" s="275"/>
      <c r="HU52" s="275"/>
      <c r="HV52" s="275"/>
      <c r="HW52" s="275"/>
      <c r="HX52" s="275"/>
      <c r="HY52" s="275"/>
      <c r="HZ52" s="275"/>
      <c r="IA52" s="275"/>
      <c r="IB52" s="275"/>
      <c r="IC52" s="275"/>
      <c r="ID52" s="275"/>
      <c r="IE52" s="275"/>
      <c r="IF52" s="275"/>
      <c r="IG52" s="275"/>
      <c r="IH52" s="275"/>
      <c r="II52" s="275"/>
      <c r="IJ52" s="275"/>
      <c r="IK52" s="275"/>
      <c r="IL52" s="275"/>
      <c r="IM52" s="275"/>
      <c r="IN52" s="275"/>
      <c r="IO52" s="275"/>
      <c r="IP52" s="275"/>
      <c r="IQ52" s="275"/>
      <c r="IR52" s="275"/>
      <c r="IS52" s="275"/>
      <c r="IT52" s="275"/>
      <c r="IU52" s="275"/>
      <c r="IV52" s="275"/>
      <c r="IW52" s="275"/>
      <c r="IX52" s="275"/>
      <c r="IY52" s="275"/>
    </row>
    <row r="53" s="6" customFormat="1" ht="24" customHeight="1" spans="1:259">
      <c r="A53" s="275"/>
      <c r="B53" s="275"/>
      <c r="C53" s="275"/>
      <c r="D53" s="314"/>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275"/>
      <c r="BU53" s="275"/>
      <c r="BV53" s="275"/>
      <c r="BW53" s="275"/>
      <c r="BX53" s="275"/>
      <c r="BY53" s="275"/>
      <c r="BZ53" s="275"/>
      <c r="CA53" s="275"/>
      <c r="CB53" s="275"/>
      <c r="CC53" s="275"/>
      <c r="CD53" s="275"/>
      <c r="CE53" s="275"/>
      <c r="CF53" s="275"/>
      <c r="CG53" s="275"/>
      <c r="CH53" s="275"/>
      <c r="CI53" s="275"/>
      <c r="CJ53" s="275"/>
      <c r="CK53" s="275"/>
      <c r="CL53" s="275"/>
      <c r="CM53" s="275"/>
      <c r="CN53" s="275"/>
      <c r="CO53" s="275"/>
      <c r="CP53" s="275"/>
      <c r="CQ53" s="275"/>
      <c r="CR53" s="275"/>
      <c r="CS53" s="275"/>
      <c r="CT53" s="275"/>
      <c r="CU53" s="275"/>
      <c r="CV53" s="275"/>
      <c r="CW53" s="275"/>
      <c r="CX53" s="275"/>
      <c r="CY53" s="275"/>
      <c r="CZ53" s="275"/>
      <c r="DA53" s="275"/>
      <c r="DB53" s="275"/>
      <c r="DC53" s="275"/>
      <c r="DD53" s="275"/>
      <c r="DE53" s="275"/>
      <c r="DF53" s="275"/>
      <c r="DG53" s="275"/>
      <c r="DH53" s="275"/>
      <c r="DI53" s="275"/>
      <c r="DJ53" s="275"/>
      <c r="DK53" s="275"/>
      <c r="DL53" s="275"/>
      <c r="DM53" s="275"/>
      <c r="DN53" s="275"/>
      <c r="DO53" s="275"/>
      <c r="DP53" s="275"/>
      <c r="DQ53" s="275"/>
      <c r="DR53" s="275"/>
      <c r="DS53" s="275"/>
      <c r="DT53" s="275"/>
      <c r="DU53" s="275"/>
      <c r="DV53" s="275"/>
      <c r="DW53" s="275"/>
      <c r="DX53" s="275"/>
      <c r="DY53" s="275"/>
      <c r="DZ53" s="275"/>
      <c r="EA53" s="275"/>
      <c r="EB53" s="275"/>
      <c r="EC53" s="275"/>
      <c r="ED53" s="275"/>
      <c r="EE53" s="275"/>
      <c r="EF53" s="275"/>
      <c r="EG53" s="275"/>
      <c r="EH53" s="275"/>
      <c r="EI53" s="275"/>
      <c r="EJ53" s="275"/>
      <c r="EK53" s="275"/>
      <c r="EL53" s="275"/>
      <c r="EM53" s="275"/>
      <c r="EN53" s="275"/>
      <c r="EO53" s="275"/>
      <c r="EP53" s="275"/>
      <c r="EQ53" s="275"/>
      <c r="ER53" s="275"/>
      <c r="ES53" s="275"/>
      <c r="ET53" s="275"/>
      <c r="EU53" s="275"/>
      <c r="EV53" s="275"/>
      <c r="EW53" s="275"/>
      <c r="EX53" s="275"/>
      <c r="EY53" s="275"/>
      <c r="EZ53" s="275"/>
      <c r="FA53" s="275"/>
      <c r="FB53" s="275"/>
      <c r="FC53" s="275"/>
      <c r="FD53" s="275"/>
      <c r="FE53" s="275"/>
      <c r="FF53" s="275"/>
      <c r="FG53" s="275"/>
      <c r="FH53" s="275"/>
      <c r="FI53" s="275"/>
      <c r="FJ53" s="275"/>
      <c r="FK53" s="275"/>
      <c r="FL53" s="275"/>
      <c r="FM53" s="275"/>
      <c r="FN53" s="275"/>
      <c r="FO53" s="275"/>
      <c r="FP53" s="275"/>
      <c r="FQ53" s="275"/>
      <c r="FR53" s="275"/>
      <c r="FS53" s="275"/>
      <c r="FT53" s="275"/>
      <c r="FU53" s="275"/>
      <c r="FV53" s="275"/>
      <c r="FW53" s="275"/>
      <c r="FX53" s="275"/>
      <c r="FY53" s="275"/>
      <c r="FZ53" s="275"/>
      <c r="GA53" s="275"/>
      <c r="GB53" s="275"/>
      <c r="GC53" s="275"/>
      <c r="GD53" s="275"/>
      <c r="GE53" s="275"/>
      <c r="GF53" s="275"/>
      <c r="GG53" s="275"/>
      <c r="GH53" s="275"/>
      <c r="GI53" s="275"/>
      <c r="GJ53" s="275"/>
      <c r="GK53" s="275"/>
      <c r="GL53" s="275"/>
      <c r="GM53" s="275"/>
      <c r="GN53" s="275"/>
      <c r="GO53" s="275"/>
      <c r="GP53" s="275"/>
      <c r="GQ53" s="275"/>
      <c r="GR53" s="275"/>
      <c r="GS53" s="275"/>
      <c r="GT53" s="275"/>
      <c r="GU53" s="275"/>
      <c r="GV53" s="275"/>
      <c r="GW53" s="275"/>
      <c r="GX53" s="275"/>
      <c r="GY53" s="275"/>
      <c r="GZ53" s="275"/>
      <c r="HA53" s="275"/>
      <c r="HB53" s="275"/>
      <c r="HC53" s="275"/>
      <c r="HD53" s="275"/>
      <c r="HE53" s="275"/>
      <c r="HF53" s="275"/>
      <c r="HG53" s="275"/>
      <c r="HH53" s="275"/>
      <c r="HI53" s="275"/>
      <c r="HJ53" s="275"/>
      <c r="HK53" s="275"/>
      <c r="HL53" s="275"/>
      <c r="HM53" s="275"/>
      <c r="HN53" s="275"/>
      <c r="HO53" s="275"/>
      <c r="HP53" s="275"/>
      <c r="HQ53" s="275"/>
      <c r="HR53" s="275"/>
      <c r="HS53" s="275"/>
      <c r="HT53" s="275"/>
      <c r="HU53" s="275"/>
      <c r="HV53" s="275"/>
      <c r="HW53" s="275"/>
      <c r="HX53" s="275"/>
      <c r="HY53" s="275"/>
      <c r="HZ53" s="275"/>
      <c r="IA53" s="275"/>
      <c r="IB53" s="275"/>
      <c r="IC53" s="275"/>
      <c r="ID53" s="275"/>
      <c r="IE53" s="275"/>
      <c r="IF53" s="275"/>
      <c r="IG53" s="275"/>
      <c r="IH53" s="275"/>
      <c r="II53" s="275"/>
      <c r="IJ53" s="275"/>
      <c r="IK53" s="275"/>
      <c r="IL53" s="275"/>
      <c r="IM53" s="275"/>
      <c r="IN53" s="275"/>
      <c r="IO53" s="275"/>
      <c r="IP53" s="275"/>
      <c r="IQ53" s="275"/>
      <c r="IR53" s="275"/>
      <c r="IS53" s="275"/>
      <c r="IT53" s="275"/>
      <c r="IU53" s="275"/>
      <c r="IV53" s="275"/>
      <c r="IW53" s="275"/>
      <c r="IX53" s="275"/>
      <c r="IY53" s="275"/>
    </row>
    <row r="54" s="6" customFormat="1" ht="24" customHeight="1" spans="1:259">
      <c r="A54" s="275"/>
      <c r="B54" s="275"/>
      <c r="C54" s="275"/>
      <c r="D54" s="31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5"/>
      <c r="BR54" s="275"/>
      <c r="BS54" s="275"/>
      <c r="BT54" s="275"/>
      <c r="BU54" s="275"/>
      <c r="BV54" s="275"/>
      <c r="BW54" s="275"/>
      <c r="BX54" s="275"/>
      <c r="BY54" s="275"/>
      <c r="BZ54" s="275"/>
      <c r="CA54" s="275"/>
      <c r="CB54" s="275"/>
      <c r="CC54" s="275"/>
      <c r="CD54" s="275"/>
      <c r="CE54" s="275"/>
      <c r="CF54" s="275"/>
      <c r="CG54" s="275"/>
      <c r="CH54" s="275"/>
      <c r="CI54" s="275"/>
      <c r="CJ54" s="275"/>
      <c r="CK54" s="275"/>
      <c r="CL54" s="275"/>
      <c r="CM54" s="275"/>
      <c r="CN54" s="275"/>
      <c r="CO54" s="275"/>
      <c r="CP54" s="275"/>
      <c r="CQ54" s="275"/>
      <c r="CR54" s="275"/>
      <c r="CS54" s="275"/>
      <c r="CT54" s="275"/>
      <c r="CU54" s="275"/>
      <c r="CV54" s="275"/>
      <c r="CW54" s="275"/>
      <c r="CX54" s="275"/>
      <c r="CY54" s="275"/>
      <c r="CZ54" s="275"/>
      <c r="DA54" s="275"/>
      <c r="DB54" s="275"/>
      <c r="DC54" s="275"/>
      <c r="DD54" s="275"/>
      <c r="DE54" s="275"/>
      <c r="DF54" s="275"/>
      <c r="DG54" s="275"/>
      <c r="DH54" s="275"/>
      <c r="DI54" s="275"/>
      <c r="DJ54" s="275"/>
      <c r="DK54" s="275"/>
      <c r="DL54" s="275"/>
      <c r="DM54" s="275"/>
      <c r="DN54" s="275"/>
      <c r="DO54" s="275"/>
      <c r="DP54" s="275"/>
      <c r="DQ54" s="275"/>
      <c r="DR54" s="275"/>
      <c r="DS54" s="275"/>
      <c r="DT54" s="275"/>
      <c r="DU54" s="275"/>
      <c r="DV54" s="275"/>
      <c r="DW54" s="275"/>
      <c r="DX54" s="275"/>
      <c r="DY54" s="275"/>
      <c r="DZ54" s="275"/>
      <c r="EA54" s="275"/>
      <c r="EB54" s="275"/>
      <c r="EC54" s="275"/>
      <c r="ED54" s="275"/>
      <c r="EE54" s="275"/>
      <c r="EF54" s="275"/>
      <c r="EG54" s="275"/>
      <c r="EH54" s="275"/>
      <c r="EI54" s="275"/>
      <c r="EJ54" s="275"/>
      <c r="EK54" s="275"/>
      <c r="EL54" s="275"/>
      <c r="EM54" s="275"/>
      <c r="EN54" s="275"/>
      <c r="EO54" s="275"/>
      <c r="EP54" s="275"/>
      <c r="EQ54" s="275"/>
      <c r="ER54" s="275"/>
      <c r="ES54" s="275"/>
      <c r="ET54" s="275"/>
      <c r="EU54" s="275"/>
      <c r="EV54" s="275"/>
      <c r="EW54" s="275"/>
      <c r="EX54" s="275"/>
      <c r="EY54" s="275"/>
      <c r="EZ54" s="275"/>
      <c r="FA54" s="275"/>
      <c r="FB54" s="275"/>
      <c r="FC54" s="275"/>
      <c r="FD54" s="275"/>
      <c r="FE54" s="275"/>
      <c r="FF54" s="275"/>
      <c r="FG54" s="275"/>
      <c r="FH54" s="275"/>
      <c r="FI54" s="275"/>
      <c r="FJ54" s="275"/>
      <c r="FK54" s="275"/>
      <c r="FL54" s="275"/>
      <c r="FM54" s="275"/>
      <c r="FN54" s="275"/>
      <c r="FO54" s="275"/>
      <c r="FP54" s="275"/>
      <c r="FQ54" s="275"/>
      <c r="FR54" s="275"/>
      <c r="FS54" s="275"/>
      <c r="FT54" s="275"/>
      <c r="FU54" s="275"/>
      <c r="FV54" s="275"/>
      <c r="FW54" s="275"/>
      <c r="FX54" s="275"/>
      <c r="FY54" s="275"/>
      <c r="FZ54" s="275"/>
      <c r="GA54" s="275"/>
      <c r="GB54" s="275"/>
      <c r="GC54" s="275"/>
      <c r="GD54" s="275"/>
      <c r="GE54" s="275"/>
      <c r="GF54" s="275"/>
      <c r="GG54" s="275"/>
      <c r="GH54" s="275"/>
      <c r="GI54" s="275"/>
      <c r="GJ54" s="275"/>
      <c r="GK54" s="275"/>
      <c r="GL54" s="275"/>
      <c r="GM54" s="275"/>
      <c r="GN54" s="275"/>
      <c r="GO54" s="275"/>
      <c r="GP54" s="275"/>
      <c r="GQ54" s="275"/>
      <c r="GR54" s="275"/>
      <c r="GS54" s="275"/>
      <c r="GT54" s="275"/>
      <c r="GU54" s="275"/>
      <c r="GV54" s="275"/>
      <c r="GW54" s="275"/>
      <c r="GX54" s="275"/>
      <c r="GY54" s="275"/>
      <c r="GZ54" s="275"/>
      <c r="HA54" s="275"/>
      <c r="HB54" s="275"/>
      <c r="HC54" s="275"/>
      <c r="HD54" s="275"/>
      <c r="HE54" s="275"/>
      <c r="HF54" s="275"/>
      <c r="HG54" s="275"/>
      <c r="HH54" s="275"/>
      <c r="HI54" s="275"/>
      <c r="HJ54" s="275"/>
      <c r="HK54" s="275"/>
      <c r="HL54" s="275"/>
      <c r="HM54" s="275"/>
      <c r="HN54" s="275"/>
      <c r="HO54" s="275"/>
      <c r="HP54" s="275"/>
      <c r="HQ54" s="275"/>
      <c r="HR54" s="275"/>
      <c r="HS54" s="275"/>
      <c r="HT54" s="275"/>
      <c r="HU54" s="275"/>
      <c r="HV54" s="275"/>
      <c r="HW54" s="275"/>
      <c r="HX54" s="275"/>
      <c r="HY54" s="275"/>
      <c r="HZ54" s="275"/>
      <c r="IA54" s="275"/>
      <c r="IB54" s="275"/>
      <c r="IC54" s="275"/>
      <c r="ID54" s="275"/>
      <c r="IE54" s="275"/>
      <c r="IF54" s="275"/>
      <c r="IG54" s="275"/>
      <c r="IH54" s="275"/>
      <c r="II54" s="275"/>
      <c r="IJ54" s="275"/>
      <c r="IK54" s="275"/>
      <c r="IL54" s="275"/>
      <c r="IM54" s="275"/>
      <c r="IN54" s="275"/>
      <c r="IO54" s="275"/>
      <c r="IP54" s="275"/>
      <c r="IQ54" s="275"/>
      <c r="IR54" s="275"/>
      <c r="IS54" s="275"/>
      <c r="IT54" s="275"/>
      <c r="IU54" s="275"/>
      <c r="IV54" s="275"/>
      <c r="IW54" s="275"/>
      <c r="IX54" s="275"/>
      <c r="IY54" s="275"/>
    </row>
    <row r="55" s="6" customFormat="1" ht="24" customHeight="1" spans="1:259">
      <c r="A55" s="275"/>
      <c r="B55" s="275"/>
      <c r="C55" s="275"/>
      <c r="D55" s="314"/>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c r="BM55" s="275"/>
      <c r="BN55" s="275"/>
      <c r="BO55" s="275"/>
      <c r="BP55" s="275"/>
      <c r="BQ55" s="275"/>
      <c r="BR55" s="275"/>
      <c r="BS55" s="275"/>
      <c r="BT55" s="275"/>
      <c r="BU55" s="275"/>
      <c r="BV55" s="275"/>
      <c r="BW55" s="275"/>
      <c r="BX55" s="275"/>
      <c r="BY55" s="275"/>
      <c r="BZ55" s="275"/>
      <c r="CA55" s="275"/>
      <c r="CB55" s="275"/>
      <c r="CC55" s="275"/>
      <c r="CD55" s="275"/>
      <c r="CE55" s="275"/>
      <c r="CF55" s="275"/>
      <c r="CG55" s="275"/>
      <c r="CH55" s="275"/>
      <c r="CI55" s="275"/>
      <c r="CJ55" s="275"/>
      <c r="CK55" s="275"/>
      <c r="CL55" s="275"/>
      <c r="CM55" s="275"/>
      <c r="CN55" s="275"/>
      <c r="CO55" s="275"/>
      <c r="CP55" s="275"/>
      <c r="CQ55" s="275"/>
      <c r="CR55" s="275"/>
      <c r="CS55" s="275"/>
      <c r="CT55" s="275"/>
      <c r="CU55" s="275"/>
      <c r="CV55" s="275"/>
      <c r="CW55" s="275"/>
      <c r="CX55" s="275"/>
      <c r="CY55" s="275"/>
      <c r="CZ55" s="275"/>
      <c r="DA55" s="275"/>
      <c r="DB55" s="275"/>
      <c r="DC55" s="275"/>
      <c r="DD55" s="275"/>
      <c r="DE55" s="275"/>
      <c r="DF55" s="275"/>
      <c r="DG55" s="275"/>
      <c r="DH55" s="275"/>
      <c r="DI55" s="275"/>
      <c r="DJ55" s="275"/>
      <c r="DK55" s="275"/>
      <c r="DL55" s="275"/>
      <c r="DM55" s="275"/>
      <c r="DN55" s="275"/>
      <c r="DO55" s="275"/>
      <c r="DP55" s="275"/>
      <c r="DQ55" s="275"/>
      <c r="DR55" s="275"/>
      <c r="DS55" s="275"/>
      <c r="DT55" s="275"/>
      <c r="DU55" s="275"/>
      <c r="DV55" s="275"/>
      <c r="DW55" s="275"/>
      <c r="DX55" s="275"/>
      <c r="DY55" s="275"/>
      <c r="DZ55" s="275"/>
      <c r="EA55" s="275"/>
      <c r="EB55" s="275"/>
      <c r="EC55" s="275"/>
      <c r="ED55" s="275"/>
      <c r="EE55" s="275"/>
      <c r="EF55" s="275"/>
      <c r="EG55" s="275"/>
      <c r="EH55" s="275"/>
      <c r="EI55" s="275"/>
      <c r="EJ55" s="275"/>
      <c r="EK55" s="275"/>
      <c r="EL55" s="275"/>
      <c r="EM55" s="275"/>
      <c r="EN55" s="275"/>
      <c r="EO55" s="275"/>
      <c r="EP55" s="275"/>
      <c r="EQ55" s="275"/>
      <c r="ER55" s="275"/>
      <c r="ES55" s="275"/>
      <c r="ET55" s="275"/>
      <c r="EU55" s="275"/>
      <c r="EV55" s="275"/>
      <c r="EW55" s="275"/>
      <c r="EX55" s="275"/>
      <c r="EY55" s="275"/>
      <c r="EZ55" s="275"/>
      <c r="FA55" s="275"/>
      <c r="FB55" s="275"/>
      <c r="FC55" s="275"/>
      <c r="FD55" s="275"/>
      <c r="FE55" s="275"/>
      <c r="FF55" s="275"/>
      <c r="FG55" s="275"/>
      <c r="FH55" s="275"/>
      <c r="FI55" s="275"/>
      <c r="FJ55" s="275"/>
      <c r="FK55" s="275"/>
      <c r="FL55" s="275"/>
      <c r="FM55" s="275"/>
      <c r="FN55" s="275"/>
      <c r="FO55" s="275"/>
      <c r="FP55" s="275"/>
      <c r="FQ55" s="275"/>
      <c r="FR55" s="275"/>
      <c r="FS55" s="275"/>
      <c r="FT55" s="275"/>
      <c r="FU55" s="275"/>
      <c r="FV55" s="275"/>
      <c r="FW55" s="275"/>
      <c r="FX55" s="275"/>
      <c r="FY55" s="275"/>
      <c r="FZ55" s="275"/>
      <c r="GA55" s="275"/>
      <c r="GB55" s="275"/>
      <c r="GC55" s="275"/>
      <c r="GD55" s="275"/>
      <c r="GE55" s="275"/>
      <c r="GF55" s="275"/>
      <c r="GG55" s="275"/>
      <c r="GH55" s="275"/>
      <c r="GI55" s="275"/>
      <c r="GJ55" s="275"/>
      <c r="GK55" s="275"/>
      <c r="GL55" s="275"/>
      <c r="GM55" s="275"/>
      <c r="GN55" s="275"/>
      <c r="GO55" s="275"/>
      <c r="GP55" s="275"/>
      <c r="GQ55" s="275"/>
      <c r="GR55" s="275"/>
      <c r="GS55" s="275"/>
      <c r="GT55" s="275"/>
      <c r="GU55" s="275"/>
      <c r="GV55" s="275"/>
      <c r="GW55" s="275"/>
      <c r="GX55" s="275"/>
      <c r="GY55" s="275"/>
      <c r="GZ55" s="275"/>
      <c r="HA55" s="275"/>
      <c r="HB55" s="275"/>
      <c r="HC55" s="275"/>
      <c r="HD55" s="275"/>
      <c r="HE55" s="275"/>
      <c r="HF55" s="275"/>
      <c r="HG55" s="275"/>
      <c r="HH55" s="275"/>
      <c r="HI55" s="275"/>
      <c r="HJ55" s="275"/>
      <c r="HK55" s="275"/>
      <c r="HL55" s="275"/>
      <c r="HM55" s="275"/>
      <c r="HN55" s="275"/>
      <c r="HO55" s="275"/>
      <c r="HP55" s="275"/>
      <c r="HQ55" s="275"/>
      <c r="HR55" s="275"/>
      <c r="HS55" s="275"/>
      <c r="HT55" s="275"/>
      <c r="HU55" s="275"/>
      <c r="HV55" s="275"/>
      <c r="HW55" s="275"/>
      <c r="HX55" s="275"/>
      <c r="HY55" s="275"/>
      <c r="HZ55" s="275"/>
      <c r="IA55" s="275"/>
      <c r="IB55" s="275"/>
      <c r="IC55" s="275"/>
      <c r="ID55" s="275"/>
      <c r="IE55" s="275"/>
      <c r="IF55" s="275"/>
      <c r="IG55" s="275"/>
      <c r="IH55" s="275"/>
      <c r="II55" s="275"/>
      <c r="IJ55" s="275"/>
      <c r="IK55" s="275"/>
      <c r="IL55" s="275"/>
      <c r="IM55" s="275"/>
      <c r="IN55" s="275"/>
      <c r="IO55" s="275"/>
      <c r="IP55" s="275"/>
      <c r="IQ55" s="275"/>
      <c r="IR55" s="275"/>
      <c r="IS55" s="275"/>
      <c r="IT55" s="275"/>
      <c r="IU55" s="275"/>
      <c r="IV55" s="275"/>
      <c r="IW55" s="275"/>
      <c r="IX55" s="275"/>
      <c r="IY55" s="275"/>
    </row>
    <row r="56" s="6" customFormat="1" ht="24" customHeight="1" spans="1:259">
      <c r="A56" s="275"/>
      <c r="B56" s="275"/>
      <c r="C56" s="275"/>
      <c r="D56" s="314"/>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275"/>
      <c r="BA56" s="275"/>
      <c r="BB56" s="275"/>
      <c r="BC56" s="275"/>
      <c r="BD56" s="275"/>
      <c r="BE56" s="275"/>
      <c r="BF56" s="275"/>
      <c r="BG56" s="275"/>
      <c r="BH56" s="275"/>
      <c r="BI56" s="275"/>
      <c r="BJ56" s="275"/>
      <c r="BK56" s="275"/>
      <c r="BL56" s="275"/>
      <c r="BM56" s="275"/>
      <c r="BN56" s="275"/>
      <c r="BO56" s="275"/>
      <c r="BP56" s="275"/>
      <c r="BQ56" s="275"/>
      <c r="BR56" s="275"/>
      <c r="BS56" s="275"/>
      <c r="BT56" s="275"/>
      <c r="BU56" s="275"/>
      <c r="BV56" s="275"/>
      <c r="BW56" s="275"/>
      <c r="BX56" s="275"/>
      <c r="BY56" s="275"/>
      <c r="BZ56" s="275"/>
      <c r="CA56" s="275"/>
      <c r="CB56" s="275"/>
      <c r="CC56" s="275"/>
      <c r="CD56" s="275"/>
      <c r="CE56" s="275"/>
      <c r="CF56" s="275"/>
      <c r="CG56" s="275"/>
      <c r="CH56" s="275"/>
      <c r="CI56" s="275"/>
      <c r="CJ56" s="275"/>
      <c r="CK56" s="275"/>
      <c r="CL56" s="275"/>
      <c r="CM56" s="275"/>
      <c r="CN56" s="275"/>
      <c r="CO56" s="275"/>
      <c r="CP56" s="275"/>
      <c r="CQ56" s="275"/>
      <c r="CR56" s="275"/>
      <c r="CS56" s="275"/>
      <c r="CT56" s="275"/>
      <c r="CU56" s="275"/>
      <c r="CV56" s="275"/>
      <c r="CW56" s="275"/>
      <c r="CX56" s="275"/>
      <c r="CY56" s="275"/>
      <c r="CZ56" s="275"/>
      <c r="DA56" s="275"/>
      <c r="DB56" s="275"/>
      <c r="DC56" s="275"/>
      <c r="DD56" s="275"/>
      <c r="DE56" s="275"/>
      <c r="DF56" s="275"/>
      <c r="DG56" s="275"/>
      <c r="DH56" s="275"/>
      <c r="DI56" s="275"/>
      <c r="DJ56" s="275"/>
      <c r="DK56" s="275"/>
      <c r="DL56" s="275"/>
      <c r="DM56" s="275"/>
      <c r="DN56" s="275"/>
      <c r="DO56" s="275"/>
      <c r="DP56" s="275"/>
      <c r="DQ56" s="275"/>
      <c r="DR56" s="275"/>
      <c r="DS56" s="275"/>
      <c r="DT56" s="275"/>
      <c r="DU56" s="275"/>
      <c r="DV56" s="275"/>
      <c r="DW56" s="275"/>
      <c r="DX56" s="275"/>
      <c r="DY56" s="275"/>
      <c r="DZ56" s="275"/>
      <c r="EA56" s="275"/>
      <c r="EB56" s="275"/>
      <c r="EC56" s="275"/>
      <c r="ED56" s="275"/>
      <c r="EE56" s="275"/>
      <c r="EF56" s="275"/>
      <c r="EG56" s="275"/>
      <c r="EH56" s="275"/>
      <c r="EI56" s="275"/>
      <c r="EJ56" s="275"/>
      <c r="EK56" s="275"/>
      <c r="EL56" s="275"/>
      <c r="EM56" s="275"/>
      <c r="EN56" s="275"/>
      <c r="EO56" s="275"/>
      <c r="EP56" s="275"/>
      <c r="EQ56" s="275"/>
      <c r="ER56" s="275"/>
      <c r="ES56" s="275"/>
      <c r="ET56" s="275"/>
      <c r="EU56" s="275"/>
      <c r="EV56" s="275"/>
      <c r="EW56" s="275"/>
      <c r="EX56" s="275"/>
      <c r="EY56" s="275"/>
      <c r="EZ56" s="275"/>
      <c r="FA56" s="275"/>
      <c r="FB56" s="275"/>
      <c r="FC56" s="275"/>
      <c r="FD56" s="275"/>
      <c r="FE56" s="275"/>
      <c r="FF56" s="275"/>
      <c r="FG56" s="275"/>
      <c r="FH56" s="275"/>
      <c r="FI56" s="275"/>
      <c r="FJ56" s="275"/>
      <c r="FK56" s="275"/>
      <c r="FL56" s="275"/>
      <c r="FM56" s="275"/>
      <c r="FN56" s="275"/>
      <c r="FO56" s="275"/>
      <c r="FP56" s="275"/>
      <c r="FQ56" s="275"/>
      <c r="FR56" s="275"/>
      <c r="FS56" s="275"/>
      <c r="FT56" s="275"/>
      <c r="FU56" s="275"/>
      <c r="FV56" s="275"/>
      <c r="FW56" s="275"/>
      <c r="FX56" s="275"/>
      <c r="FY56" s="275"/>
      <c r="FZ56" s="275"/>
      <c r="GA56" s="275"/>
      <c r="GB56" s="275"/>
      <c r="GC56" s="275"/>
      <c r="GD56" s="275"/>
      <c r="GE56" s="275"/>
      <c r="GF56" s="275"/>
      <c r="GG56" s="275"/>
      <c r="GH56" s="275"/>
      <c r="GI56" s="275"/>
      <c r="GJ56" s="275"/>
      <c r="GK56" s="275"/>
      <c r="GL56" s="275"/>
      <c r="GM56" s="275"/>
      <c r="GN56" s="275"/>
      <c r="GO56" s="275"/>
      <c r="GP56" s="275"/>
      <c r="GQ56" s="275"/>
      <c r="GR56" s="275"/>
      <c r="GS56" s="275"/>
      <c r="GT56" s="275"/>
      <c r="GU56" s="275"/>
      <c r="GV56" s="275"/>
      <c r="GW56" s="275"/>
      <c r="GX56" s="275"/>
      <c r="GY56" s="275"/>
      <c r="GZ56" s="275"/>
      <c r="HA56" s="275"/>
      <c r="HB56" s="275"/>
      <c r="HC56" s="275"/>
      <c r="HD56" s="275"/>
      <c r="HE56" s="275"/>
      <c r="HF56" s="275"/>
      <c r="HG56" s="275"/>
      <c r="HH56" s="275"/>
      <c r="HI56" s="275"/>
      <c r="HJ56" s="275"/>
      <c r="HK56" s="275"/>
      <c r="HL56" s="275"/>
      <c r="HM56" s="275"/>
      <c r="HN56" s="275"/>
      <c r="HO56" s="275"/>
      <c r="HP56" s="275"/>
      <c r="HQ56" s="275"/>
      <c r="HR56" s="275"/>
      <c r="HS56" s="275"/>
      <c r="HT56" s="275"/>
      <c r="HU56" s="275"/>
      <c r="HV56" s="275"/>
      <c r="HW56" s="275"/>
      <c r="HX56" s="275"/>
      <c r="HY56" s="275"/>
      <c r="HZ56" s="275"/>
      <c r="IA56" s="275"/>
      <c r="IB56" s="275"/>
      <c r="IC56" s="275"/>
      <c r="ID56" s="275"/>
      <c r="IE56" s="275"/>
      <c r="IF56" s="275"/>
      <c r="IG56" s="275"/>
      <c r="IH56" s="275"/>
      <c r="II56" s="275"/>
      <c r="IJ56" s="275"/>
      <c r="IK56" s="275"/>
      <c r="IL56" s="275"/>
      <c r="IM56" s="275"/>
      <c r="IN56" s="275"/>
      <c r="IO56" s="275"/>
      <c r="IP56" s="275"/>
      <c r="IQ56" s="275"/>
      <c r="IR56" s="275"/>
      <c r="IS56" s="275"/>
      <c r="IT56" s="275"/>
      <c r="IU56" s="275"/>
      <c r="IV56" s="275"/>
      <c r="IW56" s="275"/>
      <c r="IX56" s="275"/>
      <c r="IY56" s="275"/>
    </row>
    <row r="57" s="6" customFormat="1" ht="24" customHeight="1" spans="1:259">
      <c r="A57" s="275"/>
      <c r="B57" s="275"/>
      <c r="C57" s="275"/>
      <c r="D57" s="314"/>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5"/>
      <c r="BR57" s="275"/>
      <c r="BS57" s="275"/>
      <c r="BT57" s="275"/>
      <c r="BU57" s="275"/>
      <c r="BV57" s="275"/>
      <c r="BW57" s="275"/>
      <c r="BX57" s="275"/>
      <c r="BY57" s="275"/>
      <c r="BZ57" s="275"/>
      <c r="CA57" s="275"/>
      <c r="CB57" s="275"/>
      <c r="CC57" s="275"/>
      <c r="CD57" s="275"/>
      <c r="CE57" s="275"/>
      <c r="CF57" s="275"/>
      <c r="CG57" s="275"/>
      <c r="CH57" s="275"/>
      <c r="CI57" s="275"/>
      <c r="CJ57" s="275"/>
      <c r="CK57" s="275"/>
      <c r="CL57" s="275"/>
      <c r="CM57" s="275"/>
      <c r="CN57" s="275"/>
      <c r="CO57" s="275"/>
      <c r="CP57" s="275"/>
      <c r="CQ57" s="275"/>
      <c r="CR57" s="275"/>
      <c r="CS57" s="275"/>
      <c r="CT57" s="275"/>
      <c r="CU57" s="275"/>
      <c r="CV57" s="275"/>
      <c r="CW57" s="275"/>
      <c r="CX57" s="275"/>
      <c r="CY57" s="275"/>
      <c r="CZ57" s="275"/>
      <c r="DA57" s="275"/>
      <c r="DB57" s="275"/>
      <c r="DC57" s="275"/>
      <c r="DD57" s="275"/>
      <c r="DE57" s="275"/>
      <c r="DF57" s="275"/>
      <c r="DG57" s="275"/>
      <c r="DH57" s="275"/>
      <c r="DI57" s="275"/>
      <c r="DJ57" s="275"/>
      <c r="DK57" s="275"/>
      <c r="DL57" s="275"/>
      <c r="DM57" s="275"/>
      <c r="DN57" s="275"/>
      <c r="DO57" s="275"/>
      <c r="DP57" s="275"/>
      <c r="DQ57" s="275"/>
      <c r="DR57" s="275"/>
      <c r="DS57" s="275"/>
      <c r="DT57" s="275"/>
      <c r="DU57" s="275"/>
      <c r="DV57" s="275"/>
      <c r="DW57" s="275"/>
      <c r="DX57" s="275"/>
      <c r="DY57" s="275"/>
      <c r="DZ57" s="275"/>
      <c r="EA57" s="275"/>
      <c r="EB57" s="275"/>
      <c r="EC57" s="275"/>
      <c r="ED57" s="275"/>
      <c r="EE57" s="275"/>
      <c r="EF57" s="275"/>
      <c r="EG57" s="275"/>
      <c r="EH57" s="275"/>
      <c r="EI57" s="275"/>
      <c r="EJ57" s="275"/>
      <c r="EK57" s="275"/>
      <c r="EL57" s="275"/>
      <c r="EM57" s="275"/>
      <c r="EN57" s="275"/>
      <c r="EO57" s="275"/>
      <c r="EP57" s="275"/>
      <c r="EQ57" s="275"/>
      <c r="ER57" s="275"/>
      <c r="ES57" s="275"/>
      <c r="ET57" s="275"/>
      <c r="EU57" s="275"/>
      <c r="EV57" s="275"/>
      <c r="EW57" s="275"/>
      <c r="EX57" s="275"/>
      <c r="EY57" s="275"/>
      <c r="EZ57" s="275"/>
      <c r="FA57" s="275"/>
      <c r="FB57" s="275"/>
      <c r="FC57" s="275"/>
      <c r="FD57" s="275"/>
      <c r="FE57" s="275"/>
      <c r="FF57" s="275"/>
      <c r="FG57" s="275"/>
      <c r="FH57" s="275"/>
      <c r="FI57" s="275"/>
      <c r="FJ57" s="275"/>
      <c r="FK57" s="275"/>
      <c r="FL57" s="275"/>
      <c r="FM57" s="275"/>
      <c r="FN57" s="275"/>
      <c r="FO57" s="275"/>
      <c r="FP57" s="275"/>
      <c r="FQ57" s="275"/>
      <c r="FR57" s="275"/>
      <c r="FS57" s="275"/>
      <c r="FT57" s="275"/>
      <c r="FU57" s="275"/>
      <c r="FV57" s="275"/>
      <c r="FW57" s="275"/>
      <c r="FX57" s="275"/>
      <c r="FY57" s="275"/>
      <c r="FZ57" s="275"/>
      <c r="GA57" s="275"/>
      <c r="GB57" s="275"/>
      <c r="GC57" s="275"/>
      <c r="GD57" s="275"/>
      <c r="GE57" s="275"/>
      <c r="GF57" s="275"/>
      <c r="GG57" s="275"/>
      <c r="GH57" s="275"/>
      <c r="GI57" s="275"/>
      <c r="GJ57" s="275"/>
      <c r="GK57" s="275"/>
      <c r="GL57" s="275"/>
      <c r="GM57" s="275"/>
      <c r="GN57" s="275"/>
      <c r="GO57" s="275"/>
      <c r="GP57" s="275"/>
      <c r="GQ57" s="275"/>
      <c r="GR57" s="275"/>
      <c r="GS57" s="275"/>
      <c r="GT57" s="275"/>
      <c r="GU57" s="275"/>
      <c r="GV57" s="275"/>
      <c r="GW57" s="275"/>
      <c r="GX57" s="275"/>
      <c r="GY57" s="275"/>
      <c r="GZ57" s="275"/>
      <c r="HA57" s="275"/>
      <c r="HB57" s="275"/>
      <c r="HC57" s="275"/>
      <c r="HD57" s="275"/>
      <c r="HE57" s="275"/>
      <c r="HF57" s="275"/>
      <c r="HG57" s="275"/>
      <c r="HH57" s="275"/>
      <c r="HI57" s="275"/>
      <c r="HJ57" s="275"/>
      <c r="HK57" s="275"/>
      <c r="HL57" s="275"/>
      <c r="HM57" s="275"/>
      <c r="HN57" s="275"/>
      <c r="HO57" s="275"/>
      <c r="HP57" s="275"/>
      <c r="HQ57" s="275"/>
      <c r="HR57" s="275"/>
      <c r="HS57" s="275"/>
      <c r="HT57" s="275"/>
      <c r="HU57" s="275"/>
      <c r="HV57" s="275"/>
      <c r="HW57" s="275"/>
      <c r="HX57" s="275"/>
      <c r="HY57" s="275"/>
      <c r="HZ57" s="275"/>
      <c r="IA57" s="275"/>
      <c r="IB57" s="275"/>
      <c r="IC57" s="275"/>
      <c r="ID57" s="275"/>
      <c r="IE57" s="275"/>
      <c r="IF57" s="275"/>
      <c r="IG57" s="275"/>
      <c r="IH57" s="275"/>
      <c r="II57" s="275"/>
      <c r="IJ57" s="275"/>
      <c r="IK57" s="275"/>
      <c r="IL57" s="275"/>
      <c r="IM57" s="275"/>
      <c r="IN57" s="275"/>
      <c r="IO57" s="275"/>
      <c r="IP57" s="275"/>
      <c r="IQ57" s="275"/>
      <c r="IR57" s="275"/>
      <c r="IS57" s="275"/>
      <c r="IT57" s="275"/>
      <c r="IU57" s="275"/>
      <c r="IV57" s="275"/>
      <c r="IW57" s="275"/>
      <c r="IX57" s="275"/>
      <c r="IY57" s="275"/>
    </row>
    <row r="58" s="6" customFormat="1" ht="24" customHeight="1" spans="1:259">
      <c r="A58" s="275"/>
      <c r="B58" s="275"/>
      <c r="C58" s="275"/>
      <c r="D58" s="314"/>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5"/>
      <c r="AW58" s="275"/>
      <c r="AX58" s="275"/>
      <c r="AY58" s="275"/>
      <c r="AZ58" s="275"/>
      <c r="BA58" s="275"/>
      <c r="BB58" s="275"/>
      <c r="BC58" s="275"/>
      <c r="BD58" s="275"/>
      <c r="BE58" s="275"/>
      <c r="BF58" s="275"/>
      <c r="BG58" s="275"/>
      <c r="BH58" s="275"/>
      <c r="BI58" s="275"/>
      <c r="BJ58" s="275"/>
      <c r="BK58" s="275"/>
      <c r="BL58" s="275"/>
      <c r="BM58" s="275"/>
      <c r="BN58" s="275"/>
      <c r="BO58" s="275"/>
      <c r="BP58" s="275"/>
      <c r="BQ58" s="275"/>
      <c r="BR58" s="275"/>
      <c r="BS58" s="275"/>
      <c r="BT58" s="275"/>
      <c r="BU58" s="275"/>
      <c r="BV58" s="275"/>
      <c r="BW58" s="275"/>
      <c r="BX58" s="275"/>
      <c r="BY58" s="275"/>
      <c r="BZ58" s="275"/>
      <c r="CA58" s="275"/>
      <c r="CB58" s="275"/>
      <c r="CC58" s="275"/>
      <c r="CD58" s="275"/>
      <c r="CE58" s="275"/>
      <c r="CF58" s="275"/>
      <c r="CG58" s="275"/>
      <c r="CH58" s="275"/>
      <c r="CI58" s="275"/>
      <c r="CJ58" s="275"/>
      <c r="CK58" s="275"/>
      <c r="CL58" s="275"/>
      <c r="CM58" s="275"/>
      <c r="CN58" s="275"/>
      <c r="CO58" s="275"/>
      <c r="CP58" s="275"/>
      <c r="CQ58" s="275"/>
      <c r="CR58" s="275"/>
      <c r="CS58" s="275"/>
      <c r="CT58" s="275"/>
      <c r="CU58" s="275"/>
      <c r="CV58" s="275"/>
      <c r="CW58" s="275"/>
      <c r="CX58" s="275"/>
      <c r="CY58" s="275"/>
      <c r="CZ58" s="275"/>
      <c r="DA58" s="275"/>
      <c r="DB58" s="275"/>
      <c r="DC58" s="275"/>
      <c r="DD58" s="275"/>
      <c r="DE58" s="275"/>
      <c r="DF58" s="275"/>
      <c r="DG58" s="275"/>
      <c r="DH58" s="275"/>
      <c r="DI58" s="275"/>
      <c r="DJ58" s="275"/>
      <c r="DK58" s="275"/>
      <c r="DL58" s="275"/>
      <c r="DM58" s="275"/>
      <c r="DN58" s="275"/>
      <c r="DO58" s="275"/>
      <c r="DP58" s="275"/>
      <c r="DQ58" s="275"/>
      <c r="DR58" s="275"/>
      <c r="DS58" s="275"/>
      <c r="DT58" s="275"/>
      <c r="DU58" s="275"/>
      <c r="DV58" s="275"/>
      <c r="DW58" s="275"/>
      <c r="DX58" s="275"/>
      <c r="DY58" s="275"/>
      <c r="DZ58" s="275"/>
      <c r="EA58" s="275"/>
      <c r="EB58" s="275"/>
      <c r="EC58" s="275"/>
      <c r="ED58" s="275"/>
      <c r="EE58" s="275"/>
      <c r="EF58" s="275"/>
      <c r="EG58" s="275"/>
      <c r="EH58" s="275"/>
      <c r="EI58" s="275"/>
      <c r="EJ58" s="275"/>
      <c r="EK58" s="275"/>
      <c r="EL58" s="275"/>
      <c r="EM58" s="275"/>
      <c r="EN58" s="275"/>
      <c r="EO58" s="275"/>
      <c r="EP58" s="275"/>
      <c r="EQ58" s="275"/>
      <c r="ER58" s="275"/>
      <c r="ES58" s="275"/>
      <c r="ET58" s="275"/>
      <c r="EU58" s="275"/>
      <c r="EV58" s="275"/>
      <c r="EW58" s="275"/>
      <c r="EX58" s="275"/>
      <c r="EY58" s="275"/>
      <c r="EZ58" s="275"/>
      <c r="FA58" s="275"/>
      <c r="FB58" s="275"/>
      <c r="FC58" s="275"/>
      <c r="FD58" s="275"/>
      <c r="FE58" s="275"/>
      <c r="FF58" s="275"/>
      <c r="FG58" s="275"/>
      <c r="FH58" s="275"/>
      <c r="FI58" s="275"/>
      <c r="FJ58" s="275"/>
      <c r="FK58" s="275"/>
      <c r="FL58" s="275"/>
      <c r="FM58" s="275"/>
      <c r="FN58" s="275"/>
      <c r="FO58" s="275"/>
      <c r="FP58" s="275"/>
      <c r="FQ58" s="275"/>
      <c r="FR58" s="275"/>
      <c r="FS58" s="275"/>
      <c r="FT58" s="275"/>
      <c r="FU58" s="275"/>
      <c r="FV58" s="275"/>
      <c r="FW58" s="275"/>
      <c r="FX58" s="275"/>
      <c r="FY58" s="275"/>
      <c r="FZ58" s="275"/>
      <c r="GA58" s="275"/>
      <c r="GB58" s="275"/>
      <c r="GC58" s="275"/>
      <c r="GD58" s="275"/>
      <c r="GE58" s="275"/>
      <c r="GF58" s="275"/>
      <c r="GG58" s="275"/>
      <c r="GH58" s="275"/>
      <c r="GI58" s="275"/>
      <c r="GJ58" s="275"/>
      <c r="GK58" s="275"/>
      <c r="GL58" s="275"/>
      <c r="GM58" s="275"/>
      <c r="GN58" s="275"/>
      <c r="GO58" s="275"/>
      <c r="GP58" s="275"/>
      <c r="GQ58" s="275"/>
      <c r="GR58" s="275"/>
      <c r="GS58" s="275"/>
      <c r="GT58" s="275"/>
      <c r="GU58" s="275"/>
      <c r="GV58" s="275"/>
      <c r="GW58" s="275"/>
      <c r="GX58" s="275"/>
      <c r="GY58" s="275"/>
      <c r="GZ58" s="275"/>
      <c r="HA58" s="275"/>
      <c r="HB58" s="275"/>
      <c r="HC58" s="275"/>
      <c r="HD58" s="275"/>
      <c r="HE58" s="275"/>
      <c r="HF58" s="275"/>
      <c r="HG58" s="275"/>
      <c r="HH58" s="275"/>
      <c r="HI58" s="275"/>
      <c r="HJ58" s="275"/>
      <c r="HK58" s="275"/>
      <c r="HL58" s="275"/>
      <c r="HM58" s="275"/>
      <c r="HN58" s="275"/>
      <c r="HO58" s="275"/>
      <c r="HP58" s="275"/>
      <c r="HQ58" s="275"/>
      <c r="HR58" s="275"/>
      <c r="HS58" s="275"/>
      <c r="HT58" s="275"/>
      <c r="HU58" s="275"/>
      <c r="HV58" s="275"/>
      <c r="HW58" s="275"/>
      <c r="HX58" s="275"/>
      <c r="HY58" s="275"/>
      <c r="HZ58" s="275"/>
      <c r="IA58" s="275"/>
      <c r="IB58" s="275"/>
      <c r="IC58" s="275"/>
      <c r="ID58" s="275"/>
      <c r="IE58" s="275"/>
      <c r="IF58" s="275"/>
      <c r="IG58" s="275"/>
      <c r="IH58" s="275"/>
      <c r="II58" s="275"/>
      <c r="IJ58" s="275"/>
      <c r="IK58" s="275"/>
      <c r="IL58" s="275"/>
      <c r="IM58" s="275"/>
      <c r="IN58" s="275"/>
      <c r="IO58" s="275"/>
      <c r="IP58" s="275"/>
      <c r="IQ58" s="275"/>
      <c r="IR58" s="275"/>
      <c r="IS58" s="275"/>
      <c r="IT58" s="275"/>
      <c r="IU58" s="275"/>
      <c r="IV58" s="275"/>
      <c r="IW58" s="275"/>
      <c r="IX58" s="275"/>
      <c r="IY58" s="275"/>
    </row>
    <row r="59" s="6" customFormat="1" ht="24" customHeight="1" spans="1:259">
      <c r="A59" s="275"/>
      <c r="B59" s="275"/>
      <c r="C59" s="275"/>
      <c r="D59" s="314"/>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275"/>
      <c r="BK59" s="275"/>
      <c r="BL59" s="275"/>
      <c r="BM59" s="275"/>
      <c r="BN59" s="275"/>
      <c r="BO59" s="275"/>
      <c r="BP59" s="275"/>
      <c r="BQ59" s="275"/>
      <c r="BR59" s="275"/>
      <c r="BS59" s="275"/>
      <c r="BT59" s="275"/>
      <c r="BU59" s="275"/>
      <c r="BV59" s="275"/>
      <c r="BW59" s="275"/>
      <c r="BX59" s="275"/>
      <c r="BY59" s="275"/>
      <c r="BZ59" s="275"/>
      <c r="CA59" s="275"/>
      <c r="CB59" s="275"/>
      <c r="CC59" s="275"/>
      <c r="CD59" s="275"/>
      <c r="CE59" s="275"/>
      <c r="CF59" s="275"/>
      <c r="CG59" s="275"/>
      <c r="CH59" s="275"/>
      <c r="CI59" s="275"/>
      <c r="CJ59" s="275"/>
      <c r="CK59" s="275"/>
      <c r="CL59" s="275"/>
      <c r="CM59" s="275"/>
      <c r="CN59" s="275"/>
      <c r="CO59" s="275"/>
      <c r="CP59" s="275"/>
      <c r="CQ59" s="275"/>
      <c r="CR59" s="275"/>
      <c r="CS59" s="275"/>
      <c r="CT59" s="275"/>
      <c r="CU59" s="275"/>
      <c r="CV59" s="275"/>
      <c r="CW59" s="275"/>
      <c r="CX59" s="275"/>
      <c r="CY59" s="275"/>
      <c r="CZ59" s="275"/>
      <c r="DA59" s="275"/>
      <c r="DB59" s="275"/>
      <c r="DC59" s="275"/>
      <c r="DD59" s="275"/>
      <c r="DE59" s="275"/>
      <c r="DF59" s="275"/>
      <c r="DG59" s="275"/>
      <c r="DH59" s="275"/>
      <c r="DI59" s="275"/>
      <c r="DJ59" s="275"/>
      <c r="DK59" s="275"/>
      <c r="DL59" s="275"/>
      <c r="DM59" s="275"/>
      <c r="DN59" s="275"/>
      <c r="DO59" s="275"/>
      <c r="DP59" s="275"/>
      <c r="DQ59" s="275"/>
      <c r="DR59" s="275"/>
      <c r="DS59" s="275"/>
      <c r="DT59" s="275"/>
      <c r="DU59" s="275"/>
      <c r="DV59" s="275"/>
      <c r="DW59" s="275"/>
      <c r="DX59" s="275"/>
      <c r="DY59" s="275"/>
      <c r="DZ59" s="275"/>
      <c r="EA59" s="275"/>
      <c r="EB59" s="275"/>
      <c r="EC59" s="275"/>
      <c r="ED59" s="275"/>
      <c r="EE59" s="275"/>
      <c r="EF59" s="275"/>
      <c r="EG59" s="275"/>
      <c r="EH59" s="275"/>
      <c r="EI59" s="275"/>
      <c r="EJ59" s="275"/>
      <c r="EK59" s="275"/>
      <c r="EL59" s="275"/>
      <c r="EM59" s="275"/>
      <c r="EN59" s="275"/>
      <c r="EO59" s="275"/>
      <c r="EP59" s="275"/>
      <c r="EQ59" s="275"/>
      <c r="ER59" s="275"/>
      <c r="ES59" s="275"/>
      <c r="ET59" s="275"/>
      <c r="EU59" s="275"/>
      <c r="EV59" s="275"/>
      <c r="EW59" s="275"/>
      <c r="EX59" s="275"/>
      <c r="EY59" s="275"/>
      <c r="EZ59" s="275"/>
      <c r="FA59" s="275"/>
      <c r="FB59" s="275"/>
      <c r="FC59" s="275"/>
      <c r="FD59" s="275"/>
      <c r="FE59" s="275"/>
      <c r="FF59" s="275"/>
      <c r="FG59" s="275"/>
      <c r="FH59" s="275"/>
      <c r="FI59" s="275"/>
      <c r="FJ59" s="275"/>
      <c r="FK59" s="275"/>
      <c r="FL59" s="275"/>
      <c r="FM59" s="275"/>
      <c r="FN59" s="275"/>
      <c r="FO59" s="275"/>
      <c r="FP59" s="275"/>
      <c r="FQ59" s="275"/>
      <c r="FR59" s="275"/>
      <c r="FS59" s="275"/>
      <c r="FT59" s="275"/>
      <c r="FU59" s="275"/>
      <c r="FV59" s="275"/>
      <c r="FW59" s="275"/>
      <c r="FX59" s="275"/>
      <c r="FY59" s="275"/>
      <c r="FZ59" s="275"/>
      <c r="GA59" s="275"/>
      <c r="GB59" s="275"/>
      <c r="GC59" s="275"/>
      <c r="GD59" s="275"/>
      <c r="GE59" s="275"/>
      <c r="GF59" s="275"/>
      <c r="GG59" s="275"/>
      <c r="GH59" s="275"/>
      <c r="GI59" s="275"/>
      <c r="GJ59" s="275"/>
      <c r="GK59" s="275"/>
      <c r="GL59" s="275"/>
      <c r="GM59" s="275"/>
      <c r="GN59" s="275"/>
      <c r="GO59" s="275"/>
      <c r="GP59" s="275"/>
      <c r="GQ59" s="275"/>
      <c r="GR59" s="275"/>
      <c r="GS59" s="275"/>
      <c r="GT59" s="275"/>
      <c r="GU59" s="275"/>
      <c r="GV59" s="275"/>
      <c r="GW59" s="275"/>
      <c r="GX59" s="275"/>
      <c r="GY59" s="275"/>
      <c r="GZ59" s="275"/>
      <c r="HA59" s="275"/>
      <c r="HB59" s="275"/>
      <c r="HC59" s="275"/>
      <c r="HD59" s="275"/>
      <c r="HE59" s="275"/>
      <c r="HF59" s="275"/>
      <c r="HG59" s="275"/>
      <c r="HH59" s="275"/>
      <c r="HI59" s="275"/>
      <c r="HJ59" s="275"/>
      <c r="HK59" s="275"/>
      <c r="HL59" s="275"/>
      <c r="HM59" s="275"/>
      <c r="HN59" s="275"/>
      <c r="HO59" s="275"/>
      <c r="HP59" s="275"/>
      <c r="HQ59" s="275"/>
      <c r="HR59" s="275"/>
      <c r="HS59" s="275"/>
      <c r="HT59" s="275"/>
      <c r="HU59" s="275"/>
      <c r="HV59" s="275"/>
      <c r="HW59" s="275"/>
      <c r="HX59" s="275"/>
      <c r="HY59" s="275"/>
      <c r="HZ59" s="275"/>
      <c r="IA59" s="275"/>
      <c r="IB59" s="275"/>
      <c r="IC59" s="275"/>
      <c r="ID59" s="275"/>
      <c r="IE59" s="275"/>
      <c r="IF59" s="275"/>
      <c r="IG59" s="275"/>
      <c r="IH59" s="275"/>
      <c r="II59" s="275"/>
      <c r="IJ59" s="275"/>
      <c r="IK59" s="275"/>
      <c r="IL59" s="275"/>
      <c r="IM59" s="275"/>
      <c r="IN59" s="275"/>
      <c r="IO59" s="275"/>
      <c r="IP59" s="275"/>
      <c r="IQ59" s="275"/>
      <c r="IR59" s="275"/>
      <c r="IS59" s="275"/>
      <c r="IT59" s="275"/>
      <c r="IU59" s="275"/>
      <c r="IV59" s="275"/>
      <c r="IW59" s="275"/>
      <c r="IX59" s="275"/>
      <c r="IY59" s="275"/>
    </row>
    <row r="60" s="6" customFormat="1" ht="24" customHeight="1" spans="1:259">
      <c r="A60" s="275"/>
      <c r="B60" s="275"/>
      <c r="C60" s="275"/>
      <c r="D60" s="314"/>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5"/>
      <c r="BD60" s="275"/>
      <c r="BE60" s="275"/>
      <c r="BF60" s="275"/>
      <c r="BG60" s="275"/>
      <c r="BH60" s="275"/>
      <c r="BI60" s="275"/>
      <c r="BJ60" s="275"/>
      <c r="BK60" s="275"/>
      <c r="BL60" s="275"/>
      <c r="BM60" s="275"/>
      <c r="BN60" s="275"/>
      <c r="BO60" s="275"/>
      <c r="BP60" s="275"/>
      <c r="BQ60" s="275"/>
      <c r="BR60" s="275"/>
      <c r="BS60" s="275"/>
      <c r="BT60" s="275"/>
      <c r="BU60" s="275"/>
      <c r="BV60" s="275"/>
      <c r="BW60" s="275"/>
      <c r="BX60" s="275"/>
      <c r="BY60" s="275"/>
      <c r="BZ60" s="275"/>
      <c r="CA60" s="275"/>
      <c r="CB60" s="275"/>
      <c r="CC60" s="275"/>
      <c r="CD60" s="275"/>
      <c r="CE60" s="275"/>
      <c r="CF60" s="275"/>
      <c r="CG60" s="275"/>
      <c r="CH60" s="275"/>
      <c r="CI60" s="275"/>
      <c r="CJ60" s="275"/>
      <c r="CK60" s="275"/>
      <c r="CL60" s="275"/>
      <c r="CM60" s="275"/>
      <c r="CN60" s="275"/>
      <c r="CO60" s="275"/>
      <c r="CP60" s="275"/>
      <c r="CQ60" s="275"/>
      <c r="CR60" s="275"/>
      <c r="CS60" s="275"/>
      <c r="CT60" s="275"/>
      <c r="CU60" s="275"/>
      <c r="CV60" s="275"/>
      <c r="CW60" s="275"/>
      <c r="CX60" s="275"/>
      <c r="CY60" s="275"/>
      <c r="CZ60" s="275"/>
      <c r="DA60" s="275"/>
      <c r="DB60" s="275"/>
      <c r="DC60" s="275"/>
      <c r="DD60" s="275"/>
      <c r="DE60" s="275"/>
      <c r="DF60" s="275"/>
      <c r="DG60" s="275"/>
      <c r="DH60" s="275"/>
      <c r="DI60" s="275"/>
      <c r="DJ60" s="275"/>
      <c r="DK60" s="275"/>
      <c r="DL60" s="275"/>
      <c r="DM60" s="275"/>
      <c r="DN60" s="275"/>
      <c r="DO60" s="275"/>
      <c r="DP60" s="275"/>
      <c r="DQ60" s="275"/>
      <c r="DR60" s="275"/>
      <c r="DS60" s="275"/>
      <c r="DT60" s="275"/>
      <c r="DU60" s="275"/>
      <c r="DV60" s="275"/>
      <c r="DW60" s="275"/>
      <c r="DX60" s="275"/>
      <c r="DY60" s="275"/>
      <c r="DZ60" s="275"/>
      <c r="EA60" s="275"/>
      <c r="EB60" s="275"/>
      <c r="EC60" s="275"/>
      <c r="ED60" s="275"/>
      <c r="EE60" s="275"/>
      <c r="EF60" s="275"/>
      <c r="EG60" s="275"/>
      <c r="EH60" s="275"/>
      <c r="EI60" s="275"/>
      <c r="EJ60" s="275"/>
      <c r="EK60" s="275"/>
      <c r="EL60" s="275"/>
      <c r="EM60" s="275"/>
      <c r="EN60" s="275"/>
      <c r="EO60" s="275"/>
      <c r="EP60" s="275"/>
      <c r="EQ60" s="275"/>
      <c r="ER60" s="275"/>
      <c r="ES60" s="275"/>
      <c r="ET60" s="275"/>
      <c r="EU60" s="275"/>
      <c r="EV60" s="275"/>
      <c r="EW60" s="275"/>
      <c r="EX60" s="275"/>
      <c r="EY60" s="275"/>
      <c r="EZ60" s="275"/>
      <c r="FA60" s="275"/>
      <c r="FB60" s="275"/>
      <c r="FC60" s="275"/>
      <c r="FD60" s="275"/>
      <c r="FE60" s="275"/>
      <c r="FF60" s="275"/>
      <c r="FG60" s="275"/>
      <c r="FH60" s="275"/>
      <c r="FI60" s="275"/>
      <c r="FJ60" s="275"/>
      <c r="FK60" s="275"/>
      <c r="FL60" s="275"/>
      <c r="FM60" s="275"/>
      <c r="FN60" s="275"/>
      <c r="FO60" s="275"/>
      <c r="FP60" s="275"/>
      <c r="FQ60" s="275"/>
      <c r="FR60" s="275"/>
      <c r="FS60" s="275"/>
      <c r="FT60" s="275"/>
      <c r="FU60" s="275"/>
      <c r="FV60" s="275"/>
      <c r="FW60" s="275"/>
      <c r="FX60" s="275"/>
      <c r="FY60" s="275"/>
      <c r="FZ60" s="275"/>
      <c r="GA60" s="275"/>
      <c r="GB60" s="275"/>
      <c r="GC60" s="275"/>
      <c r="GD60" s="275"/>
      <c r="GE60" s="275"/>
      <c r="GF60" s="275"/>
      <c r="GG60" s="275"/>
      <c r="GH60" s="275"/>
      <c r="GI60" s="275"/>
      <c r="GJ60" s="275"/>
      <c r="GK60" s="275"/>
      <c r="GL60" s="275"/>
      <c r="GM60" s="275"/>
      <c r="GN60" s="275"/>
      <c r="GO60" s="275"/>
      <c r="GP60" s="275"/>
      <c r="GQ60" s="275"/>
      <c r="GR60" s="275"/>
      <c r="GS60" s="275"/>
      <c r="GT60" s="275"/>
      <c r="GU60" s="275"/>
      <c r="GV60" s="275"/>
      <c r="GW60" s="275"/>
      <c r="GX60" s="275"/>
      <c r="GY60" s="275"/>
      <c r="GZ60" s="275"/>
      <c r="HA60" s="275"/>
      <c r="HB60" s="275"/>
      <c r="HC60" s="275"/>
      <c r="HD60" s="275"/>
      <c r="HE60" s="275"/>
      <c r="HF60" s="275"/>
      <c r="HG60" s="275"/>
      <c r="HH60" s="275"/>
      <c r="HI60" s="275"/>
      <c r="HJ60" s="275"/>
      <c r="HK60" s="275"/>
      <c r="HL60" s="275"/>
      <c r="HM60" s="275"/>
      <c r="HN60" s="275"/>
      <c r="HO60" s="275"/>
      <c r="HP60" s="275"/>
      <c r="HQ60" s="275"/>
      <c r="HR60" s="275"/>
      <c r="HS60" s="275"/>
      <c r="HT60" s="275"/>
      <c r="HU60" s="275"/>
      <c r="HV60" s="275"/>
      <c r="HW60" s="275"/>
      <c r="HX60" s="275"/>
      <c r="HY60" s="275"/>
      <c r="HZ60" s="275"/>
      <c r="IA60" s="275"/>
      <c r="IB60" s="275"/>
      <c r="IC60" s="275"/>
      <c r="ID60" s="275"/>
      <c r="IE60" s="275"/>
      <c r="IF60" s="275"/>
      <c r="IG60" s="275"/>
      <c r="IH60" s="275"/>
      <c r="II60" s="275"/>
      <c r="IJ60" s="275"/>
      <c r="IK60" s="275"/>
      <c r="IL60" s="275"/>
      <c r="IM60" s="275"/>
      <c r="IN60" s="275"/>
      <c r="IO60" s="275"/>
      <c r="IP60" s="275"/>
      <c r="IQ60" s="275"/>
      <c r="IR60" s="275"/>
      <c r="IS60" s="275"/>
      <c r="IT60" s="275"/>
      <c r="IU60" s="275"/>
      <c r="IV60" s="275"/>
      <c r="IW60" s="275"/>
      <c r="IX60" s="275"/>
      <c r="IY60" s="275"/>
    </row>
    <row r="61" s="6" customFormat="1" ht="24" customHeight="1" spans="1:259">
      <c r="A61" s="275"/>
      <c r="B61" s="275"/>
      <c r="C61" s="275"/>
      <c r="D61" s="314"/>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5"/>
      <c r="AW61" s="275"/>
      <c r="AX61" s="275"/>
      <c r="AY61" s="275"/>
      <c r="AZ61" s="275"/>
      <c r="BA61" s="275"/>
      <c r="BB61" s="275"/>
      <c r="BC61" s="275"/>
      <c r="BD61" s="275"/>
      <c r="BE61" s="275"/>
      <c r="BF61" s="275"/>
      <c r="BG61" s="275"/>
      <c r="BH61" s="275"/>
      <c r="BI61" s="275"/>
      <c r="BJ61" s="275"/>
      <c r="BK61" s="275"/>
      <c r="BL61" s="275"/>
      <c r="BM61" s="275"/>
      <c r="BN61" s="275"/>
      <c r="BO61" s="275"/>
      <c r="BP61" s="275"/>
      <c r="BQ61" s="275"/>
      <c r="BR61" s="275"/>
      <c r="BS61" s="275"/>
      <c r="BT61" s="275"/>
      <c r="BU61" s="275"/>
      <c r="BV61" s="275"/>
      <c r="BW61" s="275"/>
      <c r="BX61" s="275"/>
      <c r="BY61" s="275"/>
      <c r="BZ61" s="275"/>
      <c r="CA61" s="275"/>
      <c r="CB61" s="275"/>
      <c r="CC61" s="275"/>
      <c r="CD61" s="275"/>
      <c r="CE61" s="275"/>
      <c r="CF61" s="275"/>
      <c r="CG61" s="275"/>
      <c r="CH61" s="275"/>
      <c r="CI61" s="275"/>
      <c r="CJ61" s="275"/>
      <c r="CK61" s="275"/>
      <c r="CL61" s="275"/>
      <c r="CM61" s="275"/>
      <c r="CN61" s="275"/>
      <c r="CO61" s="275"/>
      <c r="CP61" s="275"/>
      <c r="CQ61" s="275"/>
      <c r="CR61" s="275"/>
      <c r="CS61" s="275"/>
      <c r="CT61" s="275"/>
      <c r="CU61" s="275"/>
      <c r="CV61" s="275"/>
      <c r="CW61" s="275"/>
      <c r="CX61" s="275"/>
      <c r="CY61" s="275"/>
      <c r="CZ61" s="275"/>
      <c r="DA61" s="275"/>
      <c r="DB61" s="275"/>
      <c r="DC61" s="275"/>
      <c r="DD61" s="275"/>
      <c r="DE61" s="275"/>
      <c r="DF61" s="275"/>
      <c r="DG61" s="275"/>
      <c r="DH61" s="275"/>
      <c r="DI61" s="275"/>
      <c r="DJ61" s="275"/>
      <c r="DK61" s="275"/>
      <c r="DL61" s="275"/>
      <c r="DM61" s="275"/>
      <c r="DN61" s="275"/>
      <c r="DO61" s="275"/>
      <c r="DP61" s="275"/>
      <c r="DQ61" s="275"/>
      <c r="DR61" s="275"/>
      <c r="DS61" s="275"/>
      <c r="DT61" s="275"/>
      <c r="DU61" s="275"/>
      <c r="DV61" s="275"/>
      <c r="DW61" s="275"/>
      <c r="DX61" s="275"/>
      <c r="DY61" s="275"/>
      <c r="DZ61" s="275"/>
      <c r="EA61" s="275"/>
      <c r="EB61" s="275"/>
      <c r="EC61" s="275"/>
      <c r="ED61" s="275"/>
      <c r="EE61" s="275"/>
      <c r="EF61" s="275"/>
      <c r="EG61" s="275"/>
      <c r="EH61" s="275"/>
      <c r="EI61" s="275"/>
      <c r="EJ61" s="275"/>
      <c r="EK61" s="275"/>
      <c r="EL61" s="275"/>
      <c r="EM61" s="275"/>
      <c r="EN61" s="275"/>
      <c r="EO61" s="275"/>
      <c r="EP61" s="275"/>
      <c r="EQ61" s="275"/>
      <c r="ER61" s="275"/>
      <c r="ES61" s="275"/>
      <c r="ET61" s="275"/>
      <c r="EU61" s="275"/>
      <c r="EV61" s="275"/>
      <c r="EW61" s="275"/>
      <c r="EX61" s="275"/>
      <c r="EY61" s="275"/>
      <c r="EZ61" s="275"/>
      <c r="FA61" s="275"/>
      <c r="FB61" s="275"/>
      <c r="FC61" s="275"/>
      <c r="FD61" s="275"/>
      <c r="FE61" s="275"/>
      <c r="FF61" s="275"/>
      <c r="FG61" s="275"/>
      <c r="FH61" s="275"/>
      <c r="FI61" s="275"/>
      <c r="FJ61" s="275"/>
      <c r="FK61" s="275"/>
      <c r="FL61" s="275"/>
      <c r="FM61" s="275"/>
      <c r="FN61" s="275"/>
      <c r="FO61" s="275"/>
      <c r="FP61" s="275"/>
      <c r="FQ61" s="275"/>
      <c r="FR61" s="275"/>
      <c r="FS61" s="275"/>
      <c r="FT61" s="275"/>
      <c r="FU61" s="275"/>
      <c r="FV61" s="275"/>
      <c r="FW61" s="275"/>
      <c r="FX61" s="275"/>
      <c r="FY61" s="275"/>
      <c r="FZ61" s="275"/>
      <c r="GA61" s="275"/>
      <c r="GB61" s="275"/>
      <c r="GC61" s="275"/>
      <c r="GD61" s="275"/>
      <c r="GE61" s="275"/>
      <c r="GF61" s="275"/>
      <c r="GG61" s="275"/>
      <c r="GH61" s="275"/>
      <c r="GI61" s="275"/>
      <c r="GJ61" s="275"/>
      <c r="GK61" s="275"/>
      <c r="GL61" s="275"/>
      <c r="GM61" s="275"/>
      <c r="GN61" s="275"/>
      <c r="GO61" s="275"/>
      <c r="GP61" s="275"/>
      <c r="GQ61" s="275"/>
      <c r="GR61" s="275"/>
      <c r="GS61" s="275"/>
      <c r="GT61" s="275"/>
      <c r="GU61" s="275"/>
      <c r="GV61" s="275"/>
      <c r="GW61" s="275"/>
      <c r="GX61" s="275"/>
      <c r="GY61" s="275"/>
      <c r="GZ61" s="275"/>
      <c r="HA61" s="275"/>
      <c r="HB61" s="275"/>
      <c r="HC61" s="275"/>
      <c r="HD61" s="275"/>
      <c r="HE61" s="275"/>
      <c r="HF61" s="275"/>
      <c r="HG61" s="275"/>
      <c r="HH61" s="275"/>
      <c r="HI61" s="275"/>
      <c r="HJ61" s="275"/>
      <c r="HK61" s="275"/>
      <c r="HL61" s="275"/>
      <c r="HM61" s="275"/>
      <c r="HN61" s="275"/>
      <c r="HO61" s="275"/>
      <c r="HP61" s="275"/>
      <c r="HQ61" s="275"/>
      <c r="HR61" s="275"/>
      <c r="HS61" s="275"/>
      <c r="HT61" s="275"/>
      <c r="HU61" s="275"/>
      <c r="HV61" s="275"/>
      <c r="HW61" s="275"/>
      <c r="HX61" s="275"/>
      <c r="HY61" s="275"/>
      <c r="HZ61" s="275"/>
      <c r="IA61" s="275"/>
      <c r="IB61" s="275"/>
      <c r="IC61" s="275"/>
      <c r="ID61" s="275"/>
      <c r="IE61" s="275"/>
      <c r="IF61" s="275"/>
      <c r="IG61" s="275"/>
      <c r="IH61" s="275"/>
      <c r="II61" s="275"/>
      <c r="IJ61" s="275"/>
      <c r="IK61" s="275"/>
      <c r="IL61" s="275"/>
      <c r="IM61" s="275"/>
      <c r="IN61" s="275"/>
      <c r="IO61" s="275"/>
      <c r="IP61" s="275"/>
      <c r="IQ61" s="275"/>
      <c r="IR61" s="275"/>
      <c r="IS61" s="275"/>
      <c r="IT61" s="275"/>
      <c r="IU61" s="275"/>
      <c r="IV61" s="275"/>
      <c r="IW61" s="275"/>
      <c r="IX61" s="275"/>
      <c r="IY61" s="275"/>
    </row>
    <row r="62" s="6" customFormat="1" ht="24" customHeight="1" spans="1:259">
      <c r="A62" s="275"/>
      <c r="B62" s="275"/>
      <c r="C62" s="275"/>
      <c r="D62" s="314"/>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5"/>
      <c r="BR62" s="275"/>
      <c r="BS62" s="275"/>
      <c r="BT62" s="275"/>
      <c r="BU62" s="275"/>
      <c r="BV62" s="275"/>
      <c r="BW62" s="275"/>
      <c r="BX62" s="275"/>
      <c r="BY62" s="275"/>
      <c r="BZ62" s="275"/>
      <c r="CA62" s="275"/>
      <c r="CB62" s="275"/>
      <c r="CC62" s="275"/>
      <c r="CD62" s="275"/>
      <c r="CE62" s="275"/>
      <c r="CF62" s="275"/>
      <c r="CG62" s="275"/>
      <c r="CH62" s="275"/>
      <c r="CI62" s="275"/>
      <c r="CJ62" s="275"/>
      <c r="CK62" s="275"/>
      <c r="CL62" s="275"/>
      <c r="CM62" s="275"/>
      <c r="CN62" s="275"/>
      <c r="CO62" s="275"/>
      <c r="CP62" s="275"/>
      <c r="CQ62" s="275"/>
      <c r="CR62" s="275"/>
      <c r="CS62" s="275"/>
      <c r="CT62" s="275"/>
      <c r="CU62" s="275"/>
      <c r="CV62" s="275"/>
      <c r="CW62" s="275"/>
      <c r="CX62" s="275"/>
      <c r="CY62" s="275"/>
      <c r="CZ62" s="275"/>
      <c r="DA62" s="275"/>
      <c r="DB62" s="275"/>
      <c r="DC62" s="275"/>
      <c r="DD62" s="275"/>
      <c r="DE62" s="275"/>
      <c r="DF62" s="275"/>
      <c r="DG62" s="275"/>
      <c r="DH62" s="275"/>
      <c r="DI62" s="275"/>
      <c r="DJ62" s="275"/>
      <c r="DK62" s="275"/>
      <c r="DL62" s="275"/>
      <c r="DM62" s="275"/>
      <c r="DN62" s="275"/>
      <c r="DO62" s="275"/>
      <c r="DP62" s="275"/>
      <c r="DQ62" s="275"/>
      <c r="DR62" s="275"/>
      <c r="DS62" s="275"/>
      <c r="DT62" s="275"/>
      <c r="DU62" s="275"/>
      <c r="DV62" s="275"/>
      <c r="DW62" s="275"/>
      <c r="DX62" s="275"/>
      <c r="DY62" s="275"/>
      <c r="DZ62" s="275"/>
      <c r="EA62" s="275"/>
      <c r="EB62" s="275"/>
      <c r="EC62" s="275"/>
      <c r="ED62" s="275"/>
      <c r="EE62" s="275"/>
      <c r="EF62" s="275"/>
      <c r="EG62" s="275"/>
      <c r="EH62" s="275"/>
      <c r="EI62" s="275"/>
      <c r="EJ62" s="275"/>
      <c r="EK62" s="275"/>
      <c r="EL62" s="275"/>
      <c r="EM62" s="275"/>
      <c r="EN62" s="275"/>
      <c r="EO62" s="275"/>
      <c r="EP62" s="275"/>
      <c r="EQ62" s="275"/>
      <c r="ER62" s="275"/>
      <c r="ES62" s="275"/>
      <c r="ET62" s="275"/>
      <c r="EU62" s="275"/>
      <c r="EV62" s="275"/>
      <c r="EW62" s="275"/>
      <c r="EX62" s="275"/>
      <c r="EY62" s="275"/>
      <c r="EZ62" s="275"/>
      <c r="FA62" s="275"/>
      <c r="FB62" s="275"/>
      <c r="FC62" s="275"/>
      <c r="FD62" s="275"/>
      <c r="FE62" s="275"/>
      <c r="FF62" s="275"/>
      <c r="FG62" s="275"/>
      <c r="FH62" s="275"/>
      <c r="FI62" s="275"/>
      <c r="FJ62" s="275"/>
      <c r="FK62" s="275"/>
      <c r="FL62" s="275"/>
      <c r="FM62" s="275"/>
      <c r="FN62" s="275"/>
      <c r="FO62" s="275"/>
      <c r="FP62" s="275"/>
      <c r="FQ62" s="275"/>
      <c r="FR62" s="275"/>
      <c r="FS62" s="275"/>
      <c r="FT62" s="275"/>
      <c r="FU62" s="275"/>
      <c r="FV62" s="275"/>
      <c r="FW62" s="275"/>
      <c r="FX62" s="275"/>
      <c r="FY62" s="275"/>
      <c r="FZ62" s="275"/>
      <c r="GA62" s="275"/>
      <c r="GB62" s="275"/>
      <c r="GC62" s="275"/>
      <c r="GD62" s="275"/>
      <c r="GE62" s="275"/>
      <c r="GF62" s="275"/>
      <c r="GG62" s="275"/>
      <c r="GH62" s="275"/>
      <c r="GI62" s="275"/>
      <c r="GJ62" s="275"/>
      <c r="GK62" s="275"/>
      <c r="GL62" s="275"/>
      <c r="GM62" s="275"/>
      <c r="GN62" s="275"/>
      <c r="GO62" s="275"/>
      <c r="GP62" s="275"/>
      <c r="GQ62" s="275"/>
      <c r="GR62" s="275"/>
      <c r="GS62" s="275"/>
      <c r="GT62" s="275"/>
      <c r="GU62" s="275"/>
      <c r="GV62" s="275"/>
      <c r="GW62" s="275"/>
      <c r="GX62" s="275"/>
      <c r="GY62" s="275"/>
      <c r="GZ62" s="275"/>
      <c r="HA62" s="275"/>
      <c r="HB62" s="275"/>
      <c r="HC62" s="275"/>
      <c r="HD62" s="275"/>
      <c r="HE62" s="275"/>
      <c r="HF62" s="275"/>
      <c r="HG62" s="275"/>
      <c r="HH62" s="275"/>
      <c r="HI62" s="275"/>
      <c r="HJ62" s="275"/>
      <c r="HK62" s="275"/>
      <c r="HL62" s="275"/>
      <c r="HM62" s="275"/>
      <c r="HN62" s="275"/>
      <c r="HO62" s="275"/>
      <c r="HP62" s="275"/>
      <c r="HQ62" s="275"/>
      <c r="HR62" s="275"/>
      <c r="HS62" s="275"/>
      <c r="HT62" s="275"/>
      <c r="HU62" s="275"/>
      <c r="HV62" s="275"/>
      <c r="HW62" s="275"/>
      <c r="HX62" s="275"/>
      <c r="HY62" s="275"/>
      <c r="HZ62" s="275"/>
      <c r="IA62" s="275"/>
      <c r="IB62" s="275"/>
      <c r="IC62" s="275"/>
      <c r="ID62" s="275"/>
      <c r="IE62" s="275"/>
      <c r="IF62" s="275"/>
      <c r="IG62" s="275"/>
      <c r="IH62" s="275"/>
      <c r="II62" s="275"/>
      <c r="IJ62" s="275"/>
      <c r="IK62" s="275"/>
      <c r="IL62" s="275"/>
      <c r="IM62" s="275"/>
      <c r="IN62" s="275"/>
      <c r="IO62" s="275"/>
      <c r="IP62" s="275"/>
      <c r="IQ62" s="275"/>
      <c r="IR62" s="275"/>
      <c r="IS62" s="275"/>
      <c r="IT62" s="275"/>
      <c r="IU62" s="275"/>
      <c r="IV62" s="275"/>
      <c r="IW62" s="275"/>
      <c r="IX62" s="275"/>
      <c r="IY62" s="275"/>
    </row>
    <row r="63" s="6" customFormat="1" ht="24" customHeight="1" spans="1:259">
      <c r="A63" s="275"/>
      <c r="B63" s="275"/>
      <c r="C63" s="275"/>
      <c r="D63" s="314"/>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275"/>
      <c r="BA63" s="275"/>
      <c r="BB63" s="275"/>
      <c r="BC63" s="275"/>
      <c r="BD63" s="275"/>
      <c r="BE63" s="275"/>
      <c r="BF63" s="275"/>
      <c r="BG63" s="275"/>
      <c r="BH63" s="275"/>
      <c r="BI63" s="275"/>
      <c r="BJ63" s="275"/>
      <c r="BK63" s="275"/>
      <c r="BL63" s="275"/>
      <c r="BM63" s="275"/>
      <c r="BN63" s="275"/>
      <c r="BO63" s="275"/>
      <c r="BP63" s="275"/>
      <c r="BQ63" s="275"/>
      <c r="BR63" s="275"/>
      <c r="BS63" s="275"/>
      <c r="BT63" s="275"/>
      <c r="BU63" s="275"/>
      <c r="BV63" s="275"/>
      <c r="BW63" s="275"/>
      <c r="BX63" s="275"/>
      <c r="BY63" s="275"/>
      <c r="BZ63" s="275"/>
      <c r="CA63" s="275"/>
      <c r="CB63" s="275"/>
      <c r="CC63" s="275"/>
      <c r="CD63" s="275"/>
      <c r="CE63" s="275"/>
      <c r="CF63" s="275"/>
      <c r="CG63" s="275"/>
      <c r="CH63" s="275"/>
      <c r="CI63" s="275"/>
      <c r="CJ63" s="275"/>
      <c r="CK63" s="275"/>
      <c r="CL63" s="275"/>
      <c r="CM63" s="275"/>
      <c r="CN63" s="275"/>
      <c r="CO63" s="275"/>
      <c r="CP63" s="275"/>
      <c r="CQ63" s="275"/>
      <c r="CR63" s="275"/>
      <c r="CS63" s="275"/>
      <c r="CT63" s="275"/>
      <c r="CU63" s="275"/>
      <c r="CV63" s="275"/>
      <c r="CW63" s="275"/>
      <c r="CX63" s="275"/>
      <c r="CY63" s="275"/>
      <c r="CZ63" s="275"/>
      <c r="DA63" s="275"/>
      <c r="DB63" s="275"/>
      <c r="DC63" s="275"/>
      <c r="DD63" s="275"/>
      <c r="DE63" s="275"/>
      <c r="DF63" s="275"/>
      <c r="DG63" s="275"/>
      <c r="DH63" s="275"/>
      <c r="DI63" s="275"/>
      <c r="DJ63" s="275"/>
      <c r="DK63" s="275"/>
      <c r="DL63" s="275"/>
      <c r="DM63" s="275"/>
      <c r="DN63" s="275"/>
      <c r="DO63" s="275"/>
      <c r="DP63" s="275"/>
      <c r="DQ63" s="275"/>
      <c r="DR63" s="275"/>
      <c r="DS63" s="275"/>
      <c r="DT63" s="275"/>
      <c r="DU63" s="275"/>
      <c r="DV63" s="275"/>
      <c r="DW63" s="275"/>
      <c r="DX63" s="275"/>
      <c r="DY63" s="275"/>
      <c r="DZ63" s="275"/>
      <c r="EA63" s="275"/>
      <c r="EB63" s="275"/>
      <c r="EC63" s="275"/>
      <c r="ED63" s="275"/>
      <c r="EE63" s="275"/>
      <c r="EF63" s="275"/>
      <c r="EG63" s="275"/>
      <c r="EH63" s="275"/>
      <c r="EI63" s="275"/>
      <c r="EJ63" s="275"/>
      <c r="EK63" s="275"/>
      <c r="EL63" s="275"/>
      <c r="EM63" s="275"/>
      <c r="EN63" s="275"/>
      <c r="EO63" s="275"/>
      <c r="EP63" s="275"/>
      <c r="EQ63" s="275"/>
      <c r="ER63" s="275"/>
      <c r="ES63" s="275"/>
      <c r="ET63" s="275"/>
      <c r="EU63" s="275"/>
      <c r="EV63" s="275"/>
      <c r="EW63" s="275"/>
      <c r="EX63" s="275"/>
      <c r="EY63" s="275"/>
      <c r="EZ63" s="275"/>
      <c r="FA63" s="275"/>
      <c r="FB63" s="275"/>
      <c r="FC63" s="275"/>
      <c r="FD63" s="275"/>
      <c r="FE63" s="275"/>
      <c r="FF63" s="275"/>
      <c r="FG63" s="275"/>
      <c r="FH63" s="275"/>
      <c r="FI63" s="275"/>
      <c r="FJ63" s="275"/>
      <c r="FK63" s="275"/>
      <c r="FL63" s="275"/>
      <c r="FM63" s="275"/>
      <c r="FN63" s="275"/>
      <c r="FO63" s="275"/>
      <c r="FP63" s="275"/>
      <c r="FQ63" s="275"/>
      <c r="FR63" s="275"/>
      <c r="FS63" s="275"/>
      <c r="FT63" s="275"/>
      <c r="FU63" s="275"/>
      <c r="FV63" s="275"/>
      <c r="FW63" s="275"/>
      <c r="FX63" s="275"/>
      <c r="FY63" s="275"/>
      <c r="FZ63" s="275"/>
      <c r="GA63" s="275"/>
      <c r="GB63" s="275"/>
      <c r="GC63" s="275"/>
      <c r="GD63" s="275"/>
      <c r="GE63" s="275"/>
      <c r="GF63" s="275"/>
      <c r="GG63" s="275"/>
      <c r="GH63" s="275"/>
      <c r="GI63" s="275"/>
      <c r="GJ63" s="275"/>
      <c r="GK63" s="275"/>
      <c r="GL63" s="275"/>
      <c r="GM63" s="275"/>
      <c r="GN63" s="275"/>
      <c r="GO63" s="275"/>
      <c r="GP63" s="275"/>
      <c r="GQ63" s="275"/>
      <c r="GR63" s="275"/>
      <c r="GS63" s="275"/>
      <c r="GT63" s="275"/>
      <c r="GU63" s="275"/>
      <c r="GV63" s="275"/>
      <c r="GW63" s="275"/>
      <c r="GX63" s="275"/>
      <c r="GY63" s="275"/>
      <c r="GZ63" s="275"/>
      <c r="HA63" s="275"/>
      <c r="HB63" s="275"/>
      <c r="HC63" s="275"/>
      <c r="HD63" s="275"/>
      <c r="HE63" s="275"/>
      <c r="HF63" s="275"/>
      <c r="HG63" s="275"/>
      <c r="HH63" s="275"/>
      <c r="HI63" s="275"/>
      <c r="HJ63" s="275"/>
      <c r="HK63" s="275"/>
      <c r="HL63" s="275"/>
      <c r="HM63" s="275"/>
      <c r="HN63" s="275"/>
      <c r="HO63" s="275"/>
      <c r="HP63" s="275"/>
      <c r="HQ63" s="275"/>
      <c r="HR63" s="275"/>
      <c r="HS63" s="275"/>
      <c r="HT63" s="275"/>
      <c r="HU63" s="275"/>
      <c r="HV63" s="275"/>
      <c r="HW63" s="275"/>
      <c r="HX63" s="275"/>
      <c r="HY63" s="275"/>
      <c r="HZ63" s="275"/>
      <c r="IA63" s="275"/>
      <c r="IB63" s="275"/>
      <c r="IC63" s="275"/>
      <c r="ID63" s="275"/>
      <c r="IE63" s="275"/>
      <c r="IF63" s="275"/>
      <c r="IG63" s="275"/>
      <c r="IH63" s="275"/>
      <c r="II63" s="275"/>
      <c r="IJ63" s="275"/>
      <c r="IK63" s="275"/>
      <c r="IL63" s="275"/>
      <c r="IM63" s="275"/>
      <c r="IN63" s="275"/>
      <c r="IO63" s="275"/>
      <c r="IP63" s="275"/>
      <c r="IQ63" s="275"/>
      <c r="IR63" s="275"/>
      <c r="IS63" s="275"/>
      <c r="IT63" s="275"/>
      <c r="IU63" s="275"/>
      <c r="IV63" s="275"/>
      <c r="IW63" s="275"/>
      <c r="IX63" s="275"/>
      <c r="IY63" s="275"/>
    </row>
    <row r="64" s="6" customFormat="1" ht="24" customHeight="1" spans="1:259">
      <c r="A64" s="275"/>
      <c r="B64" s="275"/>
      <c r="C64" s="275"/>
      <c r="D64" s="314"/>
      <c r="E64" s="275"/>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275"/>
      <c r="AW64" s="275"/>
      <c r="AX64" s="275"/>
      <c r="AY64" s="275"/>
      <c r="AZ64" s="275"/>
      <c r="BA64" s="275"/>
      <c r="BB64" s="275"/>
      <c r="BC64" s="275"/>
      <c r="BD64" s="275"/>
      <c r="BE64" s="275"/>
      <c r="BF64" s="275"/>
      <c r="BG64" s="275"/>
      <c r="BH64" s="275"/>
      <c r="BI64" s="275"/>
      <c r="BJ64" s="275"/>
      <c r="BK64" s="275"/>
      <c r="BL64" s="275"/>
      <c r="BM64" s="275"/>
      <c r="BN64" s="275"/>
      <c r="BO64" s="275"/>
      <c r="BP64" s="275"/>
      <c r="BQ64" s="275"/>
      <c r="BR64" s="275"/>
      <c r="BS64" s="275"/>
      <c r="BT64" s="275"/>
      <c r="BU64" s="275"/>
      <c r="BV64" s="275"/>
      <c r="BW64" s="275"/>
      <c r="BX64" s="275"/>
      <c r="BY64" s="275"/>
      <c r="BZ64" s="275"/>
      <c r="CA64" s="275"/>
      <c r="CB64" s="275"/>
      <c r="CC64" s="275"/>
      <c r="CD64" s="275"/>
      <c r="CE64" s="275"/>
      <c r="CF64" s="275"/>
      <c r="CG64" s="275"/>
      <c r="CH64" s="275"/>
      <c r="CI64" s="275"/>
      <c r="CJ64" s="275"/>
      <c r="CK64" s="275"/>
      <c r="CL64" s="275"/>
      <c r="CM64" s="275"/>
      <c r="CN64" s="275"/>
      <c r="CO64" s="275"/>
      <c r="CP64" s="275"/>
      <c r="CQ64" s="275"/>
      <c r="CR64" s="275"/>
      <c r="CS64" s="275"/>
      <c r="CT64" s="275"/>
      <c r="CU64" s="275"/>
      <c r="CV64" s="275"/>
      <c r="CW64" s="275"/>
      <c r="CX64" s="275"/>
      <c r="CY64" s="275"/>
      <c r="CZ64" s="275"/>
      <c r="DA64" s="275"/>
      <c r="DB64" s="275"/>
      <c r="DC64" s="275"/>
      <c r="DD64" s="275"/>
      <c r="DE64" s="275"/>
      <c r="DF64" s="275"/>
      <c r="DG64" s="275"/>
      <c r="DH64" s="275"/>
      <c r="DI64" s="275"/>
      <c r="DJ64" s="275"/>
      <c r="DK64" s="275"/>
      <c r="DL64" s="275"/>
      <c r="DM64" s="275"/>
      <c r="DN64" s="275"/>
      <c r="DO64" s="275"/>
      <c r="DP64" s="275"/>
      <c r="DQ64" s="275"/>
      <c r="DR64" s="275"/>
      <c r="DS64" s="275"/>
      <c r="DT64" s="275"/>
      <c r="DU64" s="275"/>
      <c r="DV64" s="275"/>
      <c r="DW64" s="275"/>
      <c r="DX64" s="275"/>
      <c r="DY64" s="275"/>
      <c r="DZ64" s="275"/>
      <c r="EA64" s="275"/>
      <c r="EB64" s="275"/>
      <c r="EC64" s="275"/>
      <c r="ED64" s="275"/>
      <c r="EE64" s="275"/>
      <c r="EF64" s="275"/>
      <c r="EG64" s="275"/>
      <c r="EH64" s="275"/>
      <c r="EI64" s="275"/>
      <c r="EJ64" s="275"/>
      <c r="EK64" s="275"/>
      <c r="EL64" s="275"/>
      <c r="EM64" s="275"/>
      <c r="EN64" s="275"/>
      <c r="EO64" s="275"/>
      <c r="EP64" s="275"/>
      <c r="EQ64" s="275"/>
      <c r="ER64" s="275"/>
      <c r="ES64" s="275"/>
      <c r="ET64" s="275"/>
      <c r="EU64" s="275"/>
      <c r="EV64" s="275"/>
      <c r="EW64" s="275"/>
      <c r="EX64" s="275"/>
      <c r="EY64" s="275"/>
      <c r="EZ64" s="275"/>
      <c r="FA64" s="275"/>
      <c r="FB64" s="275"/>
      <c r="FC64" s="275"/>
      <c r="FD64" s="275"/>
      <c r="FE64" s="275"/>
      <c r="FF64" s="275"/>
      <c r="FG64" s="275"/>
      <c r="FH64" s="275"/>
      <c r="FI64" s="275"/>
      <c r="FJ64" s="275"/>
      <c r="FK64" s="275"/>
      <c r="FL64" s="275"/>
      <c r="FM64" s="275"/>
      <c r="FN64" s="275"/>
      <c r="FO64" s="275"/>
      <c r="FP64" s="275"/>
      <c r="FQ64" s="275"/>
      <c r="FR64" s="275"/>
      <c r="FS64" s="275"/>
      <c r="FT64" s="275"/>
      <c r="FU64" s="275"/>
      <c r="FV64" s="275"/>
      <c r="FW64" s="275"/>
      <c r="FX64" s="275"/>
      <c r="FY64" s="275"/>
      <c r="FZ64" s="275"/>
      <c r="GA64" s="275"/>
      <c r="GB64" s="275"/>
      <c r="GC64" s="275"/>
      <c r="GD64" s="275"/>
      <c r="GE64" s="275"/>
      <c r="GF64" s="275"/>
      <c r="GG64" s="275"/>
      <c r="GH64" s="275"/>
      <c r="GI64" s="275"/>
      <c r="GJ64" s="275"/>
      <c r="GK64" s="275"/>
      <c r="GL64" s="275"/>
      <c r="GM64" s="275"/>
      <c r="GN64" s="275"/>
      <c r="GO64" s="275"/>
      <c r="GP64" s="275"/>
      <c r="GQ64" s="275"/>
      <c r="GR64" s="275"/>
      <c r="GS64" s="275"/>
      <c r="GT64" s="275"/>
      <c r="GU64" s="275"/>
      <c r="GV64" s="275"/>
      <c r="GW64" s="275"/>
      <c r="GX64" s="275"/>
      <c r="GY64" s="275"/>
      <c r="GZ64" s="275"/>
      <c r="HA64" s="275"/>
      <c r="HB64" s="275"/>
      <c r="HC64" s="275"/>
      <c r="HD64" s="275"/>
      <c r="HE64" s="275"/>
      <c r="HF64" s="275"/>
      <c r="HG64" s="275"/>
      <c r="HH64" s="275"/>
      <c r="HI64" s="275"/>
      <c r="HJ64" s="275"/>
      <c r="HK64" s="275"/>
      <c r="HL64" s="275"/>
      <c r="HM64" s="275"/>
      <c r="HN64" s="275"/>
      <c r="HO64" s="275"/>
      <c r="HP64" s="275"/>
      <c r="HQ64" s="275"/>
      <c r="HR64" s="275"/>
      <c r="HS64" s="275"/>
      <c r="HT64" s="275"/>
      <c r="HU64" s="275"/>
      <c r="HV64" s="275"/>
      <c r="HW64" s="275"/>
      <c r="HX64" s="275"/>
      <c r="HY64" s="275"/>
      <c r="HZ64" s="275"/>
      <c r="IA64" s="275"/>
      <c r="IB64" s="275"/>
      <c r="IC64" s="275"/>
      <c r="ID64" s="275"/>
      <c r="IE64" s="275"/>
      <c r="IF64" s="275"/>
      <c r="IG64" s="275"/>
      <c r="IH64" s="275"/>
      <c r="II64" s="275"/>
      <c r="IJ64" s="275"/>
      <c r="IK64" s="275"/>
      <c r="IL64" s="275"/>
      <c r="IM64" s="275"/>
      <c r="IN64" s="275"/>
      <c r="IO64" s="275"/>
      <c r="IP64" s="275"/>
      <c r="IQ64" s="275"/>
      <c r="IR64" s="275"/>
      <c r="IS64" s="275"/>
      <c r="IT64" s="275"/>
      <c r="IU64" s="275"/>
      <c r="IV64" s="275"/>
      <c r="IW64" s="275"/>
      <c r="IX64" s="275"/>
      <c r="IY64" s="275"/>
    </row>
    <row r="65" s="6" customFormat="1" ht="24" customHeight="1" spans="1:259">
      <c r="A65" s="275"/>
      <c r="B65" s="275"/>
      <c r="C65" s="275"/>
      <c r="D65" s="314"/>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c r="AZ65" s="275"/>
      <c r="BA65" s="275"/>
      <c r="BB65" s="275"/>
      <c r="BC65" s="275"/>
      <c r="BD65" s="275"/>
      <c r="BE65" s="275"/>
      <c r="BF65" s="275"/>
      <c r="BG65" s="275"/>
      <c r="BH65" s="275"/>
      <c r="BI65" s="275"/>
      <c r="BJ65" s="275"/>
      <c r="BK65" s="275"/>
      <c r="BL65" s="275"/>
      <c r="BM65" s="275"/>
      <c r="BN65" s="275"/>
      <c r="BO65" s="275"/>
      <c r="BP65" s="275"/>
      <c r="BQ65" s="275"/>
      <c r="BR65" s="275"/>
      <c r="BS65" s="275"/>
      <c r="BT65" s="275"/>
      <c r="BU65" s="275"/>
      <c r="BV65" s="275"/>
      <c r="BW65" s="275"/>
      <c r="BX65" s="275"/>
      <c r="BY65" s="275"/>
      <c r="BZ65" s="275"/>
      <c r="CA65" s="275"/>
      <c r="CB65" s="275"/>
      <c r="CC65" s="275"/>
      <c r="CD65" s="275"/>
      <c r="CE65" s="275"/>
      <c r="CF65" s="275"/>
      <c r="CG65" s="275"/>
      <c r="CH65" s="275"/>
      <c r="CI65" s="275"/>
      <c r="CJ65" s="275"/>
      <c r="CK65" s="275"/>
      <c r="CL65" s="275"/>
      <c r="CM65" s="275"/>
      <c r="CN65" s="275"/>
      <c r="CO65" s="275"/>
      <c r="CP65" s="275"/>
      <c r="CQ65" s="275"/>
      <c r="CR65" s="275"/>
      <c r="CS65" s="275"/>
      <c r="CT65" s="275"/>
      <c r="CU65" s="275"/>
      <c r="CV65" s="275"/>
      <c r="CW65" s="275"/>
      <c r="CX65" s="275"/>
      <c r="CY65" s="275"/>
      <c r="CZ65" s="275"/>
      <c r="DA65" s="275"/>
      <c r="DB65" s="275"/>
      <c r="DC65" s="275"/>
      <c r="DD65" s="275"/>
      <c r="DE65" s="275"/>
      <c r="DF65" s="275"/>
      <c r="DG65" s="275"/>
      <c r="DH65" s="275"/>
      <c r="DI65" s="275"/>
      <c r="DJ65" s="275"/>
      <c r="DK65" s="275"/>
      <c r="DL65" s="275"/>
      <c r="DM65" s="275"/>
      <c r="DN65" s="275"/>
      <c r="DO65" s="275"/>
      <c r="DP65" s="275"/>
      <c r="DQ65" s="275"/>
      <c r="DR65" s="275"/>
      <c r="DS65" s="275"/>
      <c r="DT65" s="275"/>
      <c r="DU65" s="275"/>
      <c r="DV65" s="275"/>
      <c r="DW65" s="275"/>
      <c r="DX65" s="275"/>
      <c r="DY65" s="275"/>
      <c r="DZ65" s="275"/>
      <c r="EA65" s="275"/>
      <c r="EB65" s="275"/>
      <c r="EC65" s="275"/>
      <c r="ED65" s="275"/>
      <c r="EE65" s="275"/>
      <c r="EF65" s="275"/>
      <c r="EG65" s="275"/>
      <c r="EH65" s="275"/>
      <c r="EI65" s="275"/>
      <c r="EJ65" s="275"/>
      <c r="EK65" s="275"/>
      <c r="EL65" s="275"/>
      <c r="EM65" s="275"/>
      <c r="EN65" s="275"/>
      <c r="EO65" s="275"/>
      <c r="EP65" s="275"/>
      <c r="EQ65" s="275"/>
      <c r="ER65" s="275"/>
      <c r="ES65" s="275"/>
      <c r="ET65" s="275"/>
      <c r="EU65" s="275"/>
      <c r="EV65" s="275"/>
      <c r="EW65" s="275"/>
      <c r="EX65" s="275"/>
      <c r="EY65" s="275"/>
      <c r="EZ65" s="275"/>
      <c r="FA65" s="275"/>
      <c r="FB65" s="275"/>
      <c r="FC65" s="275"/>
      <c r="FD65" s="275"/>
      <c r="FE65" s="275"/>
      <c r="FF65" s="275"/>
      <c r="FG65" s="275"/>
      <c r="FH65" s="275"/>
      <c r="FI65" s="275"/>
      <c r="FJ65" s="275"/>
      <c r="FK65" s="275"/>
      <c r="FL65" s="275"/>
      <c r="FM65" s="275"/>
      <c r="FN65" s="275"/>
      <c r="FO65" s="275"/>
      <c r="FP65" s="275"/>
      <c r="FQ65" s="275"/>
      <c r="FR65" s="275"/>
      <c r="FS65" s="275"/>
      <c r="FT65" s="275"/>
      <c r="FU65" s="275"/>
      <c r="FV65" s="275"/>
      <c r="FW65" s="275"/>
      <c r="FX65" s="275"/>
      <c r="FY65" s="275"/>
      <c r="FZ65" s="275"/>
      <c r="GA65" s="275"/>
      <c r="GB65" s="275"/>
      <c r="GC65" s="275"/>
      <c r="GD65" s="275"/>
      <c r="GE65" s="275"/>
      <c r="GF65" s="275"/>
      <c r="GG65" s="275"/>
      <c r="GH65" s="275"/>
      <c r="GI65" s="275"/>
      <c r="GJ65" s="275"/>
      <c r="GK65" s="275"/>
      <c r="GL65" s="275"/>
      <c r="GM65" s="275"/>
      <c r="GN65" s="275"/>
      <c r="GO65" s="275"/>
      <c r="GP65" s="275"/>
      <c r="GQ65" s="275"/>
      <c r="GR65" s="275"/>
      <c r="GS65" s="275"/>
      <c r="GT65" s="275"/>
      <c r="GU65" s="275"/>
      <c r="GV65" s="275"/>
      <c r="GW65" s="275"/>
      <c r="GX65" s="275"/>
      <c r="GY65" s="275"/>
      <c r="GZ65" s="275"/>
      <c r="HA65" s="275"/>
      <c r="HB65" s="275"/>
      <c r="HC65" s="275"/>
      <c r="HD65" s="275"/>
      <c r="HE65" s="275"/>
      <c r="HF65" s="275"/>
      <c r="HG65" s="275"/>
      <c r="HH65" s="275"/>
      <c r="HI65" s="275"/>
      <c r="HJ65" s="275"/>
      <c r="HK65" s="275"/>
      <c r="HL65" s="275"/>
      <c r="HM65" s="275"/>
      <c r="HN65" s="275"/>
      <c r="HO65" s="275"/>
      <c r="HP65" s="275"/>
      <c r="HQ65" s="275"/>
      <c r="HR65" s="275"/>
      <c r="HS65" s="275"/>
      <c r="HT65" s="275"/>
      <c r="HU65" s="275"/>
      <c r="HV65" s="275"/>
      <c r="HW65" s="275"/>
      <c r="HX65" s="275"/>
      <c r="HY65" s="275"/>
      <c r="HZ65" s="275"/>
      <c r="IA65" s="275"/>
      <c r="IB65" s="275"/>
      <c r="IC65" s="275"/>
      <c r="ID65" s="275"/>
      <c r="IE65" s="275"/>
      <c r="IF65" s="275"/>
      <c r="IG65" s="275"/>
      <c r="IH65" s="275"/>
      <c r="II65" s="275"/>
      <c r="IJ65" s="275"/>
      <c r="IK65" s="275"/>
      <c r="IL65" s="275"/>
      <c r="IM65" s="275"/>
      <c r="IN65" s="275"/>
      <c r="IO65" s="275"/>
      <c r="IP65" s="275"/>
      <c r="IQ65" s="275"/>
      <c r="IR65" s="275"/>
      <c r="IS65" s="275"/>
      <c r="IT65" s="275"/>
      <c r="IU65" s="275"/>
      <c r="IV65" s="275"/>
      <c r="IW65" s="275"/>
      <c r="IX65" s="275"/>
      <c r="IY65" s="275"/>
    </row>
    <row r="66" s="6" customFormat="1" ht="24" customHeight="1" spans="1:259">
      <c r="A66" s="275"/>
      <c r="B66" s="275"/>
      <c r="C66" s="275"/>
      <c r="D66" s="314"/>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c r="AZ66" s="275"/>
      <c r="BA66" s="275"/>
      <c r="BB66" s="275"/>
      <c r="BC66" s="275"/>
      <c r="BD66" s="275"/>
      <c r="BE66" s="275"/>
      <c r="BF66" s="275"/>
      <c r="BG66" s="275"/>
      <c r="BH66" s="275"/>
      <c r="BI66" s="275"/>
      <c r="BJ66" s="275"/>
      <c r="BK66" s="275"/>
      <c r="BL66" s="275"/>
      <c r="BM66" s="275"/>
      <c r="BN66" s="275"/>
      <c r="BO66" s="275"/>
      <c r="BP66" s="275"/>
      <c r="BQ66" s="275"/>
      <c r="BR66" s="275"/>
      <c r="BS66" s="275"/>
      <c r="BT66" s="275"/>
      <c r="BU66" s="275"/>
      <c r="BV66" s="275"/>
      <c r="BW66" s="275"/>
      <c r="BX66" s="275"/>
      <c r="BY66" s="275"/>
      <c r="BZ66" s="275"/>
      <c r="CA66" s="275"/>
      <c r="CB66" s="275"/>
      <c r="CC66" s="275"/>
      <c r="CD66" s="275"/>
      <c r="CE66" s="275"/>
      <c r="CF66" s="275"/>
      <c r="CG66" s="275"/>
      <c r="CH66" s="275"/>
      <c r="CI66" s="275"/>
      <c r="CJ66" s="275"/>
      <c r="CK66" s="275"/>
      <c r="CL66" s="275"/>
      <c r="CM66" s="275"/>
      <c r="CN66" s="275"/>
      <c r="CO66" s="275"/>
      <c r="CP66" s="275"/>
      <c r="CQ66" s="275"/>
      <c r="CR66" s="275"/>
      <c r="CS66" s="275"/>
      <c r="CT66" s="275"/>
      <c r="CU66" s="275"/>
      <c r="CV66" s="275"/>
      <c r="CW66" s="275"/>
      <c r="CX66" s="275"/>
      <c r="CY66" s="275"/>
      <c r="CZ66" s="275"/>
      <c r="DA66" s="275"/>
      <c r="DB66" s="275"/>
      <c r="DC66" s="275"/>
      <c r="DD66" s="275"/>
      <c r="DE66" s="275"/>
      <c r="DF66" s="275"/>
      <c r="DG66" s="275"/>
      <c r="DH66" s="275"/>
      <c r="DI66" s="275"/>
      <c r="DJ66" s="275"/>
      <c r="DK66" s="275"/>
      <c r="DL66" s="275"/>
      <c r="DM66" s="275"/>
      <c r="DN66" s="275"/>
      <c r="DO66" s="275"/>
      <c r="DP66" s="275"/>
      <c r="DQ66" s="275"/>
      <c r="DR66" s="275"/>
      <c r="DS66" s="275"/>
      <c r="DT66" s="275"/>
      <c r="DU66" s="275"/>
      <c r="DV66" s="275"/>
      <c r="DW66" s="275"/>
      <c r="DX66" s="275"/>
      <c r="DY66" s="275"/>
      <c r="DZ66" s="275"/>
      <c r="EA66" s="275"/>
      <c r="EB66" s="275"/>
      <c r="EC66" s="275"/>
      <c r="ED66" s="275"/>
      <c r="EE66" s="275"/>
      <c r="EF66" s="275"/>
      <c r="EG66" s="275"/>
      <c r="EH66" s="275"/>
      <c r="EI66" s="275"/>
      <c r="EJ66" s="275"/>
      <c r="EK66" s="275"/>
      <c r="EL66" s="275"/>
      <c r="EM66" s="275"/>
      <c r="EN66" s="275"/>
      <c r="EO66" s="275"/>
      <c r="EP66" s="275"/>
      <c r="EQ66" s="275"/>
      <c r="ER66" s="275"/>
      <c r="ES66" s="275"/>
      <c r="ET66" s="275"/>
      <c r="EU66" s="275"/>
      <c r="EV66" s="275"/>
      <c r="EW66" s="275"/>
      <c r="EX66" s="275"/>
      <c r="EY66" s="275"/>
      <c r="EZ66" s="275"/>
      <c r="FA66" s="275"/>
      <c r="FB66" s="275"/>
      <c r="FC66" s="275"/>
      <c r="FD66" s="275"/>
      <c r="FE66" s="275"/>
      <c r="FF66" s="275"/>
      <c r="FG66" s="275"/>
      <c r="FH66" s="275"/>
      <c r="FI66" s="275"/>
      <c r="FJ66" s="275"/>
      <c r="FK66" s="275"/>
      <c r="FL66" s="275"/>
      <c r="FM66" s="275"/>
      <c r="FN66" s="275"/>
      <c r="FO66" s="275"/>
      <c r="FP66" s="275"/>
      <c r="FQ66" s="275"/>
      <c r="FR66" s="275"/>
      <c r="FS66" s="275"/>
      <c r="FT66" s="275"/>
      <c r="FU66" s="275"/>
      <c r="FV66" s="275"/>
      <c r="FW66" s="275"/>
      <c r="FX66" s="275"/>
      <c r="FY66" s="275"/>
      <c r="FZ66" s="275"/>
      <c r="GA66" s="275"/>
      <c r="GB66" s="275"/>
      <c r="GC66" s="275"/>
      <c r="GD66" s="275"/>
      <c r="GE66" s="275"/>
      <c r="GF66" s="275"/>
      <c r="GG66" s="275"/>
      <c r="GH66" s="275"/>
      <c r="GI66" s="275"/>
      <c r="GJ66" s="275"/>
      <c r="GK66" s="275"/>
      <c r="GL66" s="275"/>
      <c r="GM66" s="275"/>
      <c r="GN66" s="275"/>
      <c r="GO66" s="275"/>
      <c r="GP66" s="275"/>
      <c r="GQ66" s="275"/>
      <c r="GR66" s="275"/>
      <c r="GS66" s="275"/>
      <c r="GT66" s="275"/>
      <c r="GU66" s="275"/>
      <c r="GV66" s="275"/>
      <c r="GW66" s="275"/>
      <c r="GX66" s="275"/>
      <c r="GY66" s="275"/>
      <c r="GZ66" s="275"/>
      <c r="HA66" s="275"/>
      <c r="HB66" s="275"/>
      <c r="HC66" s="275"/>
      <c r="HD66" s="275"/>
      <c r="HE66" s="275"/>
      <c r="HF66" s="275"/>
      <c r="HG66" s="275"/>
      <c r="HH66" s="275"/>
      <c r="HI66" s="275"/>
      <c r="HJ66" s="275"/>
      <c r="HK66" s="275"/>
      <c r="HL66" s="275"/>
      <c r="HM66" s="275"/>
      <c r="HN66" s="275"/>
      <c r="HO66" s="275"/>
      <c r="HP66" s="275"/>
      <c r="HQ66" s="275"/>
      <c r="HR66" s="275"/>
      <c r="HS66" s="275"/>
      <c r="HT66" s="275"/>
      <c r="HU66" s="275"/>
      <c r="HV66" s="275"/>
      <c r="HW66" s="275"/>
      <c r="HX66" s="275"/>
      <c r="HY66" s="275"/>
      <c r="HZ66" s="275"/>
      <c r="IA66" s="275"/>
      <c r="IB66" s="275"/>
      <c r="IC66" s="275"/>
      <c r="ID66" s="275"/>
      <c r="IE66" s="275"/>
      <c r="IF66" s="275"/>
      <c r="IG66" s="275"/>
      <c r="IH66" s="275"/>
      <c r="II66" s="275"/>
      <c r="IJ66" s="275"/>
      <c r="IK66" s="275"/>
      <c r="IL66" s="275"/>
      <c r="IM66" s="275"/>
      <c r="IN66" s="275"/>
      <c r="IO66" s="275"/>
      <c r="IP66" s="275"/>
      <c r="IQ66" s="275"/>
      <c r="IR66" s="275"/>
      <c r="IS66" s="275"/>
      <c r="IT66" s="275"/>
      <c r="IU66" s="275"/>
      <c r="IV66" s="275"/>
      <c r="IW66" s="275"/>
      <c r="IX66" s="275"/>
      <c r="IY66" s="275"/>
    </row>
    <row r="67" s="6" customFormat="1" ht="24" customHeight="1" spans="1:259">
      <c r="A67" s="275"/>
      <c r="B67" s="275"/>
      <c r="C67" s="275"/>
      <c r="D67" s="314"/>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275"/>
      <c r="AW67" s="275"/>
      <c r="AX67" s="275"/>
      <c r="AY67" s="275"/>
      <c r="AZ67" s="275"/>
      <c r="BA67" s="275"/>
      <c r="BB67" s="275"/>
      <c r="BC67" s="275"/>
      <c r="BD67" s="275"/>
      <c r="BE67" s="275"/>
      <c r="BF67" s="275"/>
      <c r="BG67" s="275"/>
      <c r="BH67" s="275"/>
      <c r="BI67" s="275"/>
      <c r="BJ67" s="275"/>
      <c r="BK67" s="275"/>
      <c r="BL67" s="275"/>
      <c r="BM67" s="275"/>
      <c r="BN67" s="275"/>
      <c r="BO67" s="275"/>
      <c r="BP67" s="275"/>
      <c r="BQ67" s="275"/>
      <c r="BR67" s="275"/>
      <c r="BS67" s="275"/>
      <c r="BT67" s="275"/>
      <c r="BU67" s="275"/>
      <c r="BV67" s="275"/>
      <c r="BW67" s="275"/>
      <c r="BX67" s="275"/>
      <c r="BY67" s="275"/>
      <c r="BZ67" s="275"/>
      <c r="CA67" s="275"/>
      <c r="CB67" s="275"/>
      <c r="CC67" s="275"/>
      <c r="CD67" s="275"/>
      <c r="CE67" s="275"/>
      <c r="CF67" s="275"/>
      <c r="CG67" s="275"/>
      <c r="CH67" s="275"/>
      <c r="CI67" s="275"/>
      <c r="CJ67" s="275"/>
      <c r="CK67" s="275"/>
      <c r="CL67" s="275"/>
      <c r="CM67" s="275"/>
      <c r="CN67" s="275"/>
      <c r="CO67" s="275"/>
      <c r="CP67" s="275"/>
      <c r="CQ67" s="275"/>
      <c r="CR67" s="275"/>
      <c r="CS67" s="275"/>
      <c r="CT67" s="275"/>
      <c r="CU67" s="275"/>
      <c r="CV67" s="275"/>
      <c r="CW67" s="275"/>
      <c r="CX67" s="275"/>
      <c r="CY67" s="275"/>
      <c r="CZ67" s="275"/>
      <c r="DA67" s="275"/>
      <c r="DB67" s="275"/>
      <c r="DC67" s="275"/>
      <c r="DD67" s="275"/>
      <c r="DE67" s="275"/>
      <c r="DF67" s="275"/>
      <c r="DG67" s="275"/>
      <c r="DH67" s="275"/>
      <c r="DI67" s="275"/>
      <c r="DJ67" s="275"/>
      <c r="DK67" s="275"/>
      <c r="DL67" s="275"/>
      <c r="DM67" s="275"/>
      <c r="DN67" s="275"/>
      <c r="DO67" s="275"/>
      <c r="DP67" s="275"/>
      <c r="DQ67" s="275"/>
      <c r="DR67" s="275"/>
      <c r="DS67" s="275"/>
      <c r="DT67" s="275"/>
      <c r="DU67" s="275"/>
      <c r="DV67" s="275"/>
      <c r="DW67" s="275"/>
      <c r="DX67" s="275"/>
      <c r="DY67" s="275"/>
      <c r="DZ67" s="275"/>
      <c r="EA67" s="275"/>
      <c r="EB67" s="275"/>
      <c r="EC67" s="275"/>
      <c r="ED67" s="275"/>
      <c r="EE67" s="275"/>
      <c r="EF67" s="275"/>
      <c r="EG67" s="275"/>
      <c r="EH67" s="275"/>
      <c r="EI67" s="275"/>
      <c r="EJ67" s="275"/>
      <c r="EK67" s="275"/>
      <c r="EL67" s="275"/>
      <c r="EM67" s="275"/>
      <c r="EN67" s="275"/>
      <c r="EO67" s="275"/>
      <c r="EP67" s="275"/>
      <c r="EQ67" s="275"/>
      <c r="ER67" s="275"/>
      <c r="ES67" s="275"/>
      <c r="ET67" s="275"/>
      <c r="EU67" s="275"/>
      <c r="EV67" s="275"/>
      <c r="EW67" s="275"/>
      <c r="EX67" s="275"/>
      <c r="EY67" s="275"/>
      <c r="EZ67" s="275"/>
      <c r="FA67" s="275"/>
      <c r="FB67" s="275"/>
      <c r="FC67" s="275"/>
      <c r="FD67" s="275"/>
      <c r="FE67" s="275"/>
      <c r="FF67" s="275"/>
      <c r="FG67" s="275"/>
      <c r="FH67" s="275"/>
      <c r="FI67" s="275"/>
      <c r="FJ67" s="275"/>
      <c r="FK67" s="275"/>
      <c r="FL67" s="275"/>
      <c r="FM67" s="275"/>
      <c r="FN67" s="275"/>
      <c r="FO67" s="275"/>
      <c r="FP67" s="275"/>
      <c r="FQ67" s="275"/>
      <c r="FR67" s="275"/>
      <c r="FS67" s="275"/>
      <c r="FT67" s="275"/>
      <c r="FU67" s="275"/>
      <c r="FV67" s="275"/>
      <c r="FW67" s="275"/>
      <c r="FX67" s="275"/>
      <c r="FY67" s="275"/>
      <c r="FZ67" s="275"/>
      <c r="GA67" s="275"/>
      <c r="GB67" s="275"/>
      <c r="GC67" s="275"/>
      <c r="GD67" s="275"/>
      <c r="GE67" s="275"/>
      <c r="GF67" s="275"/>
      <c r="GG67" s="275"/>
      <c r="GH67" s="275"/>
      <c r="GI67" s="275"/>
      <c r="GJ67" s="275"/>
      <c r="GK67" s="275"/>
      <c r="GL67" s="275"/>
      <c r="GM67" s="275"/>
      <c r="GN67" s="275"/>
      <c r="GO67" s="275"/>
      <c r="GP67" s="275"/>
      <c r="GQ67" s="275"/>
      <c r="GR67" s="275"/>
      <c r="GS67" s="275"/>
      <c r="GT67" s="275"/>
      <c r="GU67" s="275"/>
      <c r="GV67" s="275"/>
      <c r="GW67" s="275"/>
      <c r="GX67" s="275"/>
      <c r="GY67" s="275"/>
      <c r="GZ67" s="275"/>
      <c r="HA67" s="275"/>
      <c r="HB67" s="275"/>
      <c r="HC67" s="275"/>
      <c r="HD67" s="275"/>
      <c r="HE67" s="275"/>
      <c r="HF67" s="275"/>
      <c r="HG67" s="275"/>
      <c r="HH67" s="275"/>
      <c r="HI67" s="275"/>
      <c r="HJ67" s="275"/>
      <c r="HK67" s="275"/>
      <c r="HL67" s="275"/>
      <c r="HM67" s="275"/>
      <c r="HN67" s="275"/>
      <c r="HO67" s="275"/>
      <c r="HP67" s="275"/>
      <c r="HQ67" s="275"/>
      <c r="HR67" s="275"/>
      <c r="HS67" s="275"/>
      <c r="HT67" s="275"/>
      <c r="HU67" s="275"/>
      <c r="HV67" s="275"/>
      <c r="HW67" s="275"/>
      <c r="HX67" s="275"/>
      <c r="HY67" s="275"/>
      <c r="HZ67" s="275"/>
      <c r="IA67" s="275"/>
      <c r="IB67" s="275"/>
      <c r="IC67" s="275"/>
      <c r="ID67" s="275"/>
      <c r="IE67" s="275"/>
      <c r="IF67" s="275"/>
      <c r="IG67" s="275"/>
      <c r="IH67" s="275"/>
      <c r="II67" s="275"/>
      <c r="IJ67" s="275"/>
      <c r="IK67" s="275"/>
      <c r="IL67" s="275"/>
      <c r="IM67" s="275"/>
      <c r="IN67" s="275"/>
      <c r="IO67" s="275"/>
      <c r="IP67" s="275"/>
      <c r="IQ67" s="275"/>
      <c r="IR67" s="275"/>
      <c r="IS67" s="275"/>
      <c r="IT67" s="275"/>
      <c r="IU67" s="275"/>
      <c r="IV67" s="275"/>
      <c r="IW67" s="275"/>
      <c r="IX67" s="275"/>
      <c r="IY67" s="275"/>
    </row>
    <row r="68" s="6" customFormat="1" ht="24" customHeight="1" spans="1:259">
      <c r="A68" s="275"/>
      <c r="B68" s="275"/>
      <c r="C68" s="275"/>
      <c r="D68" s="314"/>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c r="AZ68" s="275"/>
      <c r="BA68" s="275"/>
      <c r="BB68" s="275"/>
      <c r="BC68" s="275"/>
      <c r="BD68" s="275"/>
      <c r="BE68" s="275"/>
      <c r="BF68" s="275"/>
      <c r="BG68" s="275"/>
      <c r="BH68" s="275"/>
      <c r="BI68" s="275"/>
      <c r="BJ68" s="275"/>
      <c r="BK68" s="275"/>
      <c r="BL68" s="275"/>
      <c r="BM68" s="275"/>
      <c r="BN68" s="275"/>
      <c r="BO68" s="275"/>
      <c r="BP68" s="275"/>
      <c r="BQ68" s="275"/>
      <c r="BR68" s="275"/>
      <c r="BS68" s="275"/>
      <c r="BT68" s="275"/>
      <c r="BU68" s="275"/>
      <c r="BV68" s="275"/>
      <c r="BW68" s="275"/>
      <c r="BX68" s="275"/>
      <c r="BY68" s="275"/>
      <c r="BZ68" s="275"/>
      <c r="CA68" s="275"/>
      <c r="CB68" s="275"/>
      <c r="CC68" s="275"/>
      <c r="CD68" s="275"/>
      <c r="CE68" s="275"/>
      <c r="CF68" s="275"/>
      <c r="CG68" s="275"/>
      <c r="CH68" s="275"/>
      <c r="CI68" s="275"/>
      <c r="CJ68" s="275"/>
      <c r="CK68" s="275"/>
      <c r="CL68" s="275"/>
      <c r="CM68" s="275"/>
      <c r="CN68" s="275"/>
      <c r="CO68" s="275"/>
      <c r="CP68" s="275"/>
      <c r="CQ68" s="275"/>
      <c r="CR68" s="275"/>
      <c r="CS68" s="275"/>
      <c r="CT68" s="275"/>
      <c r="CU68" s="275"/>
      <c r="CV68" s="275"/>
      <c r="CW68" s="275"/>
      <c r="CX68" s="275"/>
      <c r="CY68" s="275"/>
      <c r="CZ68" s="275"/>
      <c r="DA68" s="275"/>
      <c r="DB68" s="275"/>
      <c r="DC68" s="275"/>
      <c r="DD68" s="275"/>
      <c r="DE68" s="275"/>
      <c r="DF68" s="275"/>
      <c r="DG68" s="275"/>
      <c r="DH68" s="275"/>
      <c r="DI68" s="275"/>
      <c r="DJ68" s="275"/>
      <c r="DK68" s="275"/>
      <c r="DL68" s="275"/>
      <c r="DM68" s="275"/>
      <c r="DN68" s="275"/>
      <c r="DO68" s="275"/>
      <c r="DP68" s="275"/>
      <c r="DQ68" s="275"/>
      <c r="DR68" s="275"/>
      <c r="DS68" s="275"/>
      <c r="DT68" s="275"/>
      <c r="DU68" s="275"/>
      <c r="DV68" s="275"/>
      <c r="DW68" s="275"/>
      <c r="DX68" s="275"/>
      <c r="DY68" s="275"/>
      <c r="DZ68" s="275"/>
      <c r="EA68" s="275"/>
      <c r="EB68" s="275"/>
      <c r="EC68" s="275"/>
      <c r="ED68" s="275"/>
      <c r="EE68" s="275"/>
      <c r="EF68" s="275"/>
      <c r="EG68" s="275"/>
      <c r="EH68" s="275"/>
      <c r="EI68" s="275"/>
      <c r="EJ68" s="275"/>
      <c r="EK68" s="275"/>
      <c r="EL68" s="275"/>
      <c r="EM68" s="275"/>
      <c r="EN68" s="275"/>
      <c r="EO68" s="275"/>
      <c r="EP68" s="275"/>
      <c r="EQ68" s="275"/>
      <c r="ER68" s="275"/>
      <c r="ES68" s="275"/>
      <c r="ET68" s="275"/>
      <c r="EU68" s="275"/>
      <c r="EV68" s="275"/>
      <c r="EW68" s="275"/>
      <c r="EX68" s="275"/>
      <c r="EY68" s="275"/>
      <c r="EZ68" s="275"/>
      <c r="FA68" s="275"/>
      <c r="FB68" s="275"/>
      <c r="FC68" s="275"/>
      <c r="FD68" s="275"/>
      <c r="FE68" s="275"/>
      <c r="FF68" s="275"/>
      <c r="FG68" s="275"/>
      <c r="FH68" s="275"/>
      <c r="FI68" s="275"/>
      <c r="FJ68" s="275"/>
      <c r="FK68" s="275"/>
      <c r="FL68" s="275"/>
      <c r="FM68" s="275"/>
      <c r="FN68" s="275"/>
      <c r="FO68" s="275"/>
      <c r="FP68" s="275"/>
      <c r="FQ68" s="275"/>
      <c r="FR68" s="275"/>
      <c r="FS68" s="275"/>
      <c r="FT68" s="275"/>
      <c r="FU68" s="275"/>
      <c r="FV68" s="275"/>
      <c r="FW68" s="275"/>
      <c r="FX68" s="275"/>
      <c r="FY68" s="275"/>
      <c r="FZ68" s="275"/>
      <c r="GA68" s="275"/>
      <c r="GB68" s="275"/>
      <c r="GC68" s="275"/>
      <c r="GD68" s="275"/>
      <c r="GE68" s="275"/>
      <c r="GF68" s="275"/>
      <c r="GG68" s="275"/>
      <c r="GH68" s="275"/>
      <c r="GI68" s="275"/>
      <c r="GJ68" s="275"/>
      <c r="GK68" s="275"/>
      <c r="GL68" s="275"/>
      <c r="GM68" s="275"/>
      <c r="GN68" s="275"/>
      <c r="GO68" s="275"/>
      <c r="GP68" s="275"/>
      <c r="GQ68" s="275"/>
      <c r="GR68" s="275"/>
      <c r="GS68" s="275"/>
      <c r="GT68" s="275"/>
      <c r="GU68" s="275"/>
      <c r="GV68" s="275"/>
      <c r="GW68" s="275"/>
      <c r="GX68" s="275"/>
      <c r="GY68" s="275"/>
      <c r="GZ68" s="275"/>
      <c r="HA68" s="275"/>
      <c r="HB68" s="275"/>
      <c r="HC68" s="275"/>
      <c r="HD68" s="275"/>
      <c r="HE68" s="275"/>
      <c r="HF68" s="275"/>
      <c r="HG68" s="275"/>
      <c r="HH68" s="275"/>
      <c r="HI68" s="275"/>
      <c r="HJ68" s="275"/>
      <c r="HK68" s="275"/>
      <c r="HL68" s="275"/>
      <c r="HM68" s="275"/>
      <c r="HN68" s="275"/>
      <c r="HO68" s="275"/>
      <c r="HP68" s="275"/>
      <c r="HQ68" s="275"/>
      <c r="HR68" s="275"/>
      <c r="HS68" s="275"/>
      <c r="HT68" s="275"/>
      <c r="HU68" s="275"/>
      <c r="HV68" s="275"/>
      <c r="HW68" s="275"/>
      <c r="HX68" s="275"/>
      <c r="HY68" s="275"/>
      <c r="HZ68" s="275"/>
      <c r="IA68" s="275"/>
      <c r="IB68" s="275"/>
      <c r="IC68" s="275"/>
      <c r="ID68" s="275"/>
      <c r="IE68" s="275"/>
      <c r="IF68" s="275"/>
      <c r="IG68" s="275"/>
      <c r="IH68" s="275"/>
      <c r="II68" s="275"/>
      <c r="IJ68" s="275"/>
      <c r="IK68" s="275"/>
      <c r="IL68" s="275"/>
      <c r="IM68" s="275"/>
      <c r="IN68" s="275"/>
      <c r="IO68" s="275"/>
      <c r="IP68" s="275"/>
      <c r="IQ68" s="275"/>
      <c r="IR68" s="275"/>
      <c r="IS68" s="275"/>
      <c r="IT68" s="275"/>
      <c r="IU68" s="275"/>
      <c r="IV68" s="275"/>
      <c r="IW68" s="275"/>
      <c r="IX68" s="275"/>
      <c r="IY68" s="275"/>
    </row>
    <row r="69" s="6" customFormat="1" ht="24" customHeight="1" spans="1:259">
      <c r="A69" s="275"/>
      <c r="B69" s="275"/>
      <c r="C69" s="275"/>
      <c r="D69" s="314"/>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5"/>
      <c r="BR69" s="275"/>
      <c r="BS69" s="275"/>
      <c r="BT69" s="275"/>
      <c r="BU69" s="275"/>
      <c r="BV69" s="275"/>
      <c r="BW69" s="275"/>
      <c r="BX69" s="275"/>
      <c r="BY69" s="275"/>
      <c r="BZ69" s="275"/>
      <c r="CA69" s="275"/>
      <c r="CB69" s="275"/>
      <c r="CC69" s="275"/>
      <c r="CD69" s="275"/>
      <c r="CE69" s="275"/>
      <c r="CF69" s="275"/>
      <c r="CG69" s="275"/>
      <c r="CH69" s="275"/>
      <c r="CI69" s="275"/>
      <c r="CJ69" s="275"/>
      <c r="CK69" s="275"/>
      <c r="CL69" s="275"/>
      <c r="CM69" s="275"/>
      <c r="CN69" s="275"/>
      <c r="CO69" s="275"/>
      <c r="CP69" s="275"/>
      <c r="CQ69" s="275"/>
      <c r="CR69" s="275"/>
      <c r="CS69" s="275"/>
      <c r="CT69" s="275"/>
      <c r="CU69" s="275"/>
      <c r="CV69" s="275"/>
      <c r="CW69" s="275"/>
      <c r="CX69" s="275"/>
      <c r="CY69" s="275"/>
      <c r="CZ69" s="275"/>
      <c r="DA69" s="275"/>
      <c r="DB69" s="275"/>
      <c r="DC69" s="275"/>
      <c r="DD69" s="275"/>
      <c r="DE69" s="275"/>
      <c r="DF69" s="275"/>
      <c r="DG69" s="275"/>
      <c r="DH69" s="275"/>
      <c r="DI69" s="275"/>
      <c r="DJ69" s="275"/>
      <c r="DK69" s="275"/>
      <c r="DL69" s="275"/>
      <c r="DM69" s="275"/>
      <c r="DN69" s="275"/>
      <c r="DO69" s="275"/>
      <c r="DP69" s="275"/>
      <c r="DQ69" s="275"/>
      <c r="DR69" s="275"/>
      <c r="DS69" s="275"/>
      <c r="DT69" s="275"/>
      <c r="DU69" s="275"/>
      <c r="DV69" s="275"/>
      <c r="DW69" s="275"/>
      <c r="DX69" s="275"/>
      <c r="DY69" s="275"/>
      <c r="DZ69" s="275"/>
      <c r="EA69" s="275"/>
      <c r="EB69" s="275"/>
      <c r="EC69" s="275"/>
      <c r="ED69" s="275"/>
      <c r="EE69" s="275"/>
      <c r="EF69" s="275"/>
      <c r="EG69" s="275"/>
      <c r="EH69" s="275"/>
      <c r="EI69" s="275"/>
      <c r="EJ69" s="275"/>
      <c r="EK69" s="275"/>
      <c r="EL69" s="275"/>
      <c r="EM69" s="275"/>
      <c r="EN69" s="275"/>
      <c r="EO69" s="275"/>
      <c r="EP69" s="275"/>
      <c r="EQ69" s="275"/>
      <c r="ER69" s="275"/>
      <c r="ES69" s="275"/>
      <c r="ET69" s="275"/>
      <c r="EU69" s="275"/>
      <c r="EV69" s="275"/>
      <c r="EW69" s="275"/>
      <c r="EX69" s="275"/>
      <c r="EY69" s="275"/>
      <c r="EZ69" s="275"/>
      <c r="FA69" s="275"/>
      <c r="FB69" s="275"/>
      <c r="FC69" s="275"/>
      <c r="FD69" s="275"/>
      <c r="FE69" s="275"/>
      <c r="FF69" s="275"/>
      <c r="FG69" s="275"/>
      <c r="FH69" s="275"/>
      <c r="FI69" s="275"/>
      <c r="FJ69" s="275"/>
      <c r="FK69" s="275"/>
      <c r="FL69" s="275"/>
      <c r="FM69" s="275"/>
      <c r="FN69" s="275"/>
      <c r="FO69" s="275"/>
      <c r="FP69" s="275"/>
      <c r="FQ69" s="275"/>
      <c r="FR69" s="275"/>
      <c r="FS69" s="275"/>
      <c r="FT69" s="275"/>
      <c r="FU69" s="275"/>
      <c r="FV69" s="275"/>
      <c r="FW69" s="275"/>
      <c r="FX69" s="275"/>
      <c r="FY69" s="275"/>
      <c r="FZ69" s="275"/>
      <c r="GA69" s="275"/>
      <c r="GB69" s="275"/>
      <c r="GC69" s="275"/>
      <c r="GD69" s="275"/>
      <c r="GE69" s="275"/>
      <c r="GF69" s="275"/>
      <c r="GG69" s="275"/>
      <c r="GH69" s="275"/>
      <c r="GI69" s="275"/>
      <c r="GJ69" s="275"/>
      <c r="GK69" s="275"/>
      <c r="GL69" s="275"/>
      <c r="GM69" s="275"/>
      <c r="GN69" s="275"/>
      <c r="GO69" s="275"/>
      <c r="GP69" s="275"/>
      <c r="GQ69" s="275"/>
      <c r="GR69" s="275"/>
      <c r="GS69" s="275"/>
      <c r="GT69" s="275"/>
      <c r="GU69" s="275"/>
      <c r="GV69" s="275"/>
      <c r="GW69" s="275"/>
      <c r="GX69" s="275"/>
      <c r="GY69" s="275"/>
      <c r="GZ69" s="275"/>
      <c r="HA69" s="275"/>
      <c r="HB69" s="275"/>
      <c r="HC69" s="275"/>
      <c r="HD69" s="275"/>
      <c r="HE69" s="275"/>
      <c r="HF69" s="275"/>
      <c r="HG69" s="275"/>
      <c r="HH69" s="275"/>
      <c r="HI69" s="275"/>
      <c r="HJ69" s="275"/>
      <c r="HK69" s="275"/>
      <c r="HL69" s="275"/>
      <c r="HM69" s="275"/>
      <c r="HN69" s="275"/>
      <c r="HO69" s="275"/>
      <c r="HP69" s="275"/>
      <c r="HQ69" s="275"/>
      <c r="HR69" s="275"/>
      <c r="HS69" s="275"/>
      <c r="HT69" s="275"/>
      <c r="HU69" s="275"/>
      <c r="HV69" s="275"/>
      <c r="HW69" s="275"/>
      <c r="HX69" s="275"/>
      <c r="HY69" s="275"/>
      <c r="HZ69" s="275"/>
      <c r="IA69" s="275"/>
      <c r="IB69" s="275"/>
      <c r="IC69" s="275"/>
      <c r="ID69" s="275"/>
      <c r="IE69" s="275"/>
      <c r="IF69" s="275"/>
      <c r="IG69" s="275"/>
      <c r="IH69" s="275"/>
      <c r="II69" s="275"/>
      <c r="IJ69" s="275"/>
      <c r="IK69" s="275"/>
      <c r="IL69" s="275"/>
      <c r="IM69" s="275"/>
      <c r="IN69" s="275"/>
      <c r="IO69" s="275"/>
      <c r="IP69" s="275"/>
      <c r="IQ69" s="275"/>
      <c r="IR69" s="275"/>
      <c r="IS69" s="275"/>
      <c r="IT69" s="275"/>
      <c r="IU69" s="275"/>
      <c r="IV69" s="275"/>
      <c r="IW69" s="275"/>
      <c r="IX69" s="275"/>
      <c r="IY69" s="275"/>
    </row>
    <row r="70" s="6" customFormat="1" ht="24" customHeight="1" spans="1:259">
      <c r="A70" s="275"/>
      <c r="B70" s="275"/>
      <c r="C70" s="275"/>
      <c r="D70" s="314"/>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c r="AV70" s="275"/>
      <c r="AW70" s="275"/>
      <c r="AX70" s="275"/>
      <c r="AY70" s="275"/>
      <c r="AZ70" s="275"/>
      <c r="BA70" s="275"/>
      <c r="BB70" s="275"/>
      <c r="BC70" s="275"/>
      <c r="BD70" s="275"/>
      <c r="BE70" s="275"/>
      <c r="BF70" s="275"/>
      <c r="BG70" s="275"/>
      <c r="BH70" s="275"/>
      <c r="BI70" s="275"/>
      <c r="BJ70" s="275"/>
      <c r="BK70" s="275"/>
      <c r="BL70" s="275"/>
      <c r="BM70" s="275"/>
      <c r="BN70" s="275"/>
      <c r="BO70" s="275"/>
      <c r="BP70" s="275"/>
      <c r="BQ70" s="275"/>
      <c r="BR70" s="275"/>
      <c r="BS70" s="275"/>
      <c r="BT70" s="275"/>
      <c r="BU70" s="275"/>
      <c r="BV70" s="275"/>
      <c r="BW70" s="275"/>
      <c r="BX70" s="275"/>
      <c r="BY70" s="275"/>
      <c r="BZ70" s="275"/>
      <c r="CA70" s="275"/>
      <c r="CB70" s="275"/>
      <c r="CC70" s="275"/>
      <c r="CD70" s="275"/>
      <c r="CE70" s="275"/>
      <c r="CF70" s="275"/>
      <c r="CG70" s="275"/>
      <c r="CH70" s="275"/>
      <c r="CI70" s="275"/>
      <c r="CJ70" s="275"/>
      <c r="CK70" s="275"/>
      <c r="CL70" s="275"/>
      <c r="CM70" s="275"/>
      <c r="CN70" s="275"/>
      <c r="CO70" s="275"/>
      <c r="CP70" s="275"/>
      <c r="CQ70" s="275"/>
      <c r="CR70" s="275"/>
      <c r="CS70" s="275"/>
      <c r="CT70" s="275"/>
      <c r="CU70" s="275"/>
      <c r="CV70" s="275"/>
      <c r="CW70" s="275"/>
      <c r="CX70" s="275"/>
      <c r="CY70" s="275"/>
      <c r="CZ70" s="275"/>
      <c r="DA70" s="275"/>
      <c r="DB70" s="275"/>
      <c r="DC70" s="275"/>
      <c r="DD70" s="275"/>
      <c r="DE70" s="275"/>
      <c r="DF70" s="275"/>
      <c r="DG70" s="275"/>
      <c r="DH70" s="275"/>
      <c r="DI70" s="275"/>
      <c r="DJ70" s="275"/>
      <c r="DK70" s="275"/>
      <c r="DL70" s="275"/>
      <c r="DM70" s="275"/>
      <c r="DN70" s="275"/>
      <c r="DO70" s="275"/>
      <c r="DP70" s="275"/>
      <c r="DQ70" s="275"/>
      <c r="DR70" s="275"/>
      <c r="DS70" s="275"/>
      <c r="DT70" s="275"/>
      <c r="DU70" s="275"/>
      <c r="DV70" s="275"/>
      <c r="DW70" s="275"/>
      <c r="DX70" s="275"/>
      <c r="DY70" s="275"/>
      <c r="DZ70" s="275"/>
      <c r="EA70" s="275"/>
      <c r="EB70" s="275"/>
      <c r="EC70" s="275"/>
      <c r="ED70" s="275"/>
      <c r="EE70" s="275"/>
      <c r="EF70" s="275"/>
      <c r="EG70" s="275"/>
      <c r="EH70" s="275"/>
      <c r="EI70" s="275"/>
      <c r="EJ70" s="275"/>
      <c r="EK70" s="275"/>
      <c r="EL70" s="275"/>
      <c r="EM70" s="275"/>
      <c r="EN70" s="275"/>
      <c r="EO70" s="275"/>
      <c r="EP70" s="275"/>
      <c r="EQ70" s="275"/>
      <c r="ER70" s="275"/>
      <c r="ES70" s="275"/>
      <c r="ET70" s="275"/>
      <c r="EU70" s="275"/>
      <c r="EV70" s="275"/>
      <c r="EW70" s="275"/>
      <c r="EX70" s="275"/>
      <c r="EY70" s="275"/>
      <c r="EZ70" s="275"/>
      <c r="FA70" s="275"/>
      <c r="FB70" s="275"/>
      <c r="FC70" s="275"/>
      <c r="FD70" s="275"/>
      <c r="FE70" s="275"/>
      <c r="FF70" s="275"/>
      <c r="FG70" s="275"/>
      <c r="FH70" s="275"/>
      <c r="FI70" s="275"/>
      <c r="FJ70" s="275"/>
      <c r="FK70" s="275"/>
      <c r="FL70" s="275"/>
      <c r="FM70" s="275"/>
      <c r="FN70" s="275"/>
      <c r="FO70" s="275"/>
      <c r="FP70" s="275"/>
      <c r="FQ70" s="275"/>
      <c r="FR70" s="275"/>
      <c r="FS70" s="275"/>
      <c r="FT70" s="275"/>
      <c r="FU70" s="275"/>
      <c r="FV70" s="275"/>
      <c r="FW70" s="275"/>
      <c r="FX70" s="275"/>
      <c r="FY70" s="275"/>
      <c r="FZ70" s="275"/>
      <c r="GA70" s="275"/>
      <c r="GB70" s="275"/>
      <c r="GC70" s="275"/>
      <c r="GD70" s="275"/>
      <c r="GE70" s="275"/>
      <c r="GF70" s="275"/>
      <c r="GG70" s="275"/>
      <c r="GH70" s="275"/>
      <c r="GI70" s="275"/>
      <c r="GJ70" s="275"/>
      <c r="GK70" s="275"/>
      <c r="GL70" s="275"/>
      <c r="GM70" s="275"/>
      <c r="GN70" s="275"/>
      <c r="GO70" s="275"/>
      <c r="GP70" s="275"/>
      <c r="GQ70" s="275"/>
      <c r="GR70" s="275"/>
      <c r="GS70" s="275"/>
      <c r="GT70" s="275"/>
      <c r="GU70" s="275"/>
      <c r="GV70" s="275"/>
      <c r="GW70" s="275"/>
      <c r="GX70" s="275"/>
      <c r="GY70" s="275"/>
      <c r="GZ70" s="275"/>
      <c r="HA70" s="275"/>
      <c r="HB70" s="275"/>
      <c r="HC70" s="275"/>
      <c r="HD70" s="275"/>
      <c r="HE70" s="275"/>
      <c r="HF70" s="275"/>
      <c r="HG70" s="275"/>
      <c r="HH70" s="275"/>
      <c r="HI70" s="275"/>
      <c r="HJ70" s="275"/>
      <c r="HK70" s="275"/>
      <c r="HL70" s="275"/>
      <c r="HM70" s="275"/>
      <c r="HN70" s="275"/>
      <c r="HO70" s="275"/>
      <c r="HP70" s="275"/>
      <c r="HQ70" s="275"/>
      <c r="HR70" s="275"/>
      <c r="HS70" s="275"/>
      <c r="HT70" s="275"/>
      <c r="HU70" s="275"/>
      <c r="HV70" s="275"/>
      <c r="HW70" s="275"/>
      <c r="HX70" s="275"/>
      <c r="HY70" s="275"/>
      <c r="HZ70" s="275"/>
      <c r="IA70" s="275"/>
      <c r="IB70" s="275"/>
      <c r="IC70" s="275"/>
      <c r="ID70" s="275"/>
      <c r="IE70" s="275"/>
      <c r="IF70" s="275"/>
      <c r="IG70" s="275"/>
      <c r="IH70" s="275"/>
      <c r="II70" s="275"/>
      <c r="IJ70" s="275"/>
      <c r="IK70" s="275"/>
      <c r="IL70" s="275"/>
      <c r="IM70" s="275"/>
      <c r="IN70" s="275"/>
      <c r="IO70" s="275"/>
      <c r="IP70" s="275"/>
      <c r="IQ70" s="275"/>
      <c r="IR70" s="275"/>
      <c r="IS70" s="275"/>
      <c r="IT70" s="275"/>
      <c r="IU70" s="275"/>
      <c r="IV70" s="275"/>
      <c r="IW70" s="275"/>
      <c r="IX70" s="275"/>
      <c r="IY70" s="275"/>
    </row>
    <row r="71" s="6" customFormat="1" ht="24" customHeight="1" spans="1:259">
      <c r="A71" s="275"/>
      <c r="B71" s="275"/>
      <c r="C71" s="275"/>
      <c r="D71" s="314"/>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75"/>
      <c r="BI71" s="275"/>
      <c r="BJ71" s="275"/>
      <c r="BK71" s="275"/>
      <c r="BL71" s="275"/>
      <c r="BM71" s="275"/>
      <c r="BN71" s="275"/>
      <c r="BO71" s="275"/>
      <c r="BP71" s="275"/>
      <c r="BQ71" s="275"/>
      <c r="BR71" s="275"/>
      <c r="BS71" s="275"/>
      <c r="BT71" s="275"/>
      <c r="BU71" s="275"/>
      <c r="BV71" s="275"/>
      <c r="BW71" s="275"/>
      <c r="BX71" s="275"/>
      <c r="BY71" s="275"/>
      <c r="BZ71" s="275"/>
      <c r="CA71" s="275"/>
      <c r="CB71" s="275"/>
      <c r="CC71" s="275"/>
      <c r="CD71" s="275"/>
      <c r="CE71" s="275"/>
      <c r="CF71" s="275"/>
      <c r="CG71" s="275"/>
      <c r="CH71" s="275"/>
      <c r="CI71" s="275"/>
      <c r="CJ71" s="275"/>
      <c r="CK71" s="275"/>
      <c r="CL71" s="275"/>
      <c r="CM71" s="275"/>
      <c r="CN71" s="275"/>
      <c r="CO71" s="275"/>
      <c r="CP71" s="275"/>
      <c r="CQ71" s="275"/>
      <c r="CR71" s="275"/>
      <c r="CS71" s="275"/>
      <c r="CT71" s="275"/>
      <c r="CU71" s="275"/>
      <c r="CV71" s="275"/>
      <c r="CW71" s="275"/>
      <c r="CX71" s="275"/>
      <c r="CY71" s="275"/>
      <c r="CZ71" s="275"/>
      <c r="DA71" s="275"/>
      <c r="DB71" s="275"/>
      <c r="DC71" s="275"/>
      <c r="DD71" s="275"/>
      <c r="DE71" s="275"/>
      <c r="DF71" s="275"/>
      <c r="DG71" s="275"/>
      <c r="DH71" s="275"/>
      <c r="DI71" s="275"/>
      <c r="DJ71" s="275"/>
      <c r="DK71" s="275"/>
      <c r="DL71" s="275"/>
      <c r="DM71" s="275"/>
      <c r="DN71" s="275"/>
      <c r="DO71" s="275"/>
      <c r="DP71" s="275"/>
      <c r="DQ71" s="275"/>
      <c r="DR71" s="275"/>
      <c r="DS71" s="275"/>
      <c r="DT71" s="275"/>
      <c r="DU71" s="275"/>
      <c r="DV71" s="275"/>
      <c r="DW71" s="275"/>
      <c r="DX71" s="275"/>
      <c r="DY71" s="275"/>
      <c r="DZ71" s="275"/>
      <c r="EA71" s="275"/>
      <c r="EB71" s="275"/>
      <c r="EC71" s="275"/>
      <c r="ED71" s="275"/>
      <c r="EE71" s="275"/>
      <c r="EF71" s="275"/>
      <c r="EG71" s="275"/>
      <c r="EH71" s="275"/>
      <c r="EI71" s="275"/>
      <c r="EJ71" s="275"/>
      <c r="EK71" s="275"/>
      <c r="EL71" s="275"/>
      <c r="EM71" s="275"/>
      <c r="EN71" s="275"/>
      <c r="EO71" s="275"/>
      <c r="EP71" s="275"/>
      <c r="EQ71" s="275"/>
      <c r="ER71" s="275"/>
      <c r="ES71" s="275"/>
      <c r="ET71" s="275"/>
      <c r="EU71" s="275"/>
      <c r="EV71" s="275"/>
      <c r="EW71" s="275"/>
      <c r="EX71" s="275"/>
      <c r="EY71" s="275"/>
      <c r="EZ71" s="275"/>
      <c r="FA71" s="275"/>
      <c r="FB71" s="275"/>
      <c r="FC71" s="275"/>
      <c r="FD71" s="275"/>
      <c r="FE71" s="275"/>
      <c r="FF71" s="275"/>
      <c r="FG71" s="275"/>
      <c r="FH71" s="275"/>
      <c r="FI71" s="275"/>
      <c r="FJ71" s="275"/>
      <c r="FK71" s="275"/>
      <c r="FL71" s="275"/>
      <c r="FM71" s="275"/>
      <c r="FN71" s="275"/>
      <c r="FO71" s="275"/>
      <c r="FP71" s="275"/>
      <c r="FQ71" s="275"/>
      <c r="FR71" s="275"/>
      <c r="FS71" s="275"/>
      <c r="FT71" s="275"/>
      <c r="FU71" s="275"/>
      <c r="FV71" s="275"/>
      <c r="FW71" s="275"/>
      <c r="FX71" s="275"/>
      <c r="FY71" s="275"/>
      <c r="FZ71" s="275"/>
      <c r="GA71" s="275"/>
      <c r="GB71" s="275"/>
      <c r="GC71" s="275"/>
      <c r="GD71" s="275"/>
      <c r="GE71" s="275"/>
      <c r="GF71" s="275"/>
      <c r="GG71" s="275"/>
      <c r="GH71" s="275"/>
      <c r="GI71" s="275"/>
      <c r="GJ71" s="275"/>
      <c r="GK71" s="275"/>
      <c r="GL71" s="275"/>
      <c r="GM71" s="275"/>
      <c r="GN71" s="275"/>
      <c r="GO71" s="275"/>
      <c r="GP71" s="275"/>
      <c r="GQ71" s="275"/>
      <c r="GR71" s="275"/>
      <c r="GS71" s="275"/>
      <c r="GT71" s="275"/>
      <c r="GU71" s="275"/>
      <c r="GV71" s="275"/>
      <c r="GW71" s="275"/>
      <c r="GX71" s="275"/>
      <c r="GY71" s="275"/>
      <c r="GZ71" s="275"/>
      <c r="HA71" s="275"/>
      <c r="HB71" s="275"/>
      <c r="HC71" s="275"/>
      <c r="HD71" s="275"/>
      <c r="HE71" s="275"/>
      <c r="HF71" s="275"/>
      <c r="HG71" s="275"/>
      <c r="HH71" s="275"/>
      <c r="HI71" s="275"/>
      <c r="HJ71" s="275"/>
      <c r="HK71" s="275"/>
      <c r="HL71" s="275"/>
      <c r="HM71" s="275"/>
      <c r="HN71" s="275"/>
      <c r="HO71" s="275"/>
      <c r="HP71" s="275"/>
      <c r="HQ71" s="275"/>
      <c r="HR71" s="275"/>
      <c r="HS71" s="275"/>
      <c r="HT71" s="275"/>
      <c r="HU71" s="275"/>
      <c r="HV71" s="275"/>
      <c r="HW71" s="275"/>
      <c r="HX71" s="275"/>
      <c r="HY71" s="275"/>
      <c r="HZ71" s="275"/>
      <c r="IA71" s="275"/>
      <c r="IB71" s="275"/>
      <c r="IC71" s="275"/>
      <c r="ID71" s="275"/>
      <c r="IE71" s="275"/>
      <c r="IF71" s="275"/>
      <c r="IG71" s="275"/>
      <c r="IH71" s="275"/>
      <c r="II71" s="275"/>
      <c r="IJ71" s="275"/>
      <c r="IK71" s="275"/>
      <c r="IL71" s="275"/>
      <c r="IM71" s="275"/>
      <c r="IN71" s="275"/>
      <c r="IO71" s="275"/>
      <c r="IP71" s="275"/>
      <c r="IQ71" s="275"/>
      <c r="IR71" s="275"/>
      <c r="IS71" s="275"/>
      <c r="IT71" s="275"/>
      <c r="IU71" s="275"/>
      <c r="IV71" s="275"/>
      <c r="IW71" s="275"/>
      <c r="IX71" s="275"/>
      <c r="IY71" s="275"/>
    </row>
  </sheetData>
  <mergeCells count="1">
    <mergeCell ref="A2:F2"/>
  </mergeCells>
  <printOptions horizontalCentered="1"/>
  <pageMargins left="0.590277777777778" right="0.590277777777778" top="0.393055555555556" bottom="0.590277777777778" header="0.590277777777778" footer="0.393055555555556"/>
  <pageSetup paperSize="9" scale="80" firstPageNumber="0" fitToHeight="0" orientation="portrait" blackAndWhite="1" useFirstPageNumber="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Y81"/>
  <sheetViews>
    <sheetView showGridLines="0" showZeros="0" zoomScale="115" zoomScaleNormal="115" workbookViewId="0">
      <pane ySplit="4" topLeftCell="A27" activePane="bottomLeft" state="frozen"/>
      <selection/>
      <selection pane="bottomLeft" activeCell="E59" sqref="E59"/>
    </sheetView>
  </sheetViews>
  <sheetFormatPr defaultColWidth="10.1083333333333" defaultRowHeight="14.25"/>
  <cols>
    <col min="1" max="1" width="57" style="254" customWidth="1"/>
    <col min="2" max="2" width="12.1083333333333" style="255" customWidth="1"/>
    <col min="3" max="3" width="12.1083333333333" style="256" customWidth="1"/>
    <col min="4" max="4" width="12.1083333333333" style="255" customWidth="1"/>
    <col min="5" max="5" width="16.2166666666667" style="255" customWidth="1"/>
    <col min="6" max="6" width="12.1083333333333" style="255" customWidth="1"/>
    <col min="7" max="16384" width="10.1083333333333" style="255"/>
  </cols>
  <sheetData>
    <row r="1" s="250" customFormat="1" ht="24" customHeight="1" spans="1:4">
      <c r="A1" s="207" t="s">
        <v>1364</v>
      </c>
      <c r="C1" s="257"/>
      <c r="D1" s="257"/>
    </row>
    <row r="2" s="2" customFormat="1" ht="42" customHeight="1" spans="1:6">
      <c r="A2" s="258" t="s">
        <v>1365</v>
      </c>
      <c r="B2" s="259"/>
      <c r="C2" s="259"/>
      <c r="D2" s="259"/>
      <c r="E2" s="259"/>
      <c r="F2" s="259"/>
    </row>
    <row r="3" s="3" customFormat="1" ht="27" customHeight="1" spans="1:6">
      <c r="A3" s="12"/>
      <c r="C3" s="260"/>
      <c r="E3" s="261" t="s">
        <v>39</v>
      </c>
      <c r="F3" s="261"/>
    </row>
    <row r="4" s="251" customFormat="1" ht="30" customHeight="1" spans="1:259">
      <c r="A4" s="262" t="s">
        <v>4</v>
      </c>
      <c r="B4" s="263" t="s">
        <v>5</v>
      </c>
      <c r="C4" s="264" t="s">
        <v>6</v>
      </c>
      <c r="D4" s="265" t="s">
        <v>7</v>
      </c>
      <c r="E4" s="266" t="s">
        <v>8</v>
      </c>
      <c r="F4" s="267" t="s">
        <v>9</v>
      </c>
      <c r="G4" s="268"/>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c r="CH4" s="269"/>
      <c r="CI4" s="269"/>
      <c r="CJ4" s="269"/>
      <c r="CK4" s="269"/>
      <c r="CL4" s="269"/>
      <c r="CM4" s="269"/>
      <c r="CN4" s="269"/>
      <c r="CO4" s="269"/>
      <c r="CP4" s="269"/>
      <c r="CQ4" s="269"/>
      <c r="CR4" s="269"/>
      <c r="CS4" s="269"/>
      <c r="CT4" s="269"/>
      <c r="CU4" s="269"/>
      <c r="CV4" s="269"/>
      <c r="CW4" s="269"/>
      <c r="CX4" s="269"/>
      <c r="CY4" s="269"/>
      <c r="CZ4" s="269"/>
      <c r="DA4" s="269"/>
      <c r="DB4" s="269"/>
      <c r="DC4" s="269"/>
      <c r="DD4" s="269"/>
      <c r="DE4" s="269"/>
      <c r="DF4" s="269"/>
      <c r="DG4" s="269"/>
      <c r="DH4" s="269"/>
      <c r="DI4" s="269"/>
      <c r="DJ4" s="269"/>
      <c r="DK4" s="269"/>
      <c r="DL4" s="269"/>
      <c r="DM4" s="269"/>
      <c r="DN4" s="269"/>
      <c r="DO4" s="269"/>
      <c r="DP4" s="269"/>
      <c r="DQ4" s="269"/>
      <c r="DR4" s="269"/>
      <c r="DS4" s="269"/>
      <c r="DT4" s="269"/>
      <c r="DU4" s="269"/>
      <c r="DV4" s="269"/>
      <c r="DW4" s="269"/>
      <c r="DX4" s="269"/>
      <c r="DY4" s="269"/>
      <c r="DZ4" s="269"/>
      <c r="EA4" s="269"/>
      <c r="EB4" s="269"/>
      <c r="EC4" s="269"/>
      <c r="ED4" s="269"/>
      <c r="EE4" s="269"/>
      <c r="EF4" s="269"/>
      <c r="EG4" s="269"/>
      <c r="EH4" s="269"/>
      <c r="EI4" s="269"/>
      <c r="EJ4" s="269"/>
      <c r="EK4" s="269"/>
      <c r="EL4" s="269"/>
      <c r="EM4" s="269"/>
      <c r="EN4" s="269"/>
      <c r="EO4" s="269"/>
      <c r="EP4" s="269"/>
      <c r="EQ4" s="269"/>
      <c r="ER4" s="269"/>
      <c r="ES4" s="269"/>
      <c r="ET4" s="269"/>
      <c r="EU4" s="269"/>
      <c r="EV4" s="269"/>
      <c r="EW4" s="269"/>
      <c r="EX4" s="269"/>
      <c r="EY4" s="269"/>
      <c r="EZ4" s="269"/>
      <c r="FA4" s="269"/>
      <c r="FB4" s="269"/>
      <c r="FC4" s="269"/>
      <c r="FD4" s="269"/>
      <c r="FE4" s="269"/>
      <c r="FF4" s="269"/>
      <c r="FG4" s="269"/>
      <c r="FH4" s="269"/>
      <c r="FI4" s="269"/>
      <c r="FJ4" s="269"/>
      <c r="FK4" s="269"/>
      <c r="FL4" s="269"/>
      <c r="FM4" s="269"/>
      <c r="FN4" s="269"/>
      <c r="FO4" s="269"/>
      <c r="FP4" s="269"/>
      <c r="FQ4" s="269"/>
      <c r="FR4" s="269"/>
      <c r="FS4" s="269"/>
      <c r="FT4" s="269"/>
      <c r="FU4" s="269"/>
      <c r="FV4" s="269"/>
      <c r="FW4" s="269"/>
      <c r="FX4" s="269"/>
      <c r="FY4" s="269"/>
      <c r="FZ4" s="269"/>
      <c r="GA4" s="269"/>
      <c r="GB4" s="269"/>
      <c r="GC4" s="269"/>
      <c r="GD4" s="269"/>
      <c r="GE4" s="269"/>
      <c r="GF4" s="269"/>
      <c r="GG4" s="269"/>
      <c r="GH4" s="269"/>
      <c r="GI4" s="269"/>
      <c r="GJ4" s="269"/>
      <c r="GK4" s="269"/>
      <c r="GL4" s="269"/>
      <c r="GM4" s="269"/>
      <c r="GN4" s="269"/>
      <c r="GO4" s="269"/>
      <c r="GP4" s="269"/>
      <c r="GQ4" s="269"/>
      <c r="GR4" s="269"/>
      <c r="GS4" s="269"/>
      <c r="GT4" s="269"/>
      <c r="GU4" s="269"/>
      <c r="GV4" s="269"/>
      <c r="GW4" s="269"/>
      <c r="GX4" s="269"/>
      <c r="GY4" s="269"/>
      <c r="GZ4" s="269"/>
      <c r="HA4" s="269"/>
      <c r="HB4" s="269"/>
      <c r="HC4" s="269"/>
      <c r="HD4" s="269"/>
      <c r="HE4" s="269"/>
      <c r="HF4" s="269"/>
      <c r="HG4" s="269"/>
      <c r="HH4" s="269"/>
      <c r="HI4" s="269"/>
      <c r="HJ4" s="269"/>
      <c r="HK4" s="269"/>
      <c r="HL4" s="269"/>
      <c r="HM4" s="269"/>
      <c r="HN4" s="269"/>
      <c r="HO4" s="269"/>
      <c r="HP4" s="269"/>
      <c r="HQ4" s="269"/>
      <c r="HR4" s="269"/>
      <c r="HS4" s="269"/>
      <c r="HT4" s="269"/>
      <c r="HU4" s="269"/>
      <c r="HV4" s="269"/>
      <c r="HW4" s="269"/>
      <c r="HX4" s="269"/>
      <c r="HY4" s="269"/>
      <c r="HZ4" s="269"/>
      <c r="IA4" s="269"/>
      <c r="IB4" s="269"/>
      <c r="IC4" s="269"/>
      <c r="ID4" s="269"/>
      <c r="IE4" s="269"/>
      <c r="IF4" s="269"/>
      <c r="IG4" s="269"/>
      <c r="IH4" s="269"/>
      <c r="II4" s="269"/>
      <c r="IJ4" s="269"/>
      <c r="IK4" s="269"/>
      <c r="IL4" s="269"/>
      <c r="IM4" s="269"/>
      <c r="IN4" s="269"/>
      <c r="IO4" s="269"/>
      <c r="IP4" s="269"/>
      <c r="IQ4" s="269"/>
      <c r="IR4" s="269"/>
      <c r="IS4" s="269"/>
      <c r="IT4" s="269"/>
      <c r="IU4" s="269"/>
      <c r="IV4" s="269"/>
      <c r="IW4" s="269"/>
      <c r="IX4" s="269"/>
      <c r="IY4" s="269"/>
    </row>
    <row r="5" s="251" customFormat="1" ht="24" customHeight="1" spans="1:259">
      <c r="A5" s="270" t="s">
        <v>409</v>
      </c>
      <c r="B5" s="233"/>
      <c r="C5" s="233"/>
      <c r="D5" s="271">
        <v>0</v>
      </c>
      <c r="E5" s="272"/>
      <c r="F5" s="273"/>
      <c r="G5" s="274"/>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c r="CB5" s="275"/>
      <c r="CC5" s="275"/>
      <c r="CD5" s="275"/>
      <c r="CE5" s="275"/>
      <c r="CF5" s="275"/>
      <c r="CG5" s="275"/>
      <c r="CH5" s="275"/>
      <c r="CI5" s="275"/>
      <c r="CJ5" s="275"/>
      <c r="CK5" s="275"/>
      <c r="CL5" s="275"/>
      <c r="CM5" s="275"/>
      <c r="CN5" s="275"/>
      <c r="CO5" s="275"/>
      <c r="CP5" s="275"/>
      <c r="CQ5" s="275"/>
      <c r="CR5" s="275"/>
      <c r="CS5" s="275"/>
      <c r="CT5" s="275"/>
      <c r="CU5" s="275"/>
      <c r="CV5" s="275"/>
      <c r="CW5" s="275"/>
      <c r="CX5" s="275"/>
      <c r="CY5" s="275"/>
      <c r="CZ5" s="275"/>
      <c r="DA5" s="275"/>
      <c r="DB5" s="275"/>
      <c r="DC5" s="275"/>
      <c r="DD5" s="275"/>
      <c r="DE5" s="275"/>
      <c r="DF5" s="275"/>
      <c r="DG5" s="275"/>
      <c r="DH5" s="275"/>
      <c r="DI5" s="275"/>
      <c r="DJ5" s="275"/>
      <c r="DK5" s="275"/>
      <c r="DL5" s="275"/>
      <c r="DM5" s="275"/>
      <c r="DN5" s="275"/>
      <c r="DO5" s="275"/>
      <c r="DP5" s="275"/>
      <c r="DQ5" s="275"/>
      <c r="DR5" s="275"/>
      <c r="DS5" s="275"/>
      <c r="DT5" s="275"/>
      <c r="DU5" s="275"/>
      <c r="DV5" s="275"/>
      <c r="DW5" s="275"/>
      <c r="DX5" s="275"/>
      <c r="DY5" s="275"/>
      <c r="DZ5" s="275"/>
      <c r="EA5" s="275"/>
      <c r="EB5" s="275"/>
      <c r="EC5" s="275"/>
      <c r="ED5" s="275"/>
      <c r="EE5" s="275"/>
      <c r="EF5" s="275"/>
      <c r="EG5" s="275"/>
      <c r="EH5" s="275"/>
      <c r="EI5" s="275"/>
      <c r="EJ5" s="275"/>
      <c r="EK5" s="275"/>
      <c r="EL5" s="275"/>
      <c r="EM5" s="275"/>
      <c r="EN5" s="275"/>
      <c r="EO5" s="275"/>
      <c r="EP5" s="275"/>
      <c r="EQ5" s="275"/>
      <c r="ER5" s="275"/>
      <c r="ES5" s="275"/>
      <c r="ET5" s="275"/>
      <c r="EU5" s="275"/>
      <c r="EV5" s="275"/>
      <c r="EW5" s="275"/>
      <c r="EX5" s="275"/>
      <c r="EY5" s="275"/>
      <c r="EZ5" s="275"/>
      <c r="FA5" s="275"/>
      <c r="FB5" s="275"/>
      <c r="FC5" s="275"/>
      <c r="FD5" s="275"/>
      <c r="FE5" s="275"/>
      <c r="FF5" s="275"/>
      <c r="FG5" s="275"/>
      <c r="FH5" s="275"/>
      <c r="FI5" s="275"/>
      <c r="FJ5" s="275"/>
      <c r="FK5" s="275"/>
      <c r="FL5" s="275"/>
      <c r="FM5" s="275"/>
      <c r="FN5" s="275"/>
      <c r="FO5" s="275"/>
      <c r="FP5" s="275"/>
      <c r="FQ5" s="275"/>
      <c r="FR5" s="275"/>
      <c r="FS5" s="275"/>
      <c r="FT5" s="275"/>
      <c r="FU5" s="275"/>
      <c r="FV5" s="275"/>
      <c r="FW5" s="275"/>
      <c r="FX5" s="275"/>
      <c r="FY5" s="275"/>
      <c r="FZ5" s="275"/>
      <c r="GA5" s="275"/>
      <c r="GB5" s="275"/>
      <c r="GC5" s="275"/>
      <c r="GD5" s="275"/>
      <c r="GE5" s="275"/>
      <c r="GF5" s="275"/>
      <c r="GG5" s="275"/>
      <c r="GH5" s="275"/>
      <c r="GI5" s="275"/>
      <c r="GJ5" s="275"/>
      <c r="GK5" s="275"/>
      <c r="GL5" s="275"/>
      <c r="GM5" s="275"/>
      <c r="GN5" s="275"/>
      <c r="GO5" s="275"/>
      <c r="GP5" s="275"/>
      <c r="GQ5" s="275"/>
      <c r="GR5" s="275"/>
      <c r="GS5" s="275"/>
      <c r="GT5" s="275"/>
      <c r="GU5" s="275"/>
      <c r="GV5" s="275"/>
      <c r="GW5" s="275"/>
      <c r="GX5" s="275"/>
      <c r="GY5" s="275"/>
      <c r="GZ5" s="275"/>
      <c r="HA5" s="275"/>
      <c r="HB5" s="275"/>
      <c r="HC5" s="275"/>
      <c r="HD5" s="275"/>
      <c r="HE5" s="275"/>
      <c r="HF5" s="275"/>
      <c r="HG5" s="275"/>
      <c r="HH5" s="275"/>
      <c r="HI5" s="275"/>
      <c r="HJ5" s="275"/>
      <c r="HK5" s="275"/>
      <c r="HL5" s="275"/>
      <c r="HM5" s="275"/>
      <c r="HN5" s="275"/>
      <c r="HO5" s="275"/>
      <c r="HP5" s="275"/>
      <c r="HQ5" s="275"/>
      <c r="HR5" s="275"/>
      <c r="HS5" s="275"/>
      <c r="HT5" s="275"/>
      <c r="HU5" s="275"/>
      <c r="HV5" s="275"/>
      <c r="HW5" s="275"/>
      <c r="HX5" s="275"/>
      <c r="HY5" s="275"/>
      <c r="HZ5" s="275"/>
      <c r="IA5" s="275"/>
      <c r="IB5" s="275"/>
      <c r="IC5" s="275"/>
      <c r="ID5" s="275"/>
      <c r="IE5" s="275"/>
      <c r="IF5" s="275"/>
      <c r="IG5" s="275"/>
      <c r="IH5" s="275"/>
      <c r="II5" s="275"/>
      <c r="IJ5" s="275"/>
      <c r="IK5" s="275"/>
      <c r="IL5" s="275"/>
      <c r="IM5" s="275"/>
      <c r="IN5" s="275"/>
      <c r="IO5" s="275"/>
      <c r="IP5" s="275"/>
      <c r="IQ5" s="275"/>
      <c r="IR5" s="275"/>
      <c r="IS5" s="275"/>
      <c r="IT5" s="275"/>
      <c r="IU5" s="275"/>
      <c r="IV5" s="275"/>
      <c r="IW5" s="275"/>
      <c r="IX5" s="275"/>
      <c r="IY5" s="275"/>
    </row>
    <row r="6" s="251" customFormat="1" ht="24" customHeight="1" spans="1:259">
      <c r="A6" s="276" t="s">
        <v>1312</v>
      </c>
      <c r="B6" s="79"/>
      <c r="C6" s="79"/>
      <c r="D6" s="271">
        <v>0</v>
      </c>
      <c r="E6" s="272"/>
      <c r="F6" s="273"/>
      <c r="G6" s="277"/>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275"/>
      <c r="CH6" s="275"/>
      <c r="CI6" s="275"/>
      <c r="CJ6" s="275"/>
      <c r="CK6" s="275"/>
      <c r="CL6" s="275"/>
      <c r="CM6" s="275"/>
      <c r="CN6" s="275"/>
      <c r="CO6" s="275"/>
      <c r="CP6" s="275"/>
      <c r="CQ6" s="275"/>
      <c r="CR6" s="275"/>
      <c r="CS6" s="275"/>
      <c r="CT6" s="275"/>
      <c r="CU6" s="275"/>
      <c r="CV6" s="275"/>
      <c r="CW6" s="275"/>
      <c r="CX6" s="275"/>
      <c r="CY6" s="275"/>
      <c r="CZ6" s="275"/>
      <c r="DA6" s="275"/>
      <c r="DB6" s="275"/>
      <c r="DC6" s="275"/>
      <c r="DD6" s="275"/>
      <c r="DE6" s="275"/>
      <c r="DF6" s="275"/>
      <c r="DG6" s="275"/>
      <c r="DH6" s="275"/>
      <c r="DI6" s="275"/>
      <c r="DJ6" s="275"/>
      <c r="DK6" s="275"/>
      <c r="DL6" s="275"/>
      <c r="DM6" s="275"/>
      <c r="DN6" s="275"/>
      <c r="DO6" s="275"/>
      <c r="DP6" s="275"/>
      <c r="DQ6" s="275"/>
      <c r="DR6" s="275"/>
      <c r="DS6" s="275"/>
      <c r="DT6" s="275"/>
      <c r="DU6" s="275"/>
      <c r="DV6" s="275"/>
      <c r="DW6" s="275"/>
      <c r="DX6" s="275"/>
      <c r="DY6" s="275"/>
      <c r="DZ6" s="275"/>
      <c r="EA6" s="275"/>
      <c r="EB6" s="275"/>
      <c r="EC6" s="275"/>
      <c r="ED6" s="275"/>
      <c r="EE6" s="275"/>
      <c r="EF6" s="275"/>
      <c r="EG6" s="275"/>
      <c r="EH6" s="275"/>
      <c r="EI6" s="275"/>
      <c r="EJ6" s="275"/>
      <c r="EK6" s="275"/>
      <c r="EL6" s="275"/>
      <c r="EM6" s="275"/>
      <c r="EN6" s="275"/>
      <c r="EO6" s="275"/>
      <c r="EP6" s="275"/>
      <c r="EQ6" s="275"/>
      <c r="ER6" s="275"/>
      <c r="ES6" s="275"/>
      <c r="ET6" s="275"/>
      <c r="EU6" s="275"/>
      <c r="EV6" s="275"/>
      <c r="EW6" s="275"/>
      <c r="EX6" s="275"/>
      <c r="EY6" s="275"/>
      <c r="EZ6" s="275"/>
      <c r="FA6" s="275"/>
      <c r="FB6" s="275"/>
      <c r="FC6" s="275"/>
      <c r="FD6" s="275"/>
      <c r="FE6" s="275"/>
      <c r="FF6" s="275"/>
      <c r="FG6" s="275"/>
      <c r="FH6" s="275"/>
      <c r="FI6" s="275"/>
      <c r="FJ6" s="275"/>
      <c r="FK6" s="275"/>
      <c r="FL6" s="275"/>
      <c r="FM6" s="275"/>
      <c r="FN6" s="275"/>
      <c r="FO6" s="275"/>
      <c r="FP6" s="275"/>
      <c r="FQ6" s="275"/>
      <c r="FR6" s="275"/>
      <c r="FS6" s="275"/>
      <c r="FT6" s="275"/>
      <c r="FU6" s="275"/>
      <c r="FV6" s="275"/>
      <c r="FW6" s="275"/>
      <c r="FX6" s="275"/>
      <c r="FY6" s="275"/>
      <c r="FZ6" s="275"/>
      <c r="GA6" s="275"/>
      <c r="GB6" s="275"/>
      <c r="GC6" s="275"/>
      <c r="GD6" s="275"/>
      <c r="GE6" s="275"/>
      <c r="GF6" s="275"/>
      <c r="GG6" s="275"/>
      <c r="GH6" s="275"/>
      <c r="GI6" s="275"/>
      <c r="GJ6" s="275"/>
      <c r="GK6" s="275"/>
      <c r="GL6" s="275"/>
      <c r="GM6" s="275"/>
      <c r="GN6" s="275"/>
      <c r="GO6" s="275"/>
      <c r="GP6" s="275"/>
      <c r="GQ6" s="275"/>
      <c r="GR6" s="275"/>
      <c r="GS6" s="275"/>
      <c r="GT6" s="275"/>
      <c r="GU6" s="275"/>
      <c r="GV6" s="275"/>
      <c r="GW6" s="275"/>
      <c r="GX6" s="275"/>
      <c r="GY6" s="275"/>
      <c r="GZ6" s="275"/>
      <c r="HA6" s="275"/>
      <c r="HB6" s="275"/>
      <c r="HC6" s="275"/>
      <c r="HD6" s="275"/>
      <c r="HE6" s="275"/>
      <c r="HF6" s="275"/>
      <c r="HG6" s="275"/>
      <c r="HH6" s="275"/>
      <c r="HI6" s="275"/>
      <c r="HJ6" s="275"/>
      <c r="HK6" s="275"/>
      <c r="HL6" s="275"/>
      <c r="HM6" s="275"/>
      <c r="HN6" s="275"/>
      <c r="HO6" s="275"/>
      <c r="HP6" s="275"/>
      <c r="HQ6" s="275"/>
      <c r="HR6" s="275"/>
      <c r="HS6" s="275"/>
      <c r="HT6" s="275"/>
      <c r="HU6" s="275"/>
      <c r="HV6" s="275"/>
      <c r="HW6" s="275"/>
      <c r="HX6" s="275"/>
      <c r="HY6" s="275"/>
      <c r="HZ6" s="275"/>
      <c r="IA6" s="275"/>
      <c r="IB6" s="275"/>
      <c r="IC6" s="275"/>
      <c r="ID6" s="275"/>
      <c r="IE6" s="275"/>
      <c r="IF6" s="275"/>
      <c r="IG6" s="275"/>
      <c r="IH6" s="275"/>
      <c r="II6" s="275"/>
      <c r="IJ6" s="275"/>
      <c r="IK6" s="275"/>
      <c r="IL6" s="275"/>
      <c r="IM6" s="275"/>
      <c r="IN6" s="275"/>
      <c r="IO6" s="275"/>
      <c r="IP6" s="275"/>
      <c r="IQ6" s="275"/>
      <c r="IR6" s="275"/>
      <c r="IS6" s="275"/>
      <c r="IT6" s="275"/>
      <c r="IU6" s="275"/>
      <c r="IV6" s="275"/>
      <c r="IW6" s="275"/>
      <c r="IX6" s="275"/>
      <c r="IY6" s="275"/>
    </row>
    <row r="7" s="252" customFormat="1" ht="24" customHeight="1" spans="1:259">
      <c r="A7" s="270" t="s">
        <v>458</v>
      </c>
      <c r="B7" s="79">
        <f>SUM(B8:B10)</f>
        <v>66</v>
      </c>
      <c r="C7" s="79">
        <f>SUM(C8:C10)</f>
        <v>366</v>
      </c>
      <c r="D7" s="239">
        <f>SUM(D8:D10)</f>
        <v>16</v>
      </c>
      <c r="E7" s="272">
        <f>D7/C7</f>
        <v>0.0437158469945355</v>
      </c>
      <c r="F7" s="273"/>
      <c r="G7" s="274"/>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5"/>
      <c r="BZ7" s="275"/>
      <c r="CA7" s="275"/>
      <c r="CB7" s="275"/>
      <c r="CC7" s="275"/>
      <c r="CD7" s="275"/>
      <c r="CE7" s="275"/>
      <c r="CF7" s="275"/>
      <c r="CG7" s="275"/>
      <c r="CH7" s="275"/>
      <c r="CI7" s="275"/>
      <c r="CJ7" s="275"/>
      <c r="CK7" s="275"/>
      <c r="CL7" s="275"/>
      <c r="CM7" s="275"/>
      <c r="CN7" s="275"/>
      <c r="CO7" s="275"/>
      <c r="CP7" s="275"/>
      <c r="CQ7" s="275"/>
      <c r="CR7" s="275"/>
      <c r="CS7" s="275"/>
      <c r="CT7" s="275"/>
      <c r="CU7" s="275"/>
      <c r="CV7" s="275"/>
      <c r="CW7" s="275"/>
      <c r="CX7" s="275"/>
      <c r="CY7" s="275"/>
      <c r="CZ7" s="275"/>
      <c r="DA7" s="275"/>
      <c r="DB7" s="275"/>
      <c r="DC7" s="275"/>
      <c r="DD7" s="275"/>
      <c r="DE7" s="275"/>
      <c r="DF7" s="275"/>
      <c r="DG7" s="275"/>
      <c r="DH7" s="275"/>
      <c r="DI7" s="275"/>
      <c r="DJ7" s="275"/>
      <c r="DK7" s="275"/>
      <c r="DL7" s="275"/>
      <c r="DM7" s="275"/>
      <c r="DN7" s="275"/>
      <c r="DO7" s="275"/>
      <c r="DP7" s="275"/>
      <c r="DQ7" s="275"/>
      <c r="DR7" s="275"/>
      <c r="DS7" s="275"/>
      <c r="DT7" s="275"/>
      <c r="DU7" s="275"/>
      <c r="DV7" s="275"/>
      <c r="DW7" s="275"/>
      <c r="DX7" s="275"/>
      <c r="DY7" s="275"/>
      <c r="DZ7" s="275"/>
      <c r="EA7" s="275"/>
      <c r="EB7" s="275"/>
      <c r="EC7" s="275"/>
      <c r="ED7" s="275"/>
      <c r="EE7" s="275"/>
      <c r="EF7" s="275"/>
      <c r="EG7" s="275"/>
      <c r="EH7" s="275"/>
      <c r="EI7" s="275"/>
      <c r="EJ7" s="275"/>
      <c r="EK7" s="275"/>
      <c r="EL7" s="275"/>
      <c r="EM7" s="275"/>
      <c r="EN7" s="275"/>
      <c r="EO7" s="275"/>
      <c r="EP7" s="275"/>
      <c r="EQ7" s="275"/>
      <c r="ER7" s="275"/>
      <c r="ES7" s="275"/>
      <c r="ET7" s="275"/>
      <c r="EU7" s="275"/>
      <c r="EV7" s="275"/>
      <c r="EW7" s="275"/>
      <c r="EX7" s="275"/>
      <c r="EY7" s="275"/>
      <c r="EZ7" s="275"/>
      <c r="FA7" s="275"/>
      <c r="FB7" s="275"/>
      <c r="FC7" s="275"/>
      <c r="FD7" s="275"/>
      <c r="FE7" s="275"/>
      <c r="FF7" s="275"/>
      <c r="FG7" s="275"/>
      <c r="FH7" s="275"/>
      <c r="FI7" s="275"/>
      <c r="FJ7" s="275"/>
      <c r="FK7" s="275"/>
      <c r="FL7" s="275"/>
      <c r="FM7" s="275"/>
      <c r="FN7" s="275"/>
      <c r="FO7" s="275"/>
      <c r="FP7" s="275"/>
      <c r="FQ7" s="275"/>
      <c r="FR7" s="275"/>
      <c r="FS7" s="275"/>
      <c r="FT7" s="275"/>
      <c r="FU7" s="275"/>
      <c r="FV7" s="275"/>
      <c r="FW7" s="275"/>
      <c r="FX7" s="275"/>
      <c r="FY7" s="275"/>
      <c r="FZ7" s="275"/>
      <c r="GA7" s="275"/>
      <c r="GB7" s="275"/>
      <c r="GC7" s="275"/>
      <c r="GD7" s="275"/>
      <c r="GE7" s="275"/>
      <c r="GF7" s="275"/>
      <c r="GG7" s="275"/>
      <c r="GH7" s="275"/>
      <c r="GI7" s="275"/>
      <c r="GJ7" s="275"/>
      <c r="GK7" s="275"/>
      <c r="GL7" s="275"/>
      <c r="GM7" s="275"/>
      <c r="GN7" s="275"/>
      <c r="GO7" s="275"/>
      <c r="GP7" s="275"/>
      <c r="GQ7" s="275"/>
      <c r="GR7" s="275"/>
      <c r="GS7" s="275"/>
      <c r="GT7" s="275"/>
      <c r="GU7" s="275"/>
      <c r="GV7" s="275"/>
      <c r="GW7" s="275"/>
      <c r="GX7" s="275"/>
      <c r="GY7" s="275"/>
      <c r="GZ7" s="275"/>
      <c r="HA7" s="275"/>
      <c r="HB7" s="275"/>
      <c r="HC7" s="275"/>
      <c r="HD7" s="275"/>
      <c r="HE7" s="275"/>
      <c r="HF7" s="275"/>
      <c r="HG7" s="275"/>
      <c r="HH7" s="275"/>
      <c r="HI7" s="275"/>
      <c r="HJ7" s="275"/>
      <c r="HK7" s="275"/>
      <c r="HL7" s="275"/>
      <c r="HM7" s="275"/>
      <c r="HN7" s="275"/>
      <c r="HO7" s="275"/>
      <c r="HP7" s="275"/>
      <c r="HQ7" s="275"/>
      <c r="HR7" s="275"/>
      <c r="HS7" s="275"/>
      <c r="HT7" s="275"/>
      <c r="HU7" s="275"/>
      <c r="HV7" s="275"/>
      <c r="HW7" s="275"/>
      <c r="HX7" s="275"/>
      <c r="HY7" s="275"/>
      <c r="HZ7" s="275"/>
      <c r="IA7" s="275"/>
      <c r="IB7" s="275"/>
      <c r="IC7" s="275"/>
      <c r="ID7" s="275"/>
      <c r="IE7" s="275"/>
      <c r="IF7" s="275"/>
      <c r="IG7" s="275"/>
      <c r="IH7" s="275"/>
      <c r="II7" s="275"/>
      <c r="IJ7" s="275"/>
      <c r="IK7" s="275"/>
      <c r="IL7" s="275"/>
      <c r="IM7" s="275"/>
      <c r="IN7" s="275"/>
      <c r="IO7" s="275"/>
      <c r="IP7" s="275"/>
      <c r="IQ7" s="275"/>
      <c r="IR7" s="275"/>
      <c r="IS7" s="275"/>
      <c r="IT7" s="275"/>
      <c r="IU7" s="275"/>
      <c r="IV7" s="275"/>
      <c r="IW7" s="275"/>
      <c r="IX7" s="275"/>
      <c r="IY7" s="275"/>
    </row>
    <row r="8" s="252" customFormat="1" ht="24" customHeight="1" spans="1:259">
      <c r="A8" s="276" t="s">
        <v>1313</v>
      </c>
      <c r="B8" s="79">
        <v>66</v>
      </c>
      <c r="C8" s="79">
        <v>366</v>
      </c>
      <c r="D8" s="271">
        <v>16</v>
      </c>
      <c r="E8" s="272">
        <f>D8/C8</f>
        <v>0.0437158469945355</v>
      </c>
      <c r="F8" s="273"/>
      <c r="G8" s="277"/>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275"/>
      <c r="CV8" s="275"/>
      <c r="CW8" s="275"/>
      <c r="CX8" s="275"/>
      <c r="CY8" s="275"/>
      <c r="CZ8" s="275"/>
      <c r="DA8" s="275"/>
      <c r="DB8" s="275"/>
      <c r="DC8" s="275"/>
      <c r="DD8" s="275"/>
      <c r="DE8" s="275"/>
      <c r="DF8" s="275"/>
      <c r="DG8" s="275"/>
      <c r="DH8" s="275"/>
      <c r="DI8" s="275"/>
      <c r="DJ8" s="275"/>
      <c r="DK8" s="275"/>
      <c r="DL8" s="275"/>
      <c r="DM8" s="275"/>
      <c r="DN8" s="275"/>
      <c r="DO8" s="275"/>
      <c r="DP8" s="275"/>
      <c r="DQ8" s="275"/>
      <c r="DR8" s="275"/>
      <c r="DS8" s="275"/>
      <c r="DT8" s="275"/>
      <c r="DU8" s="275"/>
      <c r="DV8" s="275"/>
      <c r="DW8" s="275"/>
      <c r="DX8" s="275"/>
      <c r="DY8" s="275"/>
      <c r="DZ8" s="275"/>
      <c r="EA8" s="275"/>
      <c r="EB8" s="275"/>
      <c r="EC8" s="275"/>
      <c r="ED8" s="275"/>
      <c r="EE8" s="275"/>
      <c r="EF8" s="275"/>
      <c r="EG8" s="275"/>
      <c r="EH8" s="275"/>
      <c r="EI8" s="275"/>
      <c r="EJ8" s="275"/>
      <c r="EK8" s="275"/>
      <c r="EL8" s="275"/>
      <c r="EM8" s="275"/>
      <c r="EN8" s="275"/>
      <c r="EO8" s="275"/>
      <c r="EP8" s="275"/>
      <c r="EQ8" s="275"/>
      <c r="ER8" s="275"/>
      <c r="ES8" s="275"/>
      <c r="ET8" s="275"/>
      <c r="EU8" s="275"/>
      <c r="EV8" s="275"/>
      <c r="EW8" s="275"/>
      <c r="EX8" s="275"/>
      <c r="EY8" s="275"/>
      <c r="EZ8" s="275"/>
      <c r="FA8" s="275"/>
      <c r="FB8" s="275"/>
      <c r="FC8" s="275"/>
      <c r="FD8" s="275"/>
      <c r="FE8" s="275"/>
      <c r="FF8" s="275"/>
      <c r="FG8" s="275"/>
      <c r="FH8" s="275"/>
      <c r="FI8" s="275"/>
      <c r="FJ8" s="275"/>
      <c r="FK8" s="275"/>
      <c r="FL8" s="275"/>
      <c r="FM8" s="275"/>
      <c r="FN8" s="275"/>
      <c r="FO8" s="275"/>
      <c r="FP8" s="275"/>
      <c r="FQ8" s="275"/>
      <c r="FR8" s="275"/>
      <c r="FS8" s="275"/>
      <c r="FT8" s="275"/>
      <c r="FU8" s="275"/>
      <c r="FV8" s="275"/>
      <c r="FW8" s="275"/>
      <c r="FX8" s="275"/>
      <c r="FY8" s="275"/>
      <c r="FZ8" s="275"/>
      <c r="GA8" s="275"/>
      <c r="GB8" s="275"/>
      <c r="GC8" s="275"/>
      <c r="GD8" s="275"/>
      <c r="GE8" s="275"/>
      <c r="GF8" s="275"/>
      <c r="GG8" s="275"/>
      <c r="GH8" s="275"/>
      <c r="GI8" s="275"/>
      <c r="GJ8" s="275"/>
      <c r="GK8" s="275"/>
      <c r="GL8" s="275"/>
      <c r="GM8" s="275"/>
      <c r="GN8" s="275"/>
      <c r="GO8" s="275"/>
      <c r="GP8" s="275"/>
      <c r="GQ8" s="275"/>
      <c r="GR8" s="275"/>
      <c r="GS8" s="275"/>
      <c r="GT8" s="275"/>
      <c r="GU8" s="275"/>
      <c r="GV8" s="275"/>
      <c r="GW8" s="275"/>
      <c r="GX8" s="275"/>
      <c r="GY8" s="275"/>
      <c r="GZ8" s="275"/>
      <c r="HA8" s="275"/>
      <c r="HB8" s="275"/>
      <c r="HC8" s="275"/>
      <c r="HD8" s="275"/>
      <c r="HE8" s="275"/>
      <c r="HF8" s="275"/>
      <c r="HG8" s="275"/>
      <c r="HH8" s="275"/>
      <c r="HI8" s="275"/>
      <c r="HJ8" s="275"/>
      <c r="HK8" s="275"/>
      <c r="HL8" s="275"/>
      <c r="HM8" s="275"/>
      <c r="HN8" s="275"/>
      <c r="HO8" s="275"/>
      <c r="HP8" s="275"/>
      <c r="HQ8" s="275"/>
      <c r="HR8" s="275"/>
      <c r="HS8" s="275"/>
      <c r="HT8" s="275"/>
      <c r="HU8" s="275"/>
      <c r="HV8" s="275"/>
      <c r="HW8" s="275"/>
      <c r="HX8" s="275"/>
      <c r="HY8" s="275"/>
      <c r="HZ8" s="275"/>
      <c r="IA8" s="275"/>
      <c r="IB8" s="275"/>
      <c r="IC8" s="275"/>
      <c r="ID8" s="275"/>
      <c r="IE8" s="275"/>
      <c r="IF8" s="275"/>
      <c r="IG8" s="275"/>
      <c r="IH8" s="275"/>
      <c r="II8" s="275"/>
      <c r="IJ8" s="275"/>
      <c r="IK8" s="275"/>
      <c r="IL8" s="275"/>
      <c r="IM8" s="275"/>
      <c r="IN8" s="275"/>
      <c r="IO8" s="275"/>
      <c r="IP8" s="275"/>
      <c r="IQ8" s="275"/>
      <c r="IR8" s="275"/>
      <c r="IS8" s="275"/>
      <c r="IT8" s="275"/>
      <c r="IU8" s="275"/>
      <c r="IV8" s="275"/>
      <c r="IW8" s="275"/>
      <c r="IX8" s="275"/>
      <c r="IY8" s="275"/>
    </row>
    <row r="9" s="252" customFormat="1" ht="24" customHeight="1" spans="1:259">
      <c r="A9" s="276" t="s">
        <v>1314</v>
      </c>
      <c r="B9" s="79"/>
      <c r="C9" s="79"/>
      <c r="D9" s="271">
        <v>0</v>
      </c>
      <c r="E9" s="272"/>
      <c r="F9" s="273"/>
      <c r="G9" s="277"/>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5"/>
      <c r="BJ9" s="275"/>
      <c r="BK9" s="275"/>
      <c r="BL9" s="275"/>
      <c r="BM9" s="275"/>
      <c r="BN9" s="275"/>
      <c r="BO9" s="275"/>
      <c r="BP9" s="275"/>
      <c r="BQ9" s="275"/>
      <c r="BR9" s="275"/>
      <c r="BS9" s="275"/>
      <c r="BT9" s="275"/>
      <c r="BU9" s="275"/>
      <c r="BV9" s="275"/>
      <c r="BW9" s="275"/>
      <c r="BX9" s="275"/>
      <c r="BY9" s="275"/>
      <c r="BZ9" s="275"/>
      <c r="CA9" s="275"/>
      <c r="CB9" s="275"/>
      <c r="CC9" s="275"/>
      <c r="CD9" s="275"/>
      <c r="CE9" s="275"/>
      <c r="CF9" s="275"/>
      <c r="CG9" s="275"/>
      <c r="CH9" s="275"/>
      <c r="CI9" s="275"/>
      <c r="CJ9" s="275"/>
      <c r="CK9" s="275"/>
      <c r="CL9" s="275"/>
      <c r="CM9" s="275"/>
      <c r="CN9" s="275"/>
      <c r="CO9" s="275"/>
      <c r="CP9" s="275"/>
      <c r="CQ9" s="275"/>
      <c r="CR9" s="275"/>
      <c r="CS9" s="275"/>
      <c r="CT9" s="275"/>
      <c r="CU9" s="275"/>
      <c r="CV9" s="275"/>
      <c r="CW9" s="275"/>
      <c r="CX9" s="275"/>
      <c r="CY9" s="275"/>
      <c r="CZ9" s="275"/>
      <c r="DA9" s="275"/>
      <c r="DB9" s="275"/>
      <c r="DC9" s="275"/>
      <c r="DD9" s="275"/>
      <c r="DE9" s="275"/>
      <c r="DF9" s="275"/>
      <c r="DG9" s="275"/>
      <c r="DH9" s="275"/>
      <c r="DI9" s="275"/>
      <c r="DJ9" s="275"/>
      <c r="DK9" s="275"/>
      <c r="DL9" s="275"/>
      <c r="DM9" s="275"/>
      <c r="DN9" s="275"/>
      <c r="DO9" s="275"/>
      <c r="DP9" s="275"/>
      <c r="DQ9" s="275"/>
      <c r="DR9" s="275"/>
      <c r="DS9" s="275"/>
      <c r="DT9" s="275"/>
      <c r="DU9" s="275"/>
      <c r="DV9" s="275"/>
      <c r="DW9" s="275"/>
      <c r="DX9" s="275"/>
      <c r="DY9" s="275"/>
      <c r="DZ9" s="275"/>
      <c r="EA9" s="275"/>
      <c r="EB9" s="275"/>
      <c r="EC9" s="275"/>
      <c r="ED9" s="275"/>
      <c r="EE9" s="275"/>
      <c r="EF9" s="275"/>
      <c r="EG9" s="275"/>
      <c r="EH9" s="275"/>
      <c r="EI9" s="275"/>
      <c r="EJ9" s="275"/>
      <c r="EK9" s="275"/>
      <c r="EL9" s="275"/>
      <c r="EM9" s="275"/>
      <c r="EN9" s="275"/>
      <c r="EO9" s="275"/>
      <c r="EP9" s="275"/>
      <c r="EQ9" s="275"/>
      <c r="ER9" s="275"/>
      <c r="ES9" s="275"/>
      <c r="ET9" s="275"/>
      <c r="EU9" s="275"/>
      <c r="EV9" s="275"/>
      <c r="EW9" s="275"/>
      <c r="EX9" s="275"/>
      <c r="EY9" s="275"/>
      <c r="EZ9" s="275"/>
      <c r="FA9" s="275"/>
      <c r="FB9" s="275"/>
      <c r="FC9" s="275"/>
      <c r="FD9" s="275"/>
      <c r="FE9" s="275"/>
      <c r="FF9" s="275"/>
      <c r="FG9" s="275"/>
      <c r="FH9" s="275"/>
      <c r="FI9" s="275"/>
      <c r="FJ9" s="275"/>
      <c r="FK9" s="275"/>
      <c r="FL9" s="275"/>
      <c r="FM9" s="275"/>
      <c r="FN9" s="275"/>
      <c r="FO9" s="275"/>
      <c r="FP9" s="275"/>
      <c r="FQ9" s="275"/>
      <c r="FR9" s="275"/>
      <c r="FS9" s="275"/>
      <c r="FT9" s="275"/>
      <c r="FU9" s="275"/>
      <c r="FV9" s="275"/>
      <c r="FW9" s="275"/>
      <c r="FX9" s="275"/>
      <c r="FY9" s="275"/>
      <c r="FZ9" s="275"/>
      <c r="GA9" s="275"/>
      <c r="GB9" s="275"/>
      <c r="GC9" s="275"/>
      <c r="GD9" s="275"/>
      <c r="GE9" s="275"/>
      <c r="GF9" s="275"/>
      <c r="GG9" s="275"/>
      <c r="GH9" s="275"/>
      <c r="GI9" s="275"/>
      <c r="GJ9" s="275"/>
      <c r="GK9" s="275"/>
      <c r="GL9" s="275"/>
      <c r="GM9" s="275"/>
      <c r="GN9" s="275"/>
      <c r="GO9" s="275"/>
      <c r="GP9" s="275"/>
      <c r="GQ9" s="275"/>
      <c r="GR9" s="275"/>
      <c r="GS9" s="275"/>
      <c r="GT9" s="275"/>
      <c r="GU9" s="275"/>
      <c r="GV9" s="275"/>
      <c r="GW9" s="275"/>
      <c r="GX9" s="275"/>
      <c r="GY9" s="275"/>
      <c r="GZ9" s="275"/>
      <c r="HA9" s="275"/>
      <c r="HB9" s="275"/>
      <c r="HC9" s="275"/>
      <c r="HD9" s="275"/>
      <c r="HE9" s="275"/>
      <c r="HF9" s="275"/>
      <c r="HG9" s="275"/>
      <c r="HH9" s="275"/>
      <c r="HI9" s="275"/>
      <c r="HJ9" s="275"/>
      <c r="HK9" s="275"/>
      <c r="HL9" s="275"/>
      <c r="HM9" s="275"/>
      <c r="HN9" s="275"/>
      <c r="HO9" s="275"/>
      <c r="HP9" s="275"/>
      <c r="HQ9" s="275"/>
      <c r="HR9" s="275"/>
      <c r="HS9" s="275"/>
      <c r="HT9" s="275"/>
      <c r="HU9" s="275"/>
      <c r="HV9" s="275"/>
      <c r="HW9" s="275"/>
      <c r="HX9" s="275"/>
      <c r="HY9" s="275"/>
      <c r="HZ9" s="275"/>
      <c r="IA9" s="275"/>
      <c r="IB9" s="275"/>
      <c r="IC9" s="275"/>
      <c r="ID9" s="275"/>
      <c r="IE9" s="275"/>
      <c r="IF9" s="275"/>
      <c r="IG9" s="275"/>
      <c r="IH9" s="275"/>
      <c r="II9" s="275"/>
      <c r="IJ9" s="275"/>
      <c r="IK9" s="275"/>
      <c r="IL9" s="275"/>
      <c r="IM9" s="275"/>
      <c r="IN9" s="275"/>
      <c r="IO9" s="275"/>
      <c r="IP9" s="275"/>
      <c r="IQ9" s="275"/>
      <c r="IR9" s="275"/>
      <c r="IS9" s="275"/>
      <c r="IT9" s="275"/>
      <c r="IU9" s="275"/>
      <c r="IV9" s="275"/>
      <c r="IW9" s="275"/>
      <c r="IX9" s="275"/>
      <c r="IY9" s="275"/>
    </row>
    <row r="10" s="252" customFormat="1" ht="24" customHeight="1" spans="1:259">
      <c r="A10" s="276" t="s">
        <v>1315</v>
      </c>
      <c r="B10" s="79"/>
      <c r="C10" s="79"/>
      <c r="D10" s="271">
        <v>0</v>
      </c>
      <c r="E10" s="272"/>
      <c r="F10" s="278"/>
      <c r="G10" s="277"/>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275"/>
      <c r="BT10" s="275"/>
      <c r="BU10" s="275"/>
      <c r="BV10" s="275"/>
      <c r="BW10" s="275"/>
      <c r="BX10" s="275"/>
      <c r="BY10" s="275"/>
      <c r="BZ10" s="275"/>
      <c r="CA10" s="275"/>
      <c r="CB10" s="275"/>
      <c r="CC10" s="275"/>
      <c r="CD10" s="275"/>
      <c r="CE10" s="275"/>
      <c r="CF10" s="275"/>
      <c r="CG10" s="275"/>
      <c r="CH10" s="275"/>
      <c r="CI10" s="275"/>
      <c r="CJ10" s="275"/>
      <c r="CK10" s="275"/>
      <c r="CL10" s="275"/>
      <c r="CM10" s="275"/>
      <c r="CN10" s="275"/>
      <c r="CO10" s="275"/>
      <c r="CP10" s="275"/>
      <c r="CQ10" s="275"/>
      <c r="CR10" s="275"/>
      <c r="CS10" s="275"/>
      <c r="CT10" s="275"/>
      <c r="CU10" s="275"/>
      <c r="CV10" s="275"/>
      <c r="CW10" s="275"/>
      <c r="CX10" s="275"/>
      <c r="CY10" s="275"/>
      <c r="CZ10" s="275"/>
      <c r="DA10" s="275"/>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5"/>
      <c r="DY10" s="275"/>
      <c r="DZ10" s="275"/>
      <c r="EA10" s="275"/>
      <c r="EB10" s="275"/>
      <c r="EC10" s="275"/>
      <c r="ED10" s="275"/>
      <c r="EE10" s="275"/>
      <c r="EF10" s="275"/>
      <c r="EG10" s="275"/>
      <c r="EH10" s="275"/>
      <c r="EI10" s="275"/>
      <c r="EJ10" s="275"/>
      <c r="EK10" s="275"/>
      <c r="EL10" s="275"/>
      <c r="EM10" s="275"/>
      <c r="EN10" s="275"/>
      <c r="EO10" s="275"/>
      <c r="EP10" s="275"/>
      <c r="EQ10" s="275"/>
      <c r="ER10" s="275"/>
      <c r="ES10" s="275"/>
      <c r="ET10" s="275"/>
      <c r="EU10" s="275"/>
      <c r="EV10" s="275"/>
      <c r="EW10" s="275"/>
      <c r="EX10" s="275"/>
      <c r="EY10" s="275"/>
      <c r="EZ10" s="275"/>
      <c r="FA10" s="275"/>
      <c r="FB10" s="275"/>
      <c r="FC10" s="275"/>
      <c r="FD10" s="275"/>
      <c r="FE10" s="275"/>
      <c r="FF10" s="275"/>
      <c r="FG10" s="275"/>
      <c r="FH10" s="275"/>
      <c r="FI10" s="275"/>
      <c r="FJ10" s="275"/>
      <c r="FK10" s="275"/>
      <c r="FL10" s="275"/>
      <c r="FM10" s="275"/>
      <c r="FN10" s="275"/>
      <c r="FO10" s="275"/>
      <c r="FP10" s="275"/>
      <c r="FQ10" s="275"/>
      <c r="FR10" s="275"/>
      <c r="FS10" s="275"/>
      <c r="FT10" s="275"/>
      <c r="FU10" s="275"/>
      <c r="FV10" s="275"/>
      <c r="FW10" s="275"/>
      <c r="FX10" s="275"/>
      <c r="FY10" s="275"/>
      <c r="FZ10" s="275"/>
      <c r="GA10" s="275"/>
      <c r="GB10" s="275"/>
      <c r="GC10" s="275"/>
      <c r="GD10" s="275"/>
      <c r="GE10" s="275"/>
      <c r="GF10" s="275"/>
      <c r="GG10" s="275"/>
      <c r="GH10" s="275"/>
      <c r="GI10" s="275"/>
      <c r="GJ10" s="275"/>
      <c r="GK10" s="275"/>
      <c r="GL10" s="275"/>
      <c r="GM10" s="275"/>
      <c r="GN10" s="275"/>
      <c r="GO10" s="275"/>
      <c r="GP10" s="275"/>
      <c r="GQ10" s="275"/>
      <c r="GR10" s="275"/>
      <c r="GS10" s="275"/>
      <c r="GT10" s="275"/>
      <c r="GU10" s="275"/>
      <c r="GV10" s="275"/>
      <c r="GW10" s="275"/>
      <c r="GX10" s="275"/>
      <c r="GY10" s="275"/>
      <c r="GZ10" s="275"/>
      <c r="HA10" s="275"/>
      <c r="HB10" s="275"/>
      <c r="HC10" s="275"/>
      <c r="HD10" s="275"/>
      <c r="HE10" s="275"/>
      <c r="HF10" s="275"/>
      <c r="HG10" s="275"/>
      <c r="HH10" s="275"/>
      <c r="HI10" s="275"/>
      <c r="HJ10" s="275"/>
      <c r="HK10" s="275"/>
      <c r="HL10" s="275"/>
      <c r="HM10" s="275"/>
      <c r="HN10" s="275"/>
      <c r="HO10" s="275"/>
      <c r="HP10" s="275"/>
      <c r="HQ10" s="275"/>
      <c r="HR10" s="275"/>
      <c r="HS10" s="275"/>
      <c r="HT10" s="275"/>
      <c r="HU10" s="275"/>
      <c r="HV10" s="275"/>
      <c r="HW10" s="275"/>
      <c r="HX10" s="275"/>
      <c r="HY10" s="275"/>
      <c r="HZ10" s="275"/>
      <c r="IA10" s="275"/>
      <c r="IB10" s="275"/>
      <c r="IC10" s="275"/>
      <c r="ID10" s="275"/>
      <c r="IE10" s="275"/>
      <c r="IF10" s="275"/>
      <c r="IG10" s="275"/>
      <c r="IH10" s="275"/>
      <c r="II10" s="275"/>
      <c r="IJ10" s="275"/>
      <c r="IK10" s="275"/>
      <c r="IL10" s="275"/>
      <c r="IM10" s="275"/>
      <c r="IN10" s="275"/>
      <c r="IO10" s="275"/>
      <c r="IP10" s="275"/>
      <c r="IQ10" s="275"/>
      <c r="IR10" s="275"/>
      <c r="IS10" s="275"/>
      <c r="IT10" s="275"/>
      <c r="IU10" s="275"/>
      <c r="IV10" s="275"/>
      <c r="IW10" s="275"/>
      <c r="IX10" s="275"/>
      <c r="IY10" s="275"/>
    </row>
    <row r="11" s="252" customFormat="1" ht="24" customHeight="1" spans="1:259">
      <c r="A11" s="270" t="s">
        <v>500</v>
      </c>
      <c r="B11" s="79"/>
      <c r="C11" s="279"/>
      <c r="D11" s="271"/>
      <c r="E11" s="280"/>
      <c r="F11" s="281"/>
      <c r="G11" s="277"/>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c r="CC11" s="275"/>
      <c r="CD11" s="275"/>
      <c r="CE11" s="275"/>
      <c r="CF11" s="275"/>
      <c r="CG11" s="275"/>
      <c r="CH11" s="275"/>
      <c r="CI11" s="275"/>
      <c r="CJ11" s="275"/>
      <c r="CK11" s="275"/>
      <c r="CL11" s="275"/>
      <c r="CM11" s="275"/>
      <c r="CN11" s="275"/>
      <c r="CO11" s="275"/>
      <c r="CP11" s="275"/>
      <c r="CQ11" s="275"/>
      <c r="CR11" s="275"/>
      <c r="CS11" s="275"/>
      <c r="CT11" s="275"/>
      <c r="CU11" s="275"/>
      <c r="CV11" s="275"/>
      <c r="CW11" s="275"/>
      <c r="CX11" s="275"/>
      <c r="CY11" s="275"/>
      <c r="CZ11" s="275"/>
      <c r="DA11" s="275"/>
      <c r="DB11" s="275"/>
      <c r="DC11" s="275"/>
      <c r="DD11" s="275"/>
      <c r="DE11" s="275"/>
      <c r="DF11" s="275"/>
      <c r="DG11" s="275"/>
      <c r="DH11" s="275"/>
      <c r="DI11" s="275"/>
      <c r="DJ11" s="275"/>
      <c r="DK11" s="275"/>
      <c r="DL11" s="275"/>
      <c r="DM11" s="275"/>
      <c r="DN11" s="275"/>
      <c r="DO11" s="275"/>
      <c r="DP11" s="275"/>
      <c r="DQ11" s="275"/>
      <c r="DR11" s="275"/>
      <c r="DS11" s="275"/>
      <c r="DT11" s="275"/>
      <c r="DU11" s="275"/>
      <c r="DV11" s="275"/>
      <c r="DW11" s="275"/>
      <c r="DX11" s="275"/>
      <c r="DY11" s="275"/>
      <c r="DZ11" s="275"/>
      <c r="EA11" s="275"/>
      <c r="EB11" s="275"/>
      <c r="EC11" s="275"/>
      <c r="ED11" s="275"/>
      <c r="EE11" s="275"/>
      <c r="EF11" s="275"/>
      <c r="EG11" s="275"/>
      <c r="EH11" s="275"/>
      <c r="EI11" s="275"/>
      <c r="EJ11" s="275"/>
      <c r="EK11" s="275"/>
      <c r="EL11" s="275"/>
      <c r="EM11" s="275"/>
      <c r="EN11" s="275"/>
      <c r="EO11" s="275"/>
      <c r="EP11" s="275"/>
      <c r="EQ11" s="275"/>
      <c r="ER11" s="275"/>
      <c r="ES11" s="275"/>
      <c r="ET11" s="275"/>
      <c r="EU11" s="275"/>
      <c r="EV11" s="275"/>
      <c r="EW11" s="275"/>
      <c r="EX11" s="275"/>
      <c r="EY11" s="275"/>
      <c r="EZ11" s="275"/>
      <c r="FA11" s="275"/>
      <c r="FB11" s="275"/>
      <c r="FC11" s="275"/>
      <c r="FD11" s="275"/>
      <c r="FE11" s="275"/>
      <c r="FF11" s="275"/>
      <c r="FG11" s="275"/>
      <c r="FH11" s="275"/>
      <c r="FI11" s="275"/>
      <c r="FJ11" s="275"/>
      <c r="FK11" s="275"/>
      <c r="FL11" s="275"/>
      <c r="FM11" s="275"/>
      <c r="FN11" s="275"/>
      <c r="FO11" s="275"/>
      <c r="FP11" s="275"/>
      <c r="FQ11" s="275"/>
      <c r="FR11" s="275"/>
      <c r="FS11" s="275"/>
      <c r="FT11" s="275"/>
      <c r="FU11" s="275"/>
      <c r="FV11" s="275"/>
      <c r="FW11" s="275"/>
      <c r="FX11" s="275"/>
      <c r="FY11" s="275"/>
      <c r="FZ11" s="275"/>
      <c r="GA11" s="275"/>
      <c r="GB11" s="275"/>
      <c r="GC11" s="275"/>
      <c r="GD11" s="275"/>
      <c r="GE11" s="275"/>
      <c r="GF11" s="275"/>
      <c r="GG11" s="275"/>
      <c r="GH11" s="275"/>
      <c r="GI11" s="275"/>
      <c r="GJ11" s="275"/>
      <c r="GK11" s="275"/>
      <c r="GL11" s="275"/>
      <c r="GM11" s="275"/>
      <c r="GN11" s="275"/>
      <c r="GO11" s="275"/>
      <c r="GP11" s="275"/>
      <c r="GQ11" s="275"/>
      <c r="GR11" s="275"/>
      <c r="GS11" s="275"/>
      <c r="GT11" s="275"/>
      <c r="GU11" s="275"/>
      <c r="GV11" s="275"/>
      <c r="GW11" s="275"/>
      <c r="GX11" s="275"/>
      <c r="GY11" s="275"/>
      <c r="GZ11" s="275"/>
      <c r="HA11" s="275"/>
      <c r="HB11" s="275"/>
      <c r="HC11" s="275"/>
      <c r="HD11" s="275"/>
      <c r="HE11" s="275"/>
      <c r="HF11" s="275"/>
      <c r="HG11" s="275"/>
      <c r="HH11" s="275"/>
      <c r="HI11" s="275"/>
      <c r="HJ11" s="275"/>
      <c r="HK11" s="275"/>
      <c r="HL11" s="275"/>
      <c r="HM11" s="275"/>
      <c r="HN11" s="275"/>
      <c r="HO11" s="275"/>
      <c r="HP11" s="275"/>
      <c r="HQ11" s="275"/>
      <c r="HR11" s="275"/>
      <c r="HS11" s="275"/>
      <c r="HT11" s="275"/>
      <c r="HU11" s="275"/>
      <c r="HV11" s="275"/>
      <c r="HW11" s="275"/>
      <c r="HX11" s="275"/>
      <c r="HY11" s="275"/>
      <c r="HZ11" s="275"/>
      <c r="IA11" s="275"/>
      <c r="IB11" s="275"/>
      <c r="IC11" s="275"/>
      <c r="ID11" s="275"/>
      <c r="IE11" s="275"/>
      <c r="IF11" s="275"/>
      <c r="IG11" s="275"/>
      <c r="IH11" s="275"/>
      <c r="II11" s="275"/>
      <c r="IJ11" s="275"/>
      <c r="IK11" s="275"/>
      <c r="IL11" s="275"/>
      <c r="IM11" s="275"/>
      <c r="IN11" s="275"/>
      <c r="IO11" s="275"/>
      <c r="IP11" s="275"/>
      <c r="IQ11" s="275"/>
      <c r="IR11" s="275"/>
      <c r="IS11" s="275"/>
      <c r="IT11" s="275"/>
      <c r="IU11" s="275"/>
      <c r="IV11" s="275"/>
      <c r="IW11" s="275"/>
      <c r="IX11" s="275"/>
      <c r="IY11" s="275"/>
    </row>
    <row r="12" s="252" customFormat="1" ht="24" customHeight="1" spans="1:259">
      <c r="A12" s="276" t="s">
        <v>1316</v>
      </c>
      <c r="B12" s="79"/>
      <c r="C12" s="279"/>
      <c r="D12" s="271"/>
      <c r="E12" s="280"/>
      <c r="F12" s="281"/>
      <c r="G12" s="277"/>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5"/>
      <c r="CE12" s="275"/>
      <c r="CF12" s="275"/>
      <c r="CG12" s="275"/>
      <c r="CH12" s="275"/>
      <c r="CI12" s="275"/>
      <c r="CJ12" s="275"/>
      <c r="CK12" s="275"/>
      <c r="CL12" s="275"/>
      <c r="CM12" s="275"/>
      <c r="CN12" s="275"/>
      <c r="CO12" s="275"/>
      <c r="CP12" s="275"/>
      <c r="CQ12" s="275"/>
      <c r="CR12" s="275"/>
      <c r="CS12" s="275"/>
      <c r="CT12" s="275"/>
      <c r="CU12" s="275"/>
      <c r="CV12" s="275"/>
      <c r="CW12" s="275"/>
      <c r="CX12" s="275"/>
      <c r="CY12" s="275"/>
      <c r="CZ12" s="275"/>
      <c r="DA12" s="275"/>
      <c r="DB12" s="275"/>
      <c r="DC12" s="275"/>
      <c r="DD12" s="275"/>
      <c r="DE12" s="275"/>
      <c r="DF12" s="275"/>
      <c r="DG12" s="275"/>
      <c r="DH12" s="275"/>
      <c r="DI12" s="275"/>
      <c r="DJ12" s="275"/>
      <c r="DK12" s="275"/>
      <c r="DL12" s="275"/>
      <c r="DM12" s="275"/>
      <c r="DN12" s="275"/>
      <c r="DO12" s="275"/>
      <c r="DP12" s="275"/>
      <c r="DQ12" s="275"/>
      <c r="DR12" s="275"/>
      <c r="DS12" s="275"/>
      <c r="DT12" s="275"/>
      <c r="DU12" s="275"/>
      <c r="DV12" s="275"/>
      <c r="DW12" s="275"/>
      <c r="DX12" s="275"/>
      <c r="DY12" s="275"/>
      <c r="DZ12" s="275"/>
      <c r="EA12" s="275"/>
      <c r="EB12" s="275"/>
      <c r="EC12" s="275"/>
      <c r="ED12" s="275"/>
      <c r="EE12" s="275"/>
      <c r="EF12" s="275"/>
      <c r="EG12" s="275"/>
      <c r="EH12" s="275"/>
      <c r="EI12" s="275"/>
      <c r="EJ12" s="275"/>
      <c r="EK12" s="275"/>
      <c r="EL12" s="275"/>
      <c r="EM12" s="275"/>
      <c r="EN12" s="275"/>
      <c r="EO12" s="275"/>
      <c r="EP12" s="275"/>
      <c r="EQ12" s="275"/>
      <c r="ER12" s="275"/>
      <c r="ES12" s="275"/>
      <c r="ET12" s="275"/>
      <c r="EU12" s="275"/>
      <c r="EV12" s="275"/>
      <c r="EW12" s="275"/>
      <c r="EX12" s="275"/>
      <c r="EY12" s="275"/>
      <c r="EZ12" s="275"/>
      <c r="FA12" s="275"/>
      <c r="FB12" s="275"/>
      <c r="FC12" s="275"/>
      <c r="FD12" s="275"/>
      <c r="FE12" s="275"/>
      <c r="FF12" s="275"/>
      <c r="FG12" s="275"/>
      <c r="FH12" s="275"/>
      <c r="FI12" s="275"/>
      <c r="FJ12" s="275"/>
      <c r="FK12" s="275"/>
      <c r="FL12" s="275"/>
      <c r="FM12" s="275"/>
      <c r="FN12" s="275"/>
      <c r="FO12" s="275"/>
      <c r="FP12" s="275"/>
      <c r="FQ12" s="275"/>
      <c r="FR12" s="275"/>
      <c r="FS12" s="275"/>
      <c r="FT12" s="275"/>
      <c r="FU12" s="275"/>
      <c r="FV12" s="275"/>
      <c r="FW12" s="275"/>
      <c r="FX12" s="275"/>
      <c r="FY12" s="275"/>
      <c r="FZ12" s="275"/>
      <c r="GA12" s="275"/>
      <c r="GB12" s="275"/>
      <c r="GC12" s="275"/>
      <c r="GD12" s="275"/>
      <c r="GE12" s="275"/>
      <c r="GF12" s="275"/>
      <c r="GG12" s="275"/>
      <c r="GH12" s="275"/>
      <c r="GI12" s="275"/>
      <c r="GJ12" s="275"/>
      <c r="GK12" s="275"/>
      <c r="GL12" s="275"/>
      <c r="GM12" s="275"/>
      <c r="GN12" s="275"/>
      <c r="GO12" s="275"/>
      <c r="GP12" s="275"/>
      <c r="GQ12" s="275"/>
      <c r="GR12" s="275"/>
      <c r="GS12" s="275"/>
      <c r="GT12" s="275"/>
      <c r="GU12" s="275"/>
      <c r="GV12" s="275"/>
      <c r="GW12" s="275"/>
      <c r="GX12" s="275"/>
      <c r="GY12" s="275"/>
      <c r="GZ12" s="275"/>
      <c r="HA12" s="275"/>
      <c r="HB12" s="275"/>
      <c r="HC12" s="275"/>
      <c r="HD12" s="275"/>
      <c r="HE12" s="275"/>
      <c r="HF12" s="275"/>
      <c r="HG12" s="275"/>
      <c r="HH12" s="275"/>
      <c r="HI12" s="275"/>
      <c r="HJ12" s="275"/>
      <c r="HK12" s="275"/>
      <c r="HL12" s="275"/>
      <c r="HM12" s="275"/>
      <c r="HN12" s="275"/>
      <c r="HO12" s="275"/>
      <c r="HP12" s="275"/>
      <c r="HQ12" s="275"/>
      <c r="HR12" s="275"/>
      <c r="HS12" s="275"/>
      <c r="HT12" s="275"/>
      <c r="HU12" s="275"/>
      <c r="HV12" s="275"/>
      <c r="HW12" s="275"/>
      <c r="HX12" s="275"/>
      <c r="HY12" s="275"/>
      <c r="HZ12" s="275"/>
      <c r="IA12" s="275"/>
      <c r="IB12" s="275"/>
      <c r="IC12" s="275"/>
      <c r="ID12" s="275"/>
      <c r="IE12" s="275"/>
      <c r="IF12" s="275"/>
      <c r="IG12" s="275"/>
      <c r="IH12" s="275"/>
      <c r="II12" s="275"/>
      <c r="IJ12" s="275"/>
      <c r="IK12" s="275"/>
      <c r="IL12" s="275"/>
      <c r="IM12" s="275"/>
      <c r="IN12" s="275"/>
      <c r="IO12" s="275"/>
      <c r="IP12" s="275"/>
      <c r="IQ12" s="275"/>
      <c r="IR12" s="275"/>
      <c r="IS12" s="275"/>
      <c r="IT12" s="275"/>
      <c r="IU12" s="275"/>
      <c r="IV12" s="275"/>
      <c r="IW12" s="275"/>
      <c r="IX12" s="275"/>
      <c r="IY12" s="275"/>
    </row>
    <row r="13" s="252" customFormat="1" ht="24" customHeight="1" spans="1:259">
      <c r="A13" s="276" t="s">
        <v>1317</v>
      </c>
      <c r="B13" s="79"/>
      <c r="C13" s="79"/>
      <c r="D13" s="271">
        <v>0</v>
      </c>
      <c r="E13" s="280"/>
      <c r="F13" s="281"/>
      <c r="G13" s="277"/>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5"/>
      <c r="CG13" s="275"/>
      <c r="CH13" s="275"/>
      <c r="CI13" s="275"/>
      <c r="CJ13" s="275"/>
      <c r="CK13" s="275"/>
      <c r="CL13" s="275"/>
      <c r="CM13" s="275"/>
      <c r="CN13" s="275"/>
      <c r="CO13" s="275"/>
      <c r="CP13" s="275"/>
      <c r="CQ13" s="275"/>
      <c r="CR13" s="275"/>
      <c r="CS13" s="275"/>
      <c r="CT13" s="275"/>
      <c r="CU13" s="275"/>
      <c r="CV13" s="275"/>
      <c r="CW13" s="275"/>
      <c r="CX13" s="275"/>
      <c r="CY13" s="275"/>
      <c r="CZ13" s="275"/>
      <c r="DA13" s="275"/>
      <c r="DB13" s="275"/>
      <c r="DC13" s="275"/>
      <c r="DD13" s="275"/>
      <c r="DE13" s="275"/>
      <c r="DF13" s="275"/>
      <c r="DG13" s="275"/>
      <c r="DH13" s="275"/>
      <c r="DI13" s="275"/>
      <c r="DJ13" s="275"/>
      <c r="DK13" s="275"/>
      <c r="DL13" s="275"/>
      <c r="DM13" s="275"/>
      <c r="DN13" s="275"/>
      <c r="DO13" s="275"/>
      <c r="DP13" s="275"/>
      <c r="DQ13" s="275"/>
      <c r="DR13" s="275"/>
      <c r="DS13" s="275"/>
      <c r="DT13" s="275"/>
      <c r="DU13" s="275"/>
      <c r="DV13" s="275"/>
      <c r="DW13" s="275"/>
      <c r="DX13" s="275"/>
      <c r="DY13" s="275"/>
      <c r="DZ13" s="275"/>
      <c r="EA13" s="275"/>
      <c r="EB13" s="275"/>
      <c r="EC13" s="275"/>
      <c r="ED13" s="275"/>
      <c r="EE13" s="275"/>
      <c r="EF13" s="275"/>
      <c r="EG13" s="275"/>
      <c r="EH13" s="275"/>
      <c r="EI13" s="275"/>
      <c r="EJ13" s="275"/>
      <c r="EK13" s="275"/>
      <c r="EL13" s="275"/>
      <c r="EM13" s="275"/>
      <c r="EN13" s="275"/>
      <c r="EO13" s="275"/>
      <c r="EP13" s="275"/>
      <c r="EQ13" s="275"/>
      <c r="ER13" s="275"/>
      <c r="ES13" s="275"/>
      <c r="ET13" s="275"/>
      <c r="EU13" s="275"/>
      <c r="EV13" s="275"/>
      <c r="EW13" s="275"/>
      <c r="EX13" s="275"/>
      <c r="EY13" s="275"/>
      <c r="EZ13" s="275"/>
      <c r="FA13" s="275"/>
      <c r="FB13" s="275"/>
      <c r="FC13" s="275"/>
      <c r="FD13" s="275"/>
      <c r="FE13" s="275"/>
      <c r="FF13" s="275"/>
      <c r="FG13" s="275"/>
      <c r="FH13" s="275"/>
      <c r="FI13" s="275"/>
      <c r="FJ13" s="275"/>
      <c r="FK13" s="275"/>
      <c r="FL13" s="275"/>
      <c r="FM13" s="275"/>
      <c r="FN13" s="275"/>
      <c r="FO13" s="275"/>
      <c r="FP13" s="275"/>
      <c r="FQ13" s="275"/>
      <c r="FR13" s="275"/>
      <c r="FS13" s="275"/>
      <c r="FT13" s="275"/>
      <c r="FU13" s="275"/>
      <c r="FV13" s="275"/>
      <c r="FW13" s="275"/>
      <c r="FX13" s="275"/>
      <c r="FY13" s="275"/>
      <c r="FZ13" s="275"/>
      <c r="GA13" s="275"/>
      <c r="GB13" s="275"/>
      <c r="GC13" s="275"/>
      <c r="GD13" s="275"/>
      <c r="GE13" s="275"/>
      <c r="GF13" s="275"/>
      <c r="GG13" s="275"/>
      <c r="GH13" s="275"/>
      <c r="GI13" s="275"/>
      <c r="GJ13" s="275"/>
      <c r="GK13" s="275"/>
      <c r="GL13" s="275"/>
      <c r="GM13" s="275"/>
      <c r="GN13" s="275"/>
      <c r="GO13" s="275"/>
      <c r="GP13" s="275"/>
      <c r="GQ13" s="275"/>
      <c r="GR13" s="275"/>
      <c r="GS13" s="275"/>
      <c r="GT13" s="275"/>
      <c r="GU13" s="275"/>
      <c r="GV13" s="275"/>
      <c r="GW13" s="275"/>
      <c r="GX13" s="275"/>
      <c r="GY13" s="275"/>
      <c r="GZ13" s="275"/>
      <c r="HA13" s="275"/>
      <c r="HB13" s="275"/>
      <c r="HC13" s="275"/>
      <c r="HD13" s="275"/>
      <c r="HE13" s="275"/>
      <c r="HF13" s="275"/>
      <c r="HG13" s="275"/>
      <c r="HH13" s="275"/>
      <c r="HI13" s="275"/>
      <c r="HJ13" s="275"/>
      <c r="HK13" s="275"/>
      <c r="HL13" s="275"/>
      <c r="HM13" s="275"/>
      <c r="HN13" s="275"/>
      <c r="HO13" s="275"/>
      <c r="HP13" s="275"/>
      <c r="HQ13" s="275"/>
      <c r="HR13" s="275"/>
      <c r="HS13" s="275"/>
      <c r="HT13" s="275"/>
      <c r="HU13" s="275"/>
      <c r="HV13" s="275"/>
      <c r="HW13" s="275"/>
      <c r="HX13" s="275"/>
      <c r="HY13" s="275"/>
      <c r="HZ13" s="275"/>
      <c r="IA13" s="275"/>
      <c r="IB13" s="275"/>
      <c r="IC13" s="275"/>
      <c r="ID13" s="275"/>
      <c r="IE13" s="275"/>
      <c r="IF13" s="275"/>
      <c r="IG13" s="275"/>
      <c r="IH13" s="275"/>
      <c r="II13" s="275"/>
      <c r="IJ13" s="275"/>
      <c r="IK13" s="275"/>
      <c r="IL13" s="275"/>
      <c r="IM13" s="275"/>
      <c r="IN13" s="275"/>
      <c r="IO13" s="275"/>
      <c r="IP13" s="275"/>
      <c r="IQ13" s="275"/>
      <c r="IR13" s="275"/>
      <c r="IS13" s="275"/>
      <c r="IT13" s="275"/>
      <c r="IU13" s="275"/>
      <c r="IV13" s="275"/>
      <c r="IW13" s="275"/>
      <c r="IX13" s="275"/>
      <c r="IY13" s="275"/>
    </row>
    <row r="14" s="252" customFormat="1" ht="24" customHeight="1" spans="1:259">
      <c r="A14" s="276" t="s">
        <v>1318</v>
      </c>
      <c r="B14" s="79"/>
      <c r="C14" s="79"/>
      <c r="D14" s="271">
        <v>0</v>
      </c>
      <c r="E14" s="280"/>
      <c r="F14" s="281"/>
      <c r="G14" s="277"/>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5"/>
      <c r="CF14" s="275"/>
      <c r="CG14" s="275"/>
      <c r="CH14" s="275"/>
      <c r="CI14" s="275"/>
      <c r="CJ14" s="275"/>
      <c r="CK14" s="275"/>
      <c r="CL14" s="275"/>
      <c r="CM14" s="275"/>
      <c r="CN14" s="275"/>
      <c r="CO14" s="275"/>
      <c r="CP14" s="275"/>
      <c r="CQ14" s="275"/>
      <c r="CR14" s="275"/>
      <c r="CS14" s="275"/>
      <c r="CT14" s="275"/>
      <c r="CU14" s="275"/>
      <c r="CV14" s="275"/>
      <c r="CW14" s="275"/>
      <c r="CX14" s="275"/>
      <c r="CY14" s="275"/>
      <c r="CZ14" s="275"/>
      <c r="DA14" s="275"/>
      <c r="DB14" s="275"/>
      <c r="DC14" s="275"/>
      <c r="DD14" s="275"/>
      <c r="DE14" s="275"/>
      <c r="DF14" s="275"/>
      <c r="DG14" s="275"/>
      <c r="DH14" s="275"/>
      <c r="DI14" s="275"/>
      <c r="DJ14" s="275"/>
      <c r="DK14" s="275"/>
      <c r="DL14" s="275"/>
      <c r="DM14" s="275"/>
      <c r="DN14" s="275"/>
      <c r="DO14" s="275"/>
      <c r="DP14" s="275"/>
      <c r="DQ14" s="275"/>
      <c r="DR14" s="275"/>
      <c r="DS14" s="275"/>
      <c r="DT14" s="275"/>
      <c r="DU14" s="275"/>
      <c r="DV14" s="275"/>
      <c r="DW14" s="275"/>
      <c r="DX14" s="275"/>
      <c r="DY14" s="275"/>
      <c r="DZ14" s="275"/>
      <c r="EA14" s="275"/>
      <c r="EB14" s="275"/>
      <c r="EC14" s="275"/>
      <c r="ED14" s="275"/>
      <c r="EE14" s="275"/>
      <c r="EF14" s="275"/>
      <c r="EG14" s="275"/>
      <c r="EH14" s="275"/>
      <c r="EI14" s="275"/>
      <c r="EJ14" s="275"/>
      <c r="EK14" s="275"/>
      <c r="EL14" s="275"/>
      <c r="EM14" s="275"/>
      <c r="EN14" s="275"/>
      <c r="EO14" s="275"/>
      <c r="EP14" s="275"/>
      <c r="EQ14" s="275"/>
      <c r="ER14" s="275"/>
      <c r="ES14" s="275"/>
      <c r="ET14" s="275"/>
      <c r="EU14" s="275"/>
      <c r="EV14" s="275"/>
      <c r="EW14" s="275"/>
      <c r="EX14" s="275"/>
      <c r="EY14" s="275"/>
      <c r="EZ14" s="275"/>
      <c r="FA14" s="275"/>
      <c r="FB14" s="275"/>
      <c r="FC14" s="275"/>
      <c r="FD14" s="275"/>
      <c r="FE14" s="275"/>
      <c r="FF14" s="275"/>
      <c r="FG14" s="275"/>
      <c r="FH14" s="275"/>
      <c r="FI14" s="275"/>
      <c r="FJ14" s="275"/>
      <c r="FK14" s="275"/>
      <c r="FL14" s="275"/>
      <c r="FM14" s="275"/>
      <c r="FN14" s="275"/>
      <c r="FO14" s="275"/>
      <c r="FP14" s="275"/>
      <c r="FQ14" s="275"/>
      <c r="FR14" s="275"/>
      <c r="FS14" s="275"/>
      <c r="FT14" s="275"/>
      <c r="FU14" s="275"/>
      <c r="FV14" s="275"/>
      <c r="FW14" s="275"/>
      <c r="FX14" s="275"/>
      <c r="FY14" s="275"/>
      <c r="FZ14" s="275"/>
      <c r="GA14" s="275"/>
      <c r="GB14" s="275"/>
      <c r="GC14" s="275"/>
      <c r="GD14" s="275"/>
      <c r="GE14" s="275"/>
      <c r="GF14" s="275"/>
      <c r="GG14" s="275"/>
      <c r="GH14" s="275"/>
      <c r="GI14" s="275"/>
      <c r="GJ14" s="275"/>
      <c r="GK14" s="275"/>
      <c r="GL14" s="275"/>
      <c r="GM14" s="275"/>
      <c r="GN14" s="275"/>
      <c r="GO14" s="275"/>
      <c r="GP14" s="275"/>
      <c r="GQ14" s="275"/>
      <c r="GR14" s="275"/>
      <c r="GS14" s="275"/>
      <c r="GT14" s="275"/>
      <c r="GU14" s="275"/>
      <c r="GV14" s="275"/>
      <c r="GW14" s="275"/>
      <c r="GX14" s="275"/>
      <c r="GY14" s="275"/>
      <c r="GZ14" s="275"/>
      <c r="HA14" s="275"/>
      <c r="HB14" s="275"/>
      <c r="HC14" s="275"/>
      <c r="HD14" s="275"/>
      <c r="HE14" s="275"/>
      <c r="HF14" s="275"/>
      <c r="HG14" s="275"/>
      <c r="HH14" s="275"/>
      <c r="HI14" s="275"/>
      <c r="HJ14" s="275"/>
      <c r="HK14" s="275"/>
      <c r="HL14" s="275"/>
      <c r="HM14" s="275"/>
      <c r="HN14" s="275"/>
      <c r="HO14" s="275"/>
      <c r="HP14" s="275"/>
      <c r="HQ14" s="275"/>
      <c r="HR14" s="275"/>
      <c r="HS14" s="275"/>
      <c r="HT14" s="275"/>
      <c r="HU14" s="275"/>
      <c r="HV14" s="275"/>
      <c r="HW14" s="275"/>
      <c r="HX14" s="275"/>
      <c r="HY14" s="275"/>
      <c r="HZ14" s="275"/>
      <c r="IA14" s="275"/>
      <c r="IB14" s="275"/>
      <c r="IC14" s="275"/>
      <c r="ID14" s="275"/>
      <c r="IE14" s="275"/>
      <c r="IF14" s="275"/>
      <c r="IG14" s="275"/>
      <c r="IH14" s="275"/>
      <c r="II14" s="275"/>
      <c r="IJ14" s="275"/>
      <c r="IK14" s="275"/>
      <c r="IL14" s="275"/>
      <c r="IM14" s="275"/>
      <c r="IN14" s="275"/>
      <c r="IO14" s="275"/>
      <c r="IP14" s="275"/>
      <c r="IQ14" s="275"/>
      <c r="IR14" s="275"/>
      <c r="IS14" s="275"/>
      <c r="IT14" s="275"/>
      <c r="IU14" s="275"/>
      <c r="IV14" s="275"/>
      <c r="IW14" s="275"/>
      <c r="IX14" s="275"/>
      <c r="IY14" s="275"/>
    </row>
    <row r="15" s="252" customFormat="1" ht="24" customHeight="1" spans="1:259">
      <c r="A15" s="270" t="s">
        <v>674</v>
      </c>
      <c r="B15" s="79"/>
      <c r="C15" s="79"/>
      <c r="D15" s="271">
        <v>0</v>
      </c>
      <c r="E15" s="280"/>
      <c r="F15" s="281"/>
      <c r="G15" s="277"/>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5"/>
      <c r="CG15" s="275"/>
      <c r="CH15" s="275"/>
      <c r="CI15" s="275"/>
      <c r="CJ15" s="275"/>
      <c r="CK15" s="275"/>
      <c r="CL15" s="275"/>
      <c r="CM15" s="275"/>
      <c r="CN15" s="275"/>
      <c r="CO15" s="275"/>
      <c r="CP15" s="275"/>
      <c r="CQ15" s="275"/>
      <c r="CR15" s="275"/>
      <c r="CS15" s="275"/>
      <c r="CT15" s="275"/>
      <c r="CU15" s="275"/>
      <c r="CV15" s="275"/>
      <c r="CW15" s="275"/>
      <c r="CX15" s="275"/>
      <c r="CY15" s="275"/>
      <c r="CZ15" s="275"/>
      <c r="DA15" s="275"/>
      <c r="DB15" s="275"/>
      <c r="DC15" s="275"/>
      <c r="DD15" s="275"/>
      <c r="DE15" s="275"/>
      <c r="DF15" s="275"/>
      <c r="DG15" s="275"/>
      <c r="DH15" s="275"/>
      <c r="DI15" s="275"/>
      <c r="DJ15" s="275"/>
      <c r="DK15" s="275"/>
      <c r="DL15" s="275"/>
      <c r="DM15" s="275"/>
      <c r="DN15" s="275"/>
      <c r="DO15" s="275"/>
      <c r="DP15" s="275"/>
      <c r="DQ15" s="275"/>
      <c r="DR15" s="275"/>
      <c r="DS15" s="275"/>
      <c r="DT15" s="275"/>
      <c r="DU15" s="275"/>
      <c r="DV15" s="275"/>
      <c r="DW15" s="275"/>
      <c r="DX15" s="275"/>
      <c r="DY15" s="275"/>
      <c r="DZ15" s="275"/>
      <c r="EA15" s="275"/>
      <c r="EB15" s="275"/>
      <c r="EC15" s="275"/>
      <c r="ED15" s="275"/>
      <c r="EE15" s="275"/>
      <c r="EF15" s="275"/>
      <c r="EG15" s="275"/>
      <c r="EH15" s="275"/>
      <c r="EI15" s="275"/>
      <c r="EJ15" s="275"/>
      <c r="EK15" s="275"/>
      <c r="EL15" s="275"/>
      <c r="EM15" s="275"/>
      <c r="EN15" s="275"/>
      <c r="EO15" s="275"/>
      <c r="EP15" s="275"/>
      <c r="EQ15" s="275"/>
      <c r="ER15" s="275"/>
      <c r="ES15" s="275"/>
      <c r="ET15" s="275"/>
      <c r="EU15" s="275"/>
      <c r="EV15" s="275"/>
      <c r="EW15" s="275"/>
      <c r="EX15" s="275"/>
      <c r="EY15" s="275"/>
      <c r="EZ15" s="275"/>
      <c r="FA15" s="275"/>
      <c r="FB15" s="275"/>
      <c r="FC15" s="275"/>
      <c r="FD15" s="275"/>
      <c r="FE15" s="275"/>
      <c r="FF15" s="275"/>
      <c r="FG15" s="275"/>
      <c r="FH15" s="275"/>
      <c r="FI15" s="275"/>
      <c r="FJ15" s="275"/>
      <c r="FK15" s="275"/>
      <c r="FL15" s="275"/>
      <c r="FM15" s="275"/>
      <c r="FN15" s="275"/>
      <c r="FO15" s="275"/>
      <c r="FP15" s="275"/>
      <c r="FQ15" s="275"/>
      <c r="FR15" s="275"/>
      <c r="FS15" s="275"/>
      <c r="FT15" s="275"/>
      <c r="FU15" s="275"/>
      <c r="FV15" s="275"/>
      <c r="FW15" s="275"/>
      <c r="FX15" s="275"/>
      <c r="FY15" s="275"/>
      <c r="FZ15" s="275"/>
      <c r="GA15" s="275"/>
      <c r="GB15" s="275"/>
      <c r="GC15" s="275"/>
      <c r="GD15" s="275"/>
      <c r="GE15" s="275"/>
      <c r="GF15" s="275"/>
      <c r="GG15" s="275"/>
      <c r="GH15" s="275"/>
      <c r="GI15" s="275"/>
      <c r="GJ15" s="275"/>
      <c r="GK15" s="275"/>
      <c r="GL15" s="275"/>
      <c r="GM15" s="275"/>
      <c r="GN15" s="275"/>
      <c r="GO15" s="275"/>
      <c r="GP15" s="275"/>
      <c r="GQ15" s="275"/>
      <c r="GR15" s="275"/>
      <c r="GS15" s="275"/>
      <c r="GT15" s="275"/>
      <c r="GU15" s="275"/>
      <c r="GV15" s="275"/>
      <c r="GW15" s="275"/>
      <c r="GX15" s="275"/>
      <c r="GY15" s="275"/>
      <c r="GZ15" s="275"/>
      <c r="HA15" s="275"/>
      <c r="HB15" s="275"/>
      <c r="HC15" s="275"/>
      <c r="HD15" s="275"/>
      <c r="HE15" s="275"/>
      <c r="HF15" s="275"/>
      <c r="HG15" s="275"/>
      <c r="HH15" s="275"/>
      <c r="HI15" s="275"/>
      <c r="HJ15" s="275"/>
      <c r="HK15" s="275"/>
      <c r="HL15" s="275"/>
      <c r="HM15" s="275"/>
      <c r="HN15" s="275"/>
      <c r="HO15" s="275"/>
      <c r="HP15" s="275"/>
      <c r="HQ15" s="275"/>
      <c r="HR15" s="275"/>
      <c r="HS15" s="275"/>
      <c r="HT15" s="275"/>
      <c r="HU15" s="275"/>
      <c r="HV15" s="275"/>
      <c r="HW15" s="275"/>
      <c r="HX15" s="275"/>
      <c r="HY15" s="275"/>
      <c r="HZ15" s="275"/>
      <c r="IA15" s="275"/>
      <c r="IB15" s="275"/>
      <c r="IC15" s="275"/>
      <c r="ID15" s="275"/>
      <c r="IE15" s="275"/>
      <c r="IF15" s="275"/>
      <c r="IG15" s="275"/>
      <c r="IH15" s="275"/>
      <c r="II15" s="275"/>
      <c r="IJ15" s="275"/>
      <c r="IK15" s="275"/>
      <c r="IL15" s="275"/>
      <c r="IM15" s="275"/>
      <c r="IN15" s="275"/>
      <c r="IO15" s="275"/>
      <c r="IP15" s="275"/>
      <c r="IQ15" s="275"/>
      <c r="IR15" s="275"/>
      <c r="IS15" s="275"/>
      <c r="IT15" s="275"/>
      <c r="IU15" s="275"/>
      <c r="IV15" s="275"/>
      <c r="IW15" s="275"/>
      <c r="IX15" s="275"/>
      <c r="IY15" s="275"/>
    </row>
    <row r="16" s="252" customFormat="1" ht="24" customHeight="1" spans="1:259">
      <c r="A16" s="276" t="s">
        <v>1319</v>
      </c>
      <c r="B16" s="79"/>
      <c r="C16" s="79"/>
      <c r="D16" s="271">
        <v>0</v>
      </c>
      <c r="E16" s="280"/>
      <c r="F16" s="281"/>
      <c r="G16" s="277"/>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5"/>
      <c r="CG16" s="275"/>
      <c r="CH16" s="275"/>
      <c r="CI16" s="275"/>
      <c r="CJ16" s="275"/>
      <c r="CK16" s="275"/>
      <c r="CL16" s="275"/>
      <c r="CM16" s="275"/>
      <c r="CN16" s="275"/>
      <c r="CO16" s="275"/>
      <c r="CP16" s="275"/>
      <c r="CQ16" s="275"/>
      <c r="CR16" s="275"/>
      <c r="CS16" s="275"/>
      <c r="CT16" s="275"/>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5"/>
      <c r="DY16" s="275"/>
      <c r="DZ16" s="275"/>
      <c r="EA16" s="275"/>
      <c r="EB16" s="275"/>
      <c r="EC16" s="275"/>
      <c r="ED16" s="275"/>
      <c r="EE16" s="275"/>
      <c r="EF16" s="275"/>
      <c r="EG16" s="275"/>
      <c r="EH16" s="275"/>
      <c r="EI16" s="275"/>
      <c r="EJ16" s="275"/>
      <c r="EK16" s="275"/>
      <c r="EL16" s="275"/>
      <c r="EM16" s="275"/>
      <c r="EN16" s="275"/>
      <c r="EO16" s="275"/>
      <c r="EP16" s="275"/>
      <c r="EQ16" s="275"/>
      <c r="ER16" s="275"/>
      <c r="ES16" s="275"/>
      <c r="ET16" s="275"/>
      <c r="EU16" s="275"/>
      <c r="EV16" s="275"/>
      <c r="EW16" s="275"/>
      <c r="EX16" s="275"/>
      <c r="EY16" s="275"/>
      <c r="EZ16" s="275"/>
      <c r="FA16" s="275"/>
      <c r="FB16" s="275"/>
      <c r="FC16" s="275"/>
      <c r="FD16" s="275"/>
      <c r="FE16" s="275"/>
      <c r="FF16" s="275"/>
      <c r="FG16" s="275"/>
      <c r="FH16" s="275"/>
      <c r="FI16" s="275"/>
      <c r="FJ16" s="275"/>
      <c r="FK16" s="275"/>
      <c r="FL16" s="275"/>
      <c r="FM16" s="275"/>
      <c r="FN16" s="275"/>
      <c r="FO16" s="275"/>
      <c r="FP16" s="275"/>
      <c r="FQ16" s="275"/>
      <c r="FR16" s="275"/>
      <c r="FS16" s="275"/>
      <c r="FT16" s="275"/>
      <c r="FU16" s="275"/>
      <c r="FV16" s="275"/>
      <c r="FW16" s="275"/>
      <c r="FX16" s="275"/>
      <c r="FY16" s="275"/>
      <c r="FZ16" s="275"/>
      <c r="GA16" s="275"/>
      <c r="GB16" s="275"/>
      <c r="GC16" s="275"/>
      <c r="GD16" s="275"/>
      <c r="GE16" s="275"/>
      <c r="GF16" s="275"/>
      <c r="GG16" s="275"/>
      <c r="GH16" s="275"/>
      <c r="GI16" s="275"/>
      <c r="GJ16" s="275"/>
      <c r="GK16" s="275"/>
      <c r="GL16" s="275"/>
      <c r="GM16" s="275"/>
      <c r="GN16" s="275"/>
      <c r="GO16" s="275"/>
      <c r="GP16" s="275"/>
      <c r="GQ16" s="275"/>
      <c r="GR16" s="275"/>
      <c r="GS16" s="275"/>
      <c r="GT16" s="275"/>
      <c r="GU16" s="275"/>
      <c r="GV16" s="275"/>
      <c r="GW16" s="275"/>
      <c r="GX16" s="275"/>
      <c r="GY16" s="275"/>
      <c r="GZ16" s="275"/>
      <c r="HA16" s="275"/>
      <c r="HB16" s="275"/>
      <c r="HC16" s="275"/>
      <c r="HD16" s="275"/>
      <c r="HE16" s="275"/>
      <c r="HF16" s="275"/>
      <c r="HG16" s="275"/>
      <c r="HH16" s="275"/>
      <c r="HI16" s="275"/>
      <c r="HJ16" s="275"/>
      <c r="HK16" s="275"/>
      <c r="HL16" s="275"/>
      <c r="HM16" s="275"/>
      <c r="HN16" s="275"/>
      <c r="HO16" s="275"/>
      <c r="HP16" s="275"/>
      <c r="HQ16" s="275"/>
      <c r="HR16" s="275"/>
      <c r="HS16" s="275"/>
      <c r="HT16" s="275"/>
      <c r="HU16" s="275"/>
      <c r="HV16" s="275"/>
      <c r="HW16" s="275"/>
      <c r="HX16" s="275"/>
      <c r="HY16" s="275"/>
      <c r="HZ16" s="275"/>
      <c r="IA16" s="275"/>
      <c r="IB16" s="275"/>
      <c r="IC16" s="275"/>
      <c r="ID16" s="275"/>
      <c r="IE16" s="275"/>
      <c r="IF16" s="275"/>
      <c r="IG16" s="275"/>
      <c r="IH16" s="275"/>
      <c r="II16" s="275"/>
      <c r="IJ16" s="275"/>
      <c r="IK16" s="275"/>
      <c r="IL16" s="275"/>
      <c r="IM16" s="275"/>
      <c r="IN16" s="275"/>
      <c r="IO16" s="275"/>
      <c r="IP16" s="275"/>
      <c r="IQ16" s="275"/>
      <c r="IR16" s="275"/>
      <c r="IS16" s="275"/>
      <c r="IT16" s="275"/>
      <c r="IU16" s="275"/>
      <c r="IV16" s="275"/>
      <c r="IW16" s="275"/>
      <c r="IX16" s="275"/>
      <c r="IY16" s="275"/>
    </row>
    <row r="17" s="252" customFormat="1" ht="24" customHeight="1" spans="1:259">
      <c r="A17" s="276" t="s">
        <v>1320</v>
      </c>
      <c r="B17" s="79"/>
      <c r="C17" s="79"/>
      <c r="D17" s="271">
        <v>0</v>
      </c>
      <c r="E17" s="280"/>
      <c r="F17" s="281"/>
      <c r="G17" s="277"/>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c r="CA17" s="275"/>
      <c r="CB17" s="275"/>
      <c r="CC17" s="275"/>
      <c r="CD17" s="275"/>
      <c r="CE17" s="275"/>
      <c r="CF17" s="275"/>
      <c r="CG17" s="275"/>
      <c r="CH17" s="275"/>
      <c r="CI17" s="275"/>
      <c r="CJ17" s="275"/>
      <c r="CK17" s="275"/>
      <c r="CL17" s="275"/>
      <c r="CM17" s="275"/>
      <c r="CN17" s="275"/>
      <c r="CO17" s="275"/>
      <c r="CP17" s="275"/>
      <c r="CQ17" s="275"/>
      <c r="CR17" s="275"/>
      <c r="CS17" s="275"/>
      <c r="CT17" s="275"/>
      <c r="CU17" s="275"/>
      <c r="CV17" s="275"/>
      <c r="CW17" s="275"/>
      <c r="CX17" s="275"/>
      <c r="CY17" s="275"/>
      <c r="CZ17" s="275"/>
      <c r="DA17" s="275"/>
      <c r="DB17" s="275"/>
      <c r="DC17" s="275"/>
      <c r="DD17" s="275"/>
      <c r="DE17" s="275"/>
      <c r="DF17" s="275"/>
      <c r="DG17" s="275"/>
      <c r="DH17" s="275"/>
      <c r="DI17" s="275"/>
      <c r="DJ17" s="275"/>
      <c r="DK17" s="275"/>
      <c r="DL17" s="275"/>
      <c r="DM17" s="275"/>
      <c r="DN17" s="275"/>
      <c r="DO17" s="275"/>
      <c r="DP17" s="275"/>
      <c r="DQ17" s="275"/>
      <c r="DR17" s="275"/>
      <c r="DS17" s="275"/>
      <c r="DT17" s="275"/>
      <c r="DU17" s="275"/>
      <c r="DV17" s="275"/>
      <c r="DW17" s="275"/>
      <c r="DX17" s="275"/>
      <c r="DY17" s="275"/>
      <c r="DZ17" s="275"/>
      <c r="EA17" s="275"/>
      <c r="EB17" s="275"/>
      <c r="EC17" s="275"/>
      <c r="ED17" s="275"/>
      <c r="EE17" s="275"/>
      <c r="EF17" s="275"/>
      <c r="EG17" s="275"/>
      <c r="EH17" s="275"/>
      <c r="EI17" s="275"/>
      <c r="EJ17" s="275"/>
      <c r="EK17" s="275"/>
      <c r="EL17" s="275"/>
      <c r="EM17" s="275"/>
      <c r="EN17" s="275"/>
      <c r="EO17" s="275"/>
      <c r="EP17" s="275"/>
      <c r="EQ17" s="275"/>
      <c r="ER17" s="275"/>
      <c r="ES17" s="275"/>
      <c r="ET17" s="275"/>
      <c r="EU17" s="275"/>
      <c r="EV17" s="275"/>
      <c r="EW17" s="275"/>
      <c r="EX17" s="275"/>
      <c r="EY17" s="275"/>
      <c r="EZ17" s="275"/>
      <c r="FA17" s="275"/>
      <c r="FB17" s="275"/>
      <c r="FC17" s="275"/>
      <c r="FD17" s="275"/>
      <c r="FE17" s="275"/>
      <c r="FF17" s="275"/>
      <c r="FG17" s="275"/>
      <c r="FH17" s="275"/>
      <c r="FI17" s="275"/>
      <c r="FJ17" s="275"/>
      <c r="FK17" s="275"/>
      <c r="FL17" s="275"/>
      <c r="FM17" s="275"/>
      <c r="FN17" s="275"/>
      <c r="FO17" s="275"/>
      <c r="FP17" s="275"/>
      <c r="FQ17" s="275"/>
      <c r="FR17" s="275"/>
      <c r="FS17" s="275"/>
      <c r="FT17" s="275"/>
      <c r="FU17" s="275"/>
      <c r="FV17" s="275"/>
      <c r="FW17" s="275"/>
      <c r="FX17" s="275"/>
      <c r="FY17" s="275"/>
      <c r="FZ17" s="275"/>
      <c r="GA17" s="275"/>
      <c r="GB17" s="275"/>
      <c r="GC17" s="275"/>
      <c r="GD17" s="275"/>
      <c r="GE17" s="275"/>
      <c r="GF17" s="275"/>
      <c r="GG17" s="275"/>
      <c r="GH17" s="275"/>
      <c r="GI17" s="275"/>
      <c r="GJ17" s="275"/>
      <c r="GK17" s="275"/>
      <c r="GL17" s="275"/>
      <c r="GM17" s="275"/>
      <c r="GN17" s="275"/>
      <c r="GO17" s="275"/>
      <c r="GP17" s="275"/>
      <c r="GQ17" s="275"/>
      <c r="GR17" s="275"/>
      <c r="GS17" s="275"/>
      <c r="GT17" s="275"/>
      <c r="GU17" s="275"/>
      <c r="GV17" s="275"/>
      <c r="GW17" s="275"/>
      <c r="GX17" s="275"/>
      <c r="GY17" s="275"/>
      <c r="GZ17" s="275"/>
      <c r="HA17" s="275"/>
      <c r="HB17" s="275"/>
      <c r="HC17" s="275"/>
      <c r="HD17" s="275"/>
      <c r="HE17" s="275"/>
      <c r="HF17" s="275"/>
      <c r="HG17" s="275"/>
      <c r="HH17" s="275"/>
      <c r="HI17" s="275"/>
      <c r="HJ17" s="275"/>
      <c r="HK17" s="275"/>
      <c r="HL17" s="275"/>
      <c r="HM17" s="275"/>
      <c r="HN17" s="275"/>
      <c r="HO17" s="275"/>
      <c r="HP17" s="275"/>
      <c r="HQ17" s="275"/>
      <c r="HR17" s="275"/>
      <c r="HS17" s="275"/>
      <c r="HT17" s="275"/>
      <c r="HU17" s="275"/>
      <c r="HV17" s="275"/>
      <c r="HW17" s="275"/>
      <c r="HX17" s="275"/>
      <c r="HY17" s="275"/>
      <c r="HZ17" s="275"/>
      <c r="IA17" s="275"/>
      <c r="IB17" s="275"/>
      <c r="IC17" s="275"/>
      <c r="ID17" s="275"/>
      <c r="IE17" s="275"/>
      <c r="IF17" s="275"/>
      <c r="IG17" s="275"/>
      <c r="IH17" s="275"/>
      <c r="II17" s="275"/>
      <c r="IJ17" s="275"/>
      <c r="IK17" s="275"/>
      <c r="IL17" s="275"/>
      <c r="IM17" s="275"/>
      <c r="IN17" s="275"/>
      <c r="IO17" s="275"/>
      <c r="IP17" s="275"/>
      <c r="IQ17" s="275"/>
      <c r="IR17" s="275"/>
      <c r="IS17" s="275"/>
      <c r="IT17" s="275"/>
      <c r="IU17" s="275"/>
      <c r="IV17" s="275"/>
      <c r="IW17" s="275"/>
      <c r="IX17" s="275"/>
      <c r="IY17" s="275"/>
    </row>
    <row r="18" s="252" customFormat="1" ht="24" customHeight="1" spans="1:259">
      <c r="A18" s="270" t="s">
        <v>743</v>
      </c>
      <c r="B18" s="282">
        <f>SUM(B19:B29)</f>
        <v>215726</v>
      </c>
      <c r="C18" s="282">
        <f>SUM(C19:C29)</f>
        <v>224300</v>
      </c>
      <c r="D18" s="282">
        <f>SUM(D19:D29)</f>
        <v>214318</v>
      </c>
      <c r="E18" s="280">
        <f t="shared" ref="E18:E22" si="0">D18/C18</f>
        <v>0.955497102095408</v>
      </c>
      <c r="F18" s="281">
        <v>0.93570259119387</v>
      </c>
      <c r="G18" s="277"/>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5"/>
      <c r="BS18" s="275"/>
      <c r="BT18" s="275"/>
      <c r="BU18" s="275"/>
      <c r="BV18" s="275"/>
      <c r="BW18" s="275"/>
      <c r="BX18" s="275"/>
      <c r="BY18" s="275"/>
      <c r="BZ18" s="275"/>
      <c r="CA18" s="275"/>
      <c r="CB18" s="275"/>
      <c r="CC18" s="275"/>
      <c r="CD18" s="275"/>
      <c r="CE18" s="275"/>
      <c r="CF18" s="275"/>
      <c r="CG18" s="275"/>
      <c r="CH18" s="275"/>
      <c r="CI18" s="275"/>
      <c r="CJ18" s="275"/>
      <c r="CK18" s="275"/>
      <c r="CL18" s="275"/>
      <c r="CM18" s="275"/>
      <c r="CN18" s="275"/>
      <c r="CO18" s="275"/>
      <c r="CP18" s="275"/>
      <c r="CQ18" s="275"/>
      <c r="CR18" s="275"/>
      <c r="CS18" s="275"/>
      <c r="CT18" s="275"/>
      <c r="CU18" s="275"/>
      <c r="CV18" s="275"/>
      <c r="CW18" s="275"/>
      <c r="CX18" s="275"/>
      <c r="CY18" s="275"/>
      <c r="CZ18" s="275"/>
      <c r="DA18" s="275"/>
      <c r="DB18" s="275"/>
      <c r="DC18" s="275"/>
      <c r="DD18" s="275"/>
      <c r="DE18" s="275"/>
      <c r="DF18" s="275"/>
      <c r="DG18" s="275"/>
      <c r="DH18" s="275"/>
      <c r="DI18" s="275"/>
      <c r="DJ18" s="275"/>
      <c r="DK18" s="275"/>
      <c r="DL18" s="275"/>
      <c r="DM18" s="275"/>
      <c r="DN18" s="275"/>
      <c r="DO18" s="275"/>
      <c r="DP18" s="275"/>
      <c r="DQ18" s="275"/>
      <c r="DR18" s="275"/>
      <c r="DS18" s="275"/>
      <c r="DT18" s="275"/>
      <c r="DU18" s="275"/>
      <c r="DV18" s="275"/>
      <c r="DW18" s="275"/>
      <c r="DX18" s="275"/>
      <c r="DY18" s="275"/>
      <c r="DZ18" s="275"/>
      <c r="EA18" s="275"/>
      <c r="EB18" s="275"/>
      <c r="EC18" s="275"/>
      <c r="ED18" s="275"/>
      <c r="EE18" s="275"/>
      <c r="EF18" s="275"/>
      <c r="EG18" s="275"/>
      <c r="EH18" s="275"/>
      <c r="EI18" s="275"/>
      <c r="EJ18" s="275"/>
      <c r="EK18" s="275"/>
      <c r="EL18" s="275"/>
      <c r="EM18" s="275"/>
      <c r="EN18" s="275"/>
      <c r="EO18" s="275"/>
      <c r="EP18" s="275"/>
      <c r="EQ18" s="275"/>
      <c r="ER18" s="275"/>
      <c r="ES18" s="275"/>
      <c r="ET18" s="275"/>
      <c r="EU18" s="275"/>
      <c r="EV18" s="275"/>
      <c r="EW18" s="275"/>
      <c r="EX18" s="275"/>
      <c r="EY18" s="275"/>
      <c r="EZ18" s="275"/>
      <c r="FA18" s="275"/>
      <c r="FB18" s="275"/>
      <c r="FC18" s="275"/>
      <c r="FD18" s="275"/>
      <c r="FE18" s="275"/>
      <c r="FF18" s="275"/>
      <c r="FG18" s="275"/>
      <c r="FH18" s="275"/>
      <c r="FI18" s="275"/>
      <c r="FJ18" s="275"/>
      <c r="FK18" s="275"/>
      <c r="FL18" s="275"/>
      <c r="FM18" s="275"/>
      <c r="FN18" s="275"/>
      <c r="FO18" s="275"/>
      <c r="FP18" s="275"/>
      <c r="FQ18" s="275"/>
      <c r="FR18" s="275"/>
      <c r="FS18" s="275"/>
      <c r="FT18" s="275"/>
      <c r="FU18" s="275"/>
      <c r="FV18" s="275"/>
      <c r="FW18" s="275"/>
      <c r="FX18" s="275"/>
      <c r="FY18" s="275"/>
      <c r="FZ18" s="275"/>
      <c r="GA18" s="275"/>
      <c r="GB18" s="275"/>
      <c r="GC18" s="275"/>
      <c r="GD18" s="275"/>
      <c r="GE18" s="275"/>
      <c r="GF18" s="275"/>
      <c r="GG18" s="275"/>
      <c r="GH18" s="275"/>
      <c r="GI18" s="275"/>
      <c r="GJ18" s="275"/>
      <c r="GK18" s="275"/>
      <c r="GL18" s="275"/>
      <c r="GM18" s="275"/>
      <c r="GN18" s="275"/>
      <c r="GO18" s="275"/>
      <c r="GP18" s="275"/>
      <c r="GQ18" s="275"/>
      <c r="GR18" s="275"/>
      <c r="GS18" s="275"/>
      <c r="GT18" s="275"/>
      <c r="GU18" s="275"/>
      <c r="GV18" s="275"/>
      <c r="GW18" s="275"/>
      <c r="GX18" s="275"/>
      <c r="GY18" s="275"/>
      <c r="GZ18" s="275"/>
      <c r="HA18" s="275"/>
      <c r="HB18" s="275"/>
      <c r="HC18" s="275"/>
      <c r="HD18" s="275"/>
      <c r="HE18" s="275"/>
      <c r="HF18" s="275"/>
      <c r="HG18" s="275"/>
      <c r="HH18" s="275"/>
      <c r="HI18" s="275"/>
      <c r="HJ18" s="275"/>
      <c r="HK18" s="275"/>
      <c r="HL18" s="275"/>
      <c r="HM18" s="275"/>
      <c r="HN18" s="275"/>
      <c r="HO18" s="275"/>
      <c r="HP18" s="275"/>
      <c r="HQ18" s="275"/>
      <c r="HR18" s="275"/>
      <c r="HS18" s="275"/>
      <c r="HT18" s="275"/>
      <c r="HU18" s="275"/>
      <c r="HV18" s="275"/>
      <c r="HW18" s="275"/>
      <c r="HX18" s="275"/>
      <c r="HY18" s="275"/>
      <c r="HZ18" s="275"/>
      <c r="IA18" s="275"/>
      <c r="IB18" s="275"/>
      <c r="IC18" s="275"/>
      <c r="ID18" s="275"/>
      <c r="IE18" s="275"/>
      <c r="IF18" s="275"/>
      <c r="IG18" s="275"/>
      <c r="IH18" s="275"/>
      <c r="II18" s="275"/>
      <c r="IJ18" s="275"/>
      <c r="IK18" s="275"/>
      <c r="IL18" s="275"/>
      <c r="IM18" s="275"/>
      <c r="IN18" s="275"/>
      <c r="IO18" s="275"/>
      <c r="IP18" s="275"/>
      <c r="IQ18" s="275"/>
      <c r="IR18" s="275"/>
      <c r="IS18" s="275"/>
      <c r="IT18" s="275"/>
      <c r="IU18" s="275"/>
      <c r="IV18" s="275"/>
      <c r="IW18" s="275"/>
      <c r="IX18" s="275"/>
      <c r="IY18" s="275"/>
    </row>
    <row r="19" s="252" customFormat="1" ht="24" customHeight="1" spans="1:259">
      <c r="A19" s="276" t="s">
        <v>1321</v>
      </c>
      <c r="B19" s="282">
        <v>204837</v>
      </c>
      <c r="C19" s="279">
        <v>207281</v>
      </c>
      <c r="D19" s="271">
        <v>201654</v>
      </c>
      <c r="E19" s="280">
        <f t="shared" si="0"/>
        <v>0.972853276470106</v>
      </c>
      <c r="F19" s="281">
        <v>0.88903682607143</v>
      </c>
      <c r="G19" s="277"/>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275"/>
      <c r="CD19" s="275"/>
      <c r="CE19" s="275"/>
      <c r="CF19" s="275"/>
      <c r="CG19" s="275"/>
      <c r="CH19" s="275"/>
      <c r="CI19" s="275"/>
      <c r="CJ19" s="275"/>
      <c r="CK19" s="275"/>
      <c r="CL19" s="275"/>
      <c r="CM19" s="275"/>
      <c r="CN19" s="275"/>
      <c r="CO19" s="275"/>
      <c r="CP19" s="275"/>
      <c r="CQ19" s="275"/>
      <c r="CR19" s="275"/>
      <c r="CS19" s="275"/>
      <c r="CT19" s="275"/>
      <c r="CU19" s="275"/>
      <c r="CV19" s="275"/>
      <c r="CW19" s="275"/>
      <c r="CX19" s="275"/>
      <c r="CY19" s="275"/>
      <c r="CZ19" s="275"/>
      <c r="DA19" s="275"/>
      <c r="DB19" s="275"/>
      <c r="DC19" s="275"/>
      <c r="DD19" s="275"/>
      <c r="DE19" s="275"/>
      <c r="DF19" s="275"/>
      <c r="DG19" s="275"/>
      <c r="DH19" s="275"/>
      <c r="DI19" s="275"/>
      <c r="DJ19" s="275"/>
      <c r="DK19" s="275"/>
      <c r="DL19" s="275"/>
      <c r="DM19" s="275"/>
      <c r="DN19" s="275"/>
      <c r="DO19" s="275"/>
      <c r="DP19" s="275"/>
      <c r="DQ19" s="275"/>
      <c r="DR19" s="275"/>
      <c r="DS19" s="275"/>
      <c r="DT19" s="275"/>
      <c r="DU19" s="275"/>
      <c r="DV19" s="275"/>
      <c r="DW19" s="275"/>
      <c r="DX19" s="275"/>
      <c r="DY19" s="275"/>
      <c r="DZ19" s="275"/>
      <c r="EA19" s="275"/>
      <c r="EB19" s="275"/>
      <c r="EC19" s="275"/>
      <c r="ED19" s="275"/>
      <c r="EE19" s="275"/>
      <c r="EF19" s="275"/>
      <c r="EG19" s="275"/>
      <c r="EH19" s="275"/>
      <c r="EI19" s="275"/>
      <c r="EJ19" s="275"/>
      <c r="EK19" s="275"/>
      <c r="EL19" s="275"/>
      <c r="EM19" s="275"/>
      <c r="EN19" s="275"/>
      <c r="EO19" s="275"/>
      <c r="EP19" s="275"/>
      <c r="EQ19" s="275"/>
      <c r="ER19" s="275"/>
      <c r="ES19" s="275"/>
      <c r="ET19" s="275"/>
      <c r="EU19" s="275"/>
      <c r="EV19" s="275"/>
      <c r="EW19" s="275"/>
      <c r="EX19" s="275"/>
      <c r="EY19" s="275"/>
      <c r="EZ19" s="275"/>
      <c r="FA19" s="275"/>
      <c r="FB19" s="275"/>
      <c r="FC19" s="275"/>
      <c r="FD19" s="275"/>
      <c r="FE19" s="275"/>
      <c r="FF19" s="275"/>
      <c r="FG19" s="275"/>
      <c r="FH19" s="275"/>
      <c r="FI19" s="275"/>
      <c r="FJ19" s="275"/>
      <c r="FK19" s="275"/>
      <c r="FL19" s="275"/>
      <c r="FM19" s="275"/>
      <c r="FN19" s="275"/>
      <c r="FO19" s="275"/>
      <c r="FP19" s="275"/>
      <c r="FQ19" s="275"/>
      <c r="FR19" s="275"/>
      <c r="FS19" s="275"/>
      <c r="FT19" s="275"/>
      <c r="FU19" s="275"/>
      <c r="FV19" s="275"/>
      <c r="FW19" s="275"/>
      <c r="FX19" s="275"/>
      <c r="FY19" s="275"/>
      <c r="FZ19" s="275"/>
      <c r="GA19" s="275"/>
      <c r="GB19" s="275"/>
      <c r="GC19" s="275"/>
      <c r="GD19" s="275"/>
      <c r="GE19" s="275"/>
      <c r="GF19" s="275"/>
      <c r="GG19" s="275"/>
      <c r="GH19" s="275"/>
      <c r="GI19" s="275"/>
      <c r="GJ19" s="275"/>
      <c r="GK19" s="275"/>
      <c r="GL19" s="275"/>
      <c r="GM19" s="275"/>
      <c r="GN19" s="275"/>
      <c r="GO19" s="275"/>
      <c r="GP19" s="275"/>
      <c r="GQ19" s="275"/>
      <c r="GR19" s="275"/>
      <c r="GS19" s="275"/>
      <c r="GT19" s="275"/>
      <c r="GU19" s="275"/>
      <c r="GV19" s="275"/>
      <c r="GW19" s="275"/>
      <c r="GX19" s="275"/>
      <c r="GY19" s="275"/>
      <c r="GZ19" s="275"/>
      <c r="HA19" s="275"/>
      <c r="HB19" s="275"/>
      <c r="HC19" s="275"/>
      <c r="HD19" s="275"/>
      <c r="HE19" s="275"/>
      <c r="HF19" s="275"/>
      <c r="HG19" s="275"/>
      <c r="HH19" s="275"/>
      <c r="HI19" s="275"/>
      <c r="HJ19" s="275"/>
      <c r="HK19" s="275"/>
      <c r="HL19" s="275"/>
      <c r="HM19" s="275"/>
      <c r="HN19" s="275"/>
      <c r="HO19" s="275"/>
      <c r="HP19" s="275"/>
      <c r="HQ19" s="275"/>
      <c r="HR19" s="275"/>
      <c r="HS19" s="275"/>
      <c r="HT19" s="275"/>
      <c r="HU19" s="275"/>
      <c r="HV19" s="275"/>
      <c r="HW19" s="275"/>
      <c r="HX19" s="275"/>
      <c r="HY19" s="275"/>
      <c r="HZ19" s="275"/>
      <c r="IA19" s="275"/>
      <c r="IB19" s="275"/>
      <c r="IC19" s="275"/>
      <c r="ID19" s="275"/>
      <c r="IE19" s="275"/>
      <c r="IF19" s="275"/>
      <c r="IG19" s="275"/>
      <c r="IH19" s="275"/>
      <c r="II19" s="275"/>
      <c r="IJ19" s="275"/>
      <c r="IK19" s="275"/>
      <c r="IL19" s="275"/>
      <c r="IM19" s="275"/>
      <c r="IN19" s="275"/>
      <c r="IO19" s="275"/>
      <c r="IP19" s="275"/>
      <c r="IQ19" s="275"/>
      <c r="IR19" s="275"/>
      <c r="IS19" s="275"/>
      <c r="IT19" s="275"/>
      <c r="IU19" s="275"/>
      <c r="IV19" s="275"/>
      <c r="IW19" s="275"/>
      <c r="IX19" s="275"/>
      <c r="IY19" s="275"/>
    </row>
    <row r="20" s="252" customFormat="1" ht="24" customHeight="1" spans="1:259">
      <c r="A20" s="276" t="s">
        <v>1322</v>
      </c>
      <c r="B20" s="282">
        <v>7569</v>
      </c>
      <c r="C20" s="279">
        <v>7569</v>
      </c>
      <c r="D20" s="271">
        <v>3430</v>
      </c>
      <c r="E20" s="280">
        <f t="shared" si="0"/>
        <v>0.453164222486458</v>
      </c>
      <c r="F20" s="281">
        <v>110.645161290323</v>
      </c>
      <c r="G20" s="283"/>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s="275"/>
      <c r="BI20" s="275"/>
      <c r="BJ20" s="275"/>
      <c r="BK20" s="275"/>
      <c r="BL20" s="275"/>
      <c r="BM20" s="275"/>
      <c r="BN20" s="275"/>
      <c r="BO20" s="275"/>
      <c r="BP20" s="275"/>
      <c r="BQ20" s="275"/>
      <c r="BR20" s="275"/>
      <c r="BS20" s="275"/>
      <c r="BT20" s="275"/>
      <c r="BU20" s="275"/>
      <c r="BV20" s="275"/>
      <c r="BW20" s="275"/>
      <c r="BX20" s="275"/>
      <c r="BY20" s="275"/>
      <c r="BZ20" s="275"/>
      <c r="CA20" s="275"/>
      <c r="CB20" s="275"/>
      <c r="CC20" s="275"/>
      <c r="CD20" s="275"/>
      <c r="CE20" s="275"/>
      <c r="CF20" s="275"/>
      <c r="CG20" s="275"/>
      <c r="CH20" s="275"/>
      <c r="CI20" s="275"/>
      <c r="CJ20" s="275"/>
      <c r="CK20" s="275"/>
      <c r="CL20" s="275"/>
      <c r="CM20" s="275"/>
      <c r="CN20" s="275"/>
      <c r="CO20" s="275"/>
      <c r="CP20" s="275"/>
      <c r="CQ20" s="275"/>
      <c r="CR20" s="275"/>
      <c r="CS20" s="275"/>
      <c r="CT20" s="275"/>
      <c r="CU20" s="275"/>
      <c r="CV20" s="275"/>
      <c r="CW20" s="275"/>
      <c r="CX20" s="275"/>
      <c r="CY20" s="275"/>
      <c r="CZ20" s="275"/>
      <c r="DA20" s="275"/>
      <c r="DB20" s="275"/>
      <c r="DC20" s="275"/>
      <c r="DD20" s="275"/>
      <c r="DE20" s="275"/>
      <c r="DF20" s="275"/>
      <c r="DG20" s="275"/>
      <c r="DH20" s="275"/>
      <c r="DI20" s="275"/>
      <c r="DJ20" s="275"/>
      <c r="DK20" s="275"/>
      <c r="DL20" s="275"/>
      <c r="DM20" s="275"/>
      <c r="DN20" s="275"/>
      <c r="DO20" s="275"/>
      <c r="DP20" s="275"/>
      <c r="DQ20" s="275"/>
      <c r="DR20" s="275"/>
      <c r="DS20" s="275"/>
      <c r="DT20" s="275"/>
      <c r="DU20" s="275"/>
      <c r="DV20" s="275"/>
      <c r="DW20" s="275"/>
      <c r="DX20" s="275"/>
      <c r="DY20" s="275"/>
      <c r="DZ20" s="275"/>
      <c r="EA20" s="275"/>
      <c r="EB20" s="275"/>
      <c r="EC20" s="275"/>
      <c r="ED20" s="275"/>
      <c r="EE20" s="275"/>
      <c r="EF20" s="275"/>
      <c r="EG20" s="275"/>
      <c r="EH20" s="275"/>
      <c r="EI20" s="275"/>
      <c r="EJ20" s="275"/>
      <c r="EK20" s="275"/>
      <c r="EL20" s="275"/>
      <c r="EM20" s="275"/>
      <c r="EN20" s="275"/>
      <c r="EO20" s="275"/>
      <c r="EP20" s="275"/>
      <c r="EQ20" s="275"/>
      <c r="ER20" s="275"/>
      <c r="ES20" s="275"/>
      <c r="ET20" s="275"/>
      <c r="EU20" s="275"/>
      <c r="EV20" s="275"/>
      <c r="EW20" s="275"/>
      <c r="EX20" s="275"/>
      <c r="EY20" s="275"/>
      <c r="EZ20" s="275"/>
      <c r="FA20" s="275"/>
      <c r="FB20" s="275"/>
      <c r="FC20" s="275"/>
      <c r="FD20" s="275"/>
      <c r="FE20" s="275"/>
      <c r="FF20" s="275"/>
      <c r="FG20" s="275"/>
      <c r="FH20" s="275"/>
      <c r="FI20" s="275"/>
      <c r="FJ20" s="275"/>
      <c r="FK20" s="275"/>
      <c r="FL20" s="275"/>
      <c r="FM20" s="275"/>
      <c r="FN20" s="275"/>
      <c r="FO20" s="275"/>
      <c r="FP20" s="275"/>
      <c r="FQ20" s="275"/>
      <c r="FR20" s="275"/>
      <c r="FS20" s="275"/>
      <c r="FT20" s="275"/>
      <c r="FU20" s="275"/>
      <c r="FV20" s="275"/>
      <c r="FW20" s="275"/>
      <c r="FX20" s="275"/>
      <c r="FY20" s="275"/>
      <c r="FZ20" s="275"/>
      <c r="GA20" s="275"/>
      <c r="GB20" s="275"/>
      <c r="GC20" s="275"/>
      <c r="GD20" s="275"/>
      <c r="GE20" s="275"/>
      <c r="GF20" s="275"/>
      <c r="GG20" s="275"/>
      <c r="GH20" s="275"/>
      <c r="GI20" s="275"/>
      <c r="GJ20" s="275"/>
      <c r="GK20" s="275"/>
      <c r="GL20" s="275"/>
      <c r="GM20" s="275"/>
      <c r="GN20" s="275"/>
      <c r="GO20" s="275"/>
      <c r="GP20" s="275"/>
      <c r="GQ20" s="275"/>
      <c r="GR20" s="275"/>
      <c r="GS20" s="275"/>
      <c r="GT20" s="275"/>
      <c r="GU20" s="275"/>
      <c r="GV20" s="275"/>
      <c r="GW20" s="275"/>
      <c r="GX20" s="275"/>
      <c r="GY20" s="275"/>
      <c r="GZ20" s="275"/>
      <c r="HA20" s="275"/>
      <c r="HB20" s="275"/>
      <c r="HC20" s="275"/>
      <c r="HD20" s="275"/>
      <c r="HE20" s="275"/>
      <c r="HF20" s="275"/>
      <c r="HG20" s="275"/>
      <c r="HH20" s="275"/>
      <c r="HI20" s="275"/>
      <c r="HJ20" s="275"/>
      <c r="HK20" s="275"/>
      <c r="HL20" s="275"/>
      <c r="HM20" s="275"/>
      <c r="HN20" s="275"/>
      <c r="HO20" s="275"/>
      <c r="HP20" s="275"/>
      <c r="HQ20" s="275"/>
      <c r="HR20" s="275"/>
      <c r="HS20" s="275"/>
      <c r="HT20" s="275"/>
      <c r="HU20" s="275"/>
      <c r="HV20" s="275"/>
      <c r="HW20" s="275"/>
      <c r="HX20" s="275"/>
      <c r="HY20" s="275"/>
      <c r="HZ20" s="275"/>
      <c r="IA20" s="275"/>
      <c r="IB20" s="275"/>
      <c r="IC20" s="275"/>
      <c r="ID20" s="275"/>
      <c r="IE20" s="275"/>
      <c r="IF20" s="275"/>
      <c r="IG20" s="275"/>
      <c r="IH20" s="275"/>
      <c r="II20" s="275"/>
      <c r="IJ20" s="275"/>
      <c r="IK20" s="275"/>
      <c r="IL20" s="275"/>
      <c r="IM20" s="275"/>
      <c r="IN20" s="275"/>
      <c r="IO20" s="275"/>
      <c r="IP20" s="275"/>
      <c r="IQ20" s="275"/>
      <c r="IR20" s="275"/>
      <c r="IS20" s="275"/>
      <c r="IT20" s="275"/>
      <c r="IU20" s="275"/>
      <c r="IV20" s="275"/>
      <c r="IW20" s="275"/>
      <c r="IX20" s="275"/>
      <c r="IY20" s="275"/>
    </row>
    <row r="21" s="252" customFormat="1" ht="24" customHeight="1" spans="1:259">
      <c r="A21" s="276" t="s">
        <v>1323</v>
      </c>
      <c r="B21" s="282">
        <v>320</v>
      </c>
      <c r="C21" s="279">
        <v>320</v>
      </c>
      <c r="D21" s="271">
        <v>278</v>
      </c>
      <c r="E21" s="280">
        <f t="shared" si="0"/>
        <v>0.86875</v>
      </c>
      <c r="F21" s="281">
        <v>0</v>
      </c>
      <c r="G21" s="284"/>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s="275"/>
      <c r="BI21" s="275"/>
      <c r="BJ21" s="275"/>
      <c r="BK21" s="275"/>
      <c r="BL21" s="275"/>
      <c r="BM21" s="275"/>
      <c r="BN21" s="275"/>
      <c r="BO21" s="275"/>
      <c r="BP21" s="275"/>
      <c r="BQ21" s="275"/>
      <c r="BR21" s="275"/>
      <c r="BS21" s="275"/>
      <c r="BT21" s="275"/>
      <c r="BU21" s="275"/>
      <c r="BV21" s="275"/>
      <c r="BW21" s="275"/>
      <c r="BX21" s="275"/>
      <c r="BY21" s="275"/>
      <c r="BZ21" s="275"/>
      <c r="CA21" s="275"/>
      <c r="CB21" s="275"/>
      <c r="CC21" s="275"/>
      <c r="CD21" s="275"/>
      <c r="CE21" s="275"/>
      <c r="CF21" s="275"/>
      <c r="CG21" s="275"/>
      <c r="CH21" s="275"/>
      <c r="CI21" s="275"/>
      <c r="CJ21" s="275"/>
      <c r="CK21" s="275"/>
      <c r="CL21" s="275"/>
      <c r="CM21" s="275"/>
      <c r="CN21" s="275"/>
      <c r="CO21" s="275"/>
      <c r="CP21" s="275"/>
      <c r="CQ21" s="275"/>
      <c r="CR21" s="275"/>
      <c r="CS21" s="275"/>
      <c r="CT21" s="275"/>
      <c r="CU21" s="275"/>
      <c r="CV21" s="275"/>
      <c r="CW21" s="275"/>
      <c r="CX21" s="275"/>
      <c r="CY21" s="275"/>
      <c r="CZ21" s="275"/>
      <c r="DA21" s="275"/>
      <c r="DB21" s="275"/>
      <c r="DC21" s="275"/>
      <c r="DD21" s="275"/>
      <c r="DE21" s="275"/>
      <c r="DF21" s="275"/>
      <c r="DG21" s="275"/>
      <c r="DH21" s="275"/>
      <c r="DI21" s="275"/>
      <c r="DJ21" s="275"/>
      <c r="DK21" s="275"/>
      <c r="DL21" s="275"/>
      <c r="DM21" s="275"/>
      <c r="DN21" s="275"/>
      <c r="DO21" s="275"/>
      <c r="DP21" s="275"/>
      <c r="DQ21" s="275"/>
      <c r="DR21" s="275"/>
      <c r="DS21" s="275"/>
      <c r="DT21" s="275"/>
      <c r="DU21" s="275"/>
      <c r="DV21" s="275"/>
      <c r="DW21" s="275"/>
      <c r="DX21" s="275"/>
      <c r="DY21" s="275"/>
      <c r="DZ21" s="275"/>
      <c r="EA21" s="275"/>
      <c r="EB21" s="275"/>
      <c r="EC21" s="275"/>
      <c r="ED21" s="275"/>
      <c r="EE21" s="275"/>
      <c r="EF21" s="275"/>
      <c r="EG21" s="275"/>
      <c r="EH21" s="275"/>
      <c r="EI21" s="275"/>
      <c r="EJ21" s="275"/>
      <c r="EK21" s="275"/>
      <c r="EL21" s="275"/>
      <c r="EM21" s="275"/>
      <c r="EN21" s="275"/>
      <c r="EO21" s="275"/>
      <c r="EP21" s="275"/>
      <c r="EQ21" s="275"/>
      <c r="ER21" s="275"/>
      <c r="ES21" s="275"/>
      <c r="ET21" s="275"/>
      <c r="EU21" s="275"/>
      <c r="EV21" s="275"/>
      <c r="EW21" s="275"/>
      <c r="EX21" s="275"/>
      <c r="EY21" s="275"/>
      <c r="EZ21" s="275"/>
      <c r="FA21" s="275"/>
      <c r="FB21" s="275"/>
      <c r="FC21" s="275"/>
      <c r="FD21" s="275"/>
      <c r="FE21" s="275"/>
      <c r="FF21" s="275"/>
      <c r="FG21" s="275"/>
      <c r="FH21" s="275"/>
      <c r="FI21" s="275"/>
      <c r="FJ21" s="275"/>
      <c r="FK21" s="275"/>
      <c r="FL21" s="275"/>
      <c r="FM21" s="275"/>
      <c r="FN21" s="275"/>
      <c r="FO21" s="275"/>
      <c r="FP21" s="275"/>
      <c r="FQ21" s="275"/>
      <c r="FR21" s="275"/>
      <c r="FS21" s="275"/>
      <c r="FT21" s="275"/>
      <c r="FU21" s="275"/>
      <c r="FV21" s="275"/>
      <c r="FW21" s="275"/>
      <c r="FX21" s="275"/>
      <c r="FY21" s="275"/>
      <c r="FZ21" s="275"/>
      <c r="GA21" s="275"/>
      <c r="GB21" s="275"/>
      <c r="GC21" s="275"/>
      <c r="GD21" s="275"/>
      <c r="GE21" s="275"/>
      <c r="GF21" s="275"/>
      <c r="GG21" s="275"/>
      <c r="GH21" s="275"/>
      <c r="GI21" s="275"/>
      <c r="GJ21" s="275"/>
      <c r="GK21" s="275"/>
      <c r="GL21" s="275"/>
      <c r="GM21" s="275"/>
      <c r="GN21" s="275"/>
      <c r="GO21" s="275"/>
      <c r="GP21" s="275"/>
      <c r="GQ21" s="275"/>
      <c r="GR21" s="275"/>
      <c r="GS21" s="275"/>
      <c r="GT21" s="275"/>
      <c r="GU21" s="275"/>
      <c r="GV21" s="275"/>
      <c r="GW21" s="275"/>
      <c r="GX21" s="275"/>
      <c r="GY21" s="275"/>
      <c r="GZ21" s="275"/>
      <c r="HA21" s="275"/>
      <c r="HB21" s="275"/>
      <c r="HC21" s="275"/>
      <c r="HD21" s="275"/>
      <c r="HE21" s="275"/>
      <c r="HF21" s="275"/>
      <c r="HG21" s="275"/>
      <c r="HH21" s="275"/>
      <c r="HI21" s="275"/>
      <c r="HJ21" s="275"/>
      <c r="HK21" s="275"/>
      <c r="HL21" s="275"/>
      <c r="HM21" s="275"/>
      <c r="HN21" s="275"/>
      <c r="HO21" s="275"/>
      <c r="HP21" s="275"/>
      <c r="HQ21" s="275"/>
      <c r="HR21" s="275"/>
      <c r="HS21" s="275"/>
      <c r="HT21" s="275"/>
      <c r="HU21" s="275"/>
      <c r="HV21" s="275"/>
      <c r="HW21" s="275"/>
      <c r="HX21" s="275"/>
      <c r="HY21" s="275"/>
      <c r="HZ21" s="275"/>
      <c r="IA21" s="275"/>
      <c r="IB21" s="275"/>
      <c r="IC21" s="275"/>
      <c r="ID21" s="275"/>
      <c r="IE21" s="275"/>
      <c r="IF21" s="275"/>
      <c r="IG21" s="275"/>
      <c r="IH21" s="275"/>
      <c r="II21" s="275"/>
      <c r="IJ21" s="275"/>
      <c r="IK21" s="275"/>
      <c r="IL21" s="275"/>
      <c r="IM21" s="275"/>
      <c r="IN21" s="275"/>
      <c r="IO21" s="275"/>
      <c r="IP21" s="275"/>
      <c r="IQ21" s="275"/>
      <c r="IR21" s="275"/>
      <c r="IS21" s="275"/>
      <c r="IT21" s="275"/>
      <c r="IU21" s="275"/>
      <c r="IV21" s="275"/>
      <c r="IW21" s="275"/>
      <c r="IX21" s="275"/>
      <c r="IY21" s="275"/>
    </row>
    <row r="22" s="252" customFormat="1" ht="24" customHeight="1" spans="1:259">
      <c r="A22" s="276" t="s">
        <v>1324</v>
      </c>
      <c r="B22" s="282">
        <v>3000</v>
      </c>
      <c r="C22" s="279">
        <v>300</v>
      </c>
      <c r="D22" s="271">
        <v>126</v>
      </c>
      <c r="E22" s="280">
        <f t="shared" si="0"/>
        <v>0.42</v>
      </c>
      <c r="F22" s="281">
        <v>0.0575079872204473</v>
      </c>
      <c r="G22" s="284"/>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s="275"/>
      <c r="BI22" s="275"/>
      <c r="BJ22" s="275"/>
      <c r="BK22" s="275"/>
      <c r="BL22" s="275"/>
      <c r="BM22" s="275"/>
      <c r="BN22" s="275"/>
      <c r="BO22" s="275"/>
      <c r="BP22" s="275"/>
      <c r="BQ22" s="275"/>
      <c r="BR22" s="275"/>
      <c r="BS22" s="275"/>
      <c r="BT22" s="275"/>
      <c r="BU22" s="275"/>
      <c r="BV22" s="275"/>
      <c r="BW22" s="275"/>
      <c r="BX22" s="275"/>
      <c r="BY22" s="275"/>
      <c r="BZ22" s="275"/>
      <c r="CA22" s="275"/>
      <c r="CB22" s="275"/>
      <c r="CC22" s="275"/>
      <c r="CD22" s="275"/>
      <c r="CE22" s="275"/>
      <c r="CF22" s="275"/>
      <c r="CG22" s="275"/>
      <c r="CH22" s="275"/>
      <c r="CI22" s="275"/>
      <c r="CJ22" s="275"/>
      <c r="CK22" s="275"/>
      <c r="CL22" s="275"/>
      <c r="CM22" s="275"/>
      <c r="CN22" s="275"/>
      <c r="CO22" s="275"/>
      <c r="CP22" s="275"/>
      <c r="CQ22" s="275"/>
      <c r="CR22" s="275"/>
      <c r="CS22" s="275"/>
      <c r="CT22" s="275"/>
      <c r="CU22" s="275"/>
      <c r="CV22" s="275"/>
      <c r="CW22" s="275"/>
      <c r="CX22" s="275"/>
      <c r="CY22" s="275"/>
      <c r="CZ22" s="275"/>
      <c r="DA22" s="275"/>
      <c r="DB22" s="275"/>
      <c r="DC22" s="275"/>
      <c r="DD22" s="275"/>
      <c r="DE22" s="275"/>
      <c r="DF22" s="275"/>
      <c r="DG22" s="275"/>
      <c r="DH22" s="275"/>
      <c r="DI22" s="275"/>
      <c r="DJ22" s="275"/>
      <c r="DK22" s="275"/>
      <c r="DL22" s="275"/>
      <c r="DM22" s="275"/>
      <c r="DN22" s="275"/>
      <c r="DO22" s="275"/>
      <c r="DP22" s="275"/>
      <c r="DQ22" s="275"/>
      <c r="DR22" s="275"/>
      <c r="DS22" s="275"/>
      <c r="DT22" s="275"/>
      <c r="DU22" s="275"/>
      <c r="DV22" s="275"/>
      <c r="DW22" s="275"/>
      <c r="DX22" s="275"/>
      <c r="DY22" s="275"/>
      <c r="DZ22" s="275"/>
      <c r="EA22" s="275"/>
      <c r="EB22" s="275"/>
      <c r="EC22" s="275"/>
      <c r="ED22" s="275"/>
      <c r="EE22" s="275"/>
      <c r="EF22" s="275"/>
      <c r="EG22" s="275"/>
      <c r="EH22" s="275"/>
      <c r="EI22" s="275"/>
      <c r="EJ22" s="275"/>
      <c r="EK22" s="275"/>
      <c r="EL22" s="275"/>
      <c r="EM22" s="275"/>
      <c r="EN22" s="275"/>
      <c r="EO22" s="275"/>
      <c r="EP22" s="275"/>
      <c r="EQ22" s="275"/>
      <c r="ER22" s="275"/>
      <c r="ES22" s="275"/>
      <c r="ET22" s="275"/>
      <c r="EU22" s="275"/>
      <c r="EV22" s="275"/>
      <c r="EW22" s="275"/>
      <c r="EX22" s="275"/>
      <c r="EY22" s="275"/>
      <c r="EZ22" s="275"/>
      <c r="FA22" s="275"/>
      <c r="FB22" s="275"/>
      <c r="FC22" s="275"/>
      <c r="FD22" s="275"/>
      <c r="FE22" s="275"/>
      <c r="FF22" s="275"/>
      <c r="FG22" s="275"/>
      <c r="FH22" s="275"/>
      <c r="FI22" s="275"/>
      <c r="FJ22" s="275"/>
      <c r="FK22" s="275"/>
      <c r="FL22" s="275"/>
      <c r="FM22" s="275"/>
      <c r="FN22" s="275"/>
      <c r="FO22" s="275"/>
      <c r="FP22" s="275"/>
      <c r="FQ22" s="275"/>
      <c r="FR22" s="275"/>
      <c r="FS22" s="275"/>
      <c r="FT22" s="275"/>
      <c r="FU22" s="275"/>
      <c r="FV22" s="275"/>
      <c r="FW22" s="275"/>
      <c r="FX22" s="275"/>
      <c r="FY22" s="275"/>
      <c r="FZ22" s="275"/>
      <c r="GA22" s="275"/>
      <c r="GB22" s="275"/>
      <c r="GC22" s="275"/>
      <c r="GD22" s="275"/>
      <c r="GE22" s="275"/>
      <c r="GF22" s="275"/>
      <c r="GG22" s="275"/>
      <c r="GH22" s="275"/>
      <c r="GI22" s="275"/>
      <c r="GJ22" s="275"/>
      <c r="GK22" s="275"/>
      <c r="GL22" s="275"/>
      <c r="GM22" s="275"/>
      <c r="GN22" s="275"/>
      <c r="GO22" s="275"/>
      <c r="GP22" s="275"/>
      <c r="GQ22" s="275"/>
      <c r="GR22" s="275"/>
      <c r="GS22" s="275"/>
      <c r="GT22" s="275"/>
      <c r="GU22" s="275"/>
      <c r="GV22" s="275"/>
      <c r="GW22" s="275"/>
      <c r="GX22" s="275"/>
      <c r="GY22" s="275"/>
      <c r="GZ22" s="275"/>
      <c r="HA22" s="275"/>
      <c r="HB22" s="275"/>
      <c r="HC22" s="275"/>
      <c r="HD22" s="275"/>
      <c r="HE22" s="275"/>
      <c r="HF22" s="275"/>
      <c r="HG22" s="275"/>
      <c r="HH22" s="275"/>
      <c r="HI22" s="275"/>
      <c r="HJ22" s="275"/>
      <c r="HK22" s="275"/>
      <c r="HL22" s="275"/>
      <c r="HM22" s="275"/>
      <c r="HN22" s="275"/>
      <c r="HO22" s="275"/>
      <c r="HP22" s="275"/>
      <c r="HQ22" s="275"/>
      <c r="HR22" s="275"/>
      <c r="HS22" s="275"/>
      <c r="HT22" s="275"/>
      <c r="HU22" s="275"/>
      <c r="HV22" s="275"/>
      <c r="HW22" s="275"/>
      <c r="HX22" s="275"/>
      <c r="HY22" s="275"/>
      <c r="HZ22" s="275"/>
      <c r="IA22" s="275"/>
      <c r="IB22" s="275"/>
      <c r="IC22" s="275"/>
      <c r="ID22" s="275"/>
      <c r="IE22" s="275"/>
      <c r="IF22" s="275"/>
      <c r="IG22" s="275"/>
      <c r="IH22" s="275"/>
      <c r="II22" s="275"/>
      <c r="IJ22" s="275"/>
      <c r="IK22" s="275"/>
      <c r="IL22" s="275"/>
      <c r="IM22" s="275"/>
      <c r="IN22" s="275"/>
      <c r="IO22" s="275"/>
      <c r="IP22" s="275"/>
      <c r="IQ22" s="275"/>
      <c r="IR22" s="275"/>
      <c r="IS22" s="275"/>
      <c r="IT22" s="275"/>
      <c r="IU22" s="275"/>
      <c r="IV22" s="275"/>
      <c r="IW22" s="275"/>
      <c r="IX22" s="275"/>
      <c r="IY22" s="275"/>
    </row>
    <row r="23" s="252" customFormat="1" ht="24" customHeight="1" spans="1:259">
      <c r="A23" s="276" t="s">
        <v>1325</v>
      </c>
      <c r="B23" s="79"/>
      <c r="C23" s="79"/>
      <c r="D23" s="271">
        <v>0</v>
      </c>
      <c r="E23" s="280"/>
      <c r="F23" s="281"/>
      <c r="G23" s="284"/>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s="275"/>
      <c r="BI23" s="275"/>
      <c r="BJ23" s="275"/>
      <c r="BK23" s="275"/>
      <c r="BL23" s="275"/>
      <c r="BM23" s="275"/>
      <c r="BN23" s="275"/>
      <c r="BO23" s="275"/>
      <c r="BP23" s="275"/>
      <c r="BQ23" s="275"/>
      <c r="BR23" s="275"/>
      <c r="BS23" s="275"/>
      <c r="BT23" s="275"/>
      <c r="BU23" s="275"/>
      <c r="BV23" s="275"/>
      <c r="BW23" s="275"/>
      <c r="BX23" s="275"/>
      <c r="BY23" s="275"/>
      <c r="BZ23" s="275"/>
      <c r="CA23" s="275"/>
      <c r="CB23" s="275"/>
      <c r="CC23" s="275"/>
      <c r="CD23" s="275"/>
      <c r="CE23" s="275"/>
      <c r="CF23" s="275"/>
      <c r="CG23" s="275"/>
      <c r="CH23" s="275"/>
      <c r="CI23" s="275"/>
      <c r="CJ23" s="275"/>
      <c r="CK23" s="275"/>
      <c r="CL23" s="275"/>
      <c r="CM23" s="275"/>
      <c r="CN23" s="275"/>
      <c r="CO23" s="275"/>
      <c r="CP23" s="275"/>
      <c r="CQ23" s="275"/>
      <c r="CR23" s="275"/>
      <c r="CS23" s="275"/>
      <c r="CT23" s="275"/>
      <c r="CU23" s="275"/>
      <c r="CV23" s="275"/>
      <c r="CW23" s="275"/>
      <c r="CX23" s="275"/>
      <c r="CY23" s="275"/>
      <c r="CZ23" s="275"/>
      <c r="DA23" s="275"/>
      <c r="DB23" s="275"/>
      <c r="DC23" s="275"/>
      <c r="DD23" s="275"/>
      <c r="DE23" s="275"/>
      <c r="DF23" s="275"/>
      <c r="DG23" s="275"/>
      <c r="DH23" s="275"/>
      <c r="DI23" s="275"/>
      <c r="DJ23" s="275"/>
      <c r="DK23" s="275"/>
      <c r="DL23" s="275"/>
      <c r="DM23" s="275"/>
      <c r="DN23" s="275"/>
      <c r="DO23" s="275"/>
      <c r="DP23" s="275"/>
      <c r="DQ23" s="275"/>
      <c r="DR23" s="275"/>
      <c r="DS23" s="275"/>
      <c r="DT23" s="275"/>
      <c r="DU23" s="275"/>
      <c r="DV23" s="275"/>
      <c r="DW23" s="275"/>
      <c r="DX23" s="275"/>
      <c r="DY23" s="275"/>
      <c r="DZ23" s="275"/>
      <c r="EA23" s="275"/>
      <c r="EB23" s="275"/>
      <c r="EC23" s="275"/>
      <c r="ED23" s="275"/>
      <c r="EE23" s="275"/>
      <c r="EF23" s="275"/>
      <c r="EG23" s="275"/>
      <c r="EH23" s="275"/>
      <c r="EI23" s="275"/>
      <c r="EJ23" s="275"/>
      <c r="EK23" s="275"/>
      <c r="EL23" s="275"/>
      <c r="EM23" s="275"/>
      <c r="EN23" s="275"/>
      <c r="EO23" s="275"/>
      <c r="EP23" s="275"/>
      <c r="EQ23" s="275"/>
      <c r="ER23" s="275"/>
      <c r="ES23" s="275"/>
      <c r="ET23" s="275"/>
      <c r="EU23" s="275"/>
      <c r="EV23" s="275"/>
      <c r="EW23" s="275"/>
      <c r="EX23" s="275"/>
      <c r="EY23" s="275"/>
      <c r="EZ23" s="275"/>
      <c r="FA23" s="275"/>
      <c r="FB23" s="275"/>
      <c r="FC23" s="275"/>
      <c r="FD23" s="275"/>
      <c r="FE23" s="275"/>
      <c r="FF23" s="275"/>
      <c r="FG23" s="275"/>
      <c r="FH23" s="275"/>
      <c r="FI23" s="275"/>
      <c r="FJ23" s="275"/>
      <c r="FK23" s="275"/>
      <c r="FL23" s="275"/>
      <c r="FM23" s="275"/>
      <c r="FN23" s="275"/>
      <c r="FO23" s="275"/>
      <c r="FP23" s="275"/>
      <c r="FQ23" s="275"/>
      <c r="FR23" s="275"/>
      <c r="FS23" s="275"/>
      <c r="FT23" s="275"/>
      <c r="FU23" s="275"/>
      <c r="FV23" s="275"/>
      <c r="FW23" s="275"/>
      <c r="FX23" s="275"/>
      <c r="FY23" s="275"/>
      <c r="FZ23" s="275"/>
      <c r="GA23" s="275"/>
      <c r="GB23" s="275"/>
      <c r="GC23" s="275"/>
      <c r="GD23" s="275"/>
      <c r="GE23" s="275"/>
      <c r="GF23" s="275"/>
      <c r="GG23" s="275"/>
      <c r="GH23" s="275"/>
      <c r="GI23" s="275"/>
      <c r="GJ23" s="275"/>
      <c r="GK23" s="275"/>
      <c r="GL23" s="275"/>
      <c r="GM23" s="275"/>
      <c r="GN23" s="275"/>
      <c r="GO23" s="275"/>
      <c r="GP23" s="275"/>
      <c r="GQ23" s="275"/>
      <c r="GR23" s="275"/>
      <c r="GS23" s="275"/>
      <c r="GT23" s="275"/>
      <c r="GU23" s="275"/>
      <c r="GV23" s="275"/>
      <c r="GW23" s="275"/>
      <c r="GX23" s="275"/>
      <c r="GY23" s="275"/>
      <c r="GZ23" s="275"/>
      <c r="HA23" s="275"/>
      <c r="HB23" s="275"/>
      <c r="HC23" s="275"/>
      <c r="HD23" s="275"/>
      <c r="HE23" s="275"/>
      <c r="HF23" s="275"/>
      <c r="HG23" s="275"/>
      <c r="HH23" s="275"/>
      <c r="HI23" s="275"/>
      <c r="HJ23" s="275"/>
      <c r="HK23" s="275"/>
      <c r="HL23" s="275"/>
      <c r="HM23" s="275"/>
      <c r="HN23" s="275"/>
      <c r="HO23" s="275"/>
      <c r="HP23" s="275"/>
      <c r="HQ23" s="275"/>
      <c r="HR23" s="275"/>
      <c r="HS23" s="275"/>
      <c r="HT23" s="275"/>
      <c r="HU23" s="275"/>
      <c r="HV23" s="275"/>
      <c r="HW23" s="275"/>
      <c r="HX23" s="275"/>
      <c r="HY23" s="275"/>
      <c r="HZ23" s="275"/>
      <c r="IA23" s="275"/>
      <c r="IB23" s="275"/>
      <c r="IC23" s="275"/>
      <c r="ID23" s="275"/>
      <c r="IE23" s="275"/>
      <c r="IF23" s="275"/>
      <c r="IG23" s="275"/>
      <c r="IH23" s="275"/>
      <c r="II23" s="275"/>
      <c r="IJ23" s="275"/>
      <c r="IK23" s="275"/>
      <c r="IL23" s="275"/>
      <c r="IM23" s="275"/>
      <c r="IN23" s="275"/>
      <c r="IO23" s="275"/>
      <c r="IP23" s="275"/>
      <c r="IQ23" s="275"/>
      <c r="IR23" s="275"/>
      <c r="IS23" s="275"/>
      <c r="IT23" s="275"/>
      <c r="IU23" s="275"/>
      <c r="IV23" s="275"/>
      <c r="IW23" s="275"/>
      <c r="IX23" s="275"/>
      <c r="IY23" s="275"/>
    </row>
    <row r="24" s="252" customFormat="1" ht="24" customHeight="1" spans="1:259">
      <c r="A24" s="276" t="s">
        <v>1326</v>
      </c>
      <c r="B24" s="79"/>
      <c r="C24" s="79"/>
      <c r="D24" s="271">
        <v>0</v>
      </c>
      <c r="E24" s="280"/>
      <c r="F24" s="281"/>
      <c r="G24" s="284"/>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c r="AZ24" s="275"/>
      <c r="BA24" s="275"/>
      <c r="BB24" s="275"/>
      <c r="BC24" s="275"/>
      <c r="BD24" s="275"/>
      <c r="BE24" s="275"/>
      <c r="BF24" s="275"/>
      <c r="BG24" s="275"/>
      <c r="BH24" s="275"/>
      <c r="BI24" s="275"/>
      <c r="BJ24" s="275"/>
      <c r="BK24" s="275"/>
      <c r="BL24" s="275"/>
      <c r="BM24" s="275"/>
      <c r="BN24" s="275"/>
      <c r="BO24" s="275"/>
      <c r="BP24" s="275"/>
      <c r="BQ24" s="275"/>
      <c r="BR24" s="275"/>
      <c r="BS24" s="275"/>
      <c r="BT24" s="275"/>
      <c r="BU24" s="275"/>
      <c r="BV24" s="275"/>
      <c r="BW24" s="275"/>
      <c r="BX24" s="275"/>
      <c r="BY24" s="275"/>
      <c r="BZ24" s="275"/>
      <c r="CA24" s="275"/>
      <c r="CB24" s="275"/>
      <c r="CC24" s="275"/>
      <c r="CD24" s="275"/>
      <c r="CE24" s="275"/>
      <c r="CF24" s="275"/>
      <c r="CG24" s="275"/>
      <c r="CH24" s="275"/>
      <c r="CI24" s="275"/>
      <c r="CJ24" s="275"/>
      <c r="CK24" s="275"/>
      <c r="CL24" s="275"/>
      <c r="CM24" s="275"/>
      <c r="CN24" s="275"/>
      <c r="CO24" s="275"/>
      <c r="CP24" s="275"/>
      <c r="CQ24" s="275"/>
      <c r="CR24" s="275"/>
      <c r="CS24" s="275"/>
      <c r="CT24" s="275"/>
      <c r="CU24" s="275"/>
      <c r="CV24" s="275"/>
      <c r="CW24" s="275"/>
      <c r="CX24" s="275"/>
      <c r="CY24" s="275"/>
      <c r="CZ24" s="275"/>
      <c r="DA24" s="275"/>
      <c r="DB24" s="275"/>
      <c r="DC24" s="275"/>
      <c r="DD24" s="275"/>
      <c r="DE24" s="275"/>
      <c r="DF24" s="275"/>
      <c r="DG24" s="275"/>
      <c r="DH24" s="275"/>
      <c r="DI24" s="275"/>
      <c r="DJ24" s="275"/>
      <c r="DK24" s="275"/>
      <c r="DL24" s="275"/>
      <c r="DM24" s="275"/>
      <c r="DN24" s="275"/>
      <c r="DO24" s="275"/>
      <c r="DP24" s="275"/>
      <c r="DQ24" s="275"/>
      <c r="DR24" s="275"/>
      <c r="DS24" s="275"/>
      <c r="DT24" s="275"/>
      <c r="DU24" s="275"/>
      <c r="DV24" s="275"/>
      <c r="DW24" s="275"/>
      <c r="DX24" s="275"/>
      <c r="DY24" s="275"/>
      <c r="DZ24" s="275"/>
      <c r="EA24" s="275"/>
      <c r="EB24" s="275"/>
      <c r="EC24" s="275"/>
      <c r="ED24" s="275"/>
      <c r="EE24" s="275"/>
      <c r="EF24" s="275"/>
      <c r="EG24" s="275"/>
      <c r="EH24" s="275"/>
      <c r="EI24" s="275"/>
      <c r="EJ24" s="275"/>
      <c r="EK24" s="275"/>
      <c r="EL24" s="275"/>
      <c r="EM24" s="275"/>
      <c r="EN24" s="275"/>
      <c r="EO24" s="275"/>
      <c r="EP24" s="275"/>
      <c r="EQ24" s="275"/>
      <c r="ER24" s="275"/>
      <c r="ES24" s="275"/>
      <c r="ET24" s="275"/>
      <c r="EU24" s="275"/>
      <c r="EV24" s="275"/>
      <c r="EW24" s="275"/>
      <c r="EX24" s="275"/>
      <c r="EY24" s="275"/>
      <c r="EZ24" s="275"/>
      <c r="FA24" s="275"/>
      <c r="FB24" s="275"/>
      <c r="FC24" s="275"/>
      <c r="FD24" s="275"/>
      <c r="FE24" s="275"/>
      <c r="FF24" s="275"/>
      <c r="FG24" s="275"/>
      <c r="FH24" s="275"/>
      <c r="FI24" s="275"/>
      <c r="FJ24" s="275"/>
      <c r="FK24" s="275"/>
      <c r="FL24" s="275"/>
      <c r="FM24" s="275"/>
      <c r="FN24" s="275"/>
      <c r="FO24" s="275"/>
      <c r="FP24" s="275"/>
      <c r="FQ24" s="275"/>
      <c r="FR24" s="275"/>
      <c r="FS24" s="275"/>
      <c r="FT24" s="275"/>
      <c r="FU24" s="275"/>
      <c r="FV24" s="275"/>
      <c r="FW24" s="275"/>
      <c r="FX24" s="275"/>
      <c r="FY24" s="275"/>
      <c r="FZ24" s="275"/>
      <c r="GA24" s="275"/>
      <c r="GB24" s="275"/>
      <c r="GC24" s="275"/>
      <c r="GD24" s="275"/>
      <c r="GE24" s="275"/>
      <c r="GF24" s="275"/>
      <c r="GG24" s="275"/>
      <c r="GH24" s="275"/>
      <c r="GI24" s="275"/>
      <c r="GJ24" s="275"/>
      <c r="GK24" s="275"/>
      <c r="GL24" s="275"/>
      <c r="GM24" s="275"/>
      <c r="GN24" s="275"/>
      <c r="GO24" s="275"/>
      <c r="GP24" s="275"/>
      <c r="GQ24" s="275"/>
      <c r="GR24" s="275"/>
      <c r="GS24" s="275"/>
      <c r="GT24" s="275"/>
      <c r="GU24" s="275"/>
      <c r="GV24" s="275"/>
      <c r="GW24" s="275"/>
      <c r="GX24" s="275"/>
      <c r="GY24" s="275"/>
      <c r="GZ24" s="275"/>
      <c r="HA24" s="275"/>
      <c r="HB24" s="275"/>
      <c r="HC24" s="275"/>
      <c r="HD24" s="275"/>
      <c r="HE24" s="275"/>
      <c r="HF24" s="275"/>
      <c r="HG24" s="275"/>
      <c r="HH24" s="275"/>
      <c r="HI24" s="275"/>
      <c r="HJ24" s="275"/>
      <c r="HK24" s="275"/>
      <c r="HL24" s="275"/>
      <c r="HM24" s="275"/>
      <c r="HN24" s="275"/>
      <c r="HO24" s="275"/>
      <c r="HP24" s="275"/>
      <c r="HQ24" s="275"/>
      <c r="HR24" s="275"/>
      <c r="HS24" s="275"/>
      <c r="HT24" s="275"/>
      <c r="HU24" s="275"/>
      <c r="HV24" s="275"/>
      <c r="HW24" s="275"/>
      <c r="HX24" s="275"/>
      <c r="HY24" s="275"/>
      <c r="HZ24" s="275"/>
      <c r="IA24" s="275"/>
      <c r="IB24" s="275"/>
      <c r="IC24" s="275"/>
      <c r="ID24" s="275"/>
      <c r="IE24" s="275"/>
      <c r="IF24" s="275"/>
      <c r="IG24" s="275"/>
      <c r="IH24" s="275"/>
      <c r="II24" s="275"/>
      <c r="IJ24" s="275"/>
      <c r="IK24" s="275"/>
      <c r="IL24" s="275"/>
      <c r="IM24" s="275"/>
      <c r="IN24" s="275"/>
      <c r="IO24" s="275"/>
      <c r="IP24" s="275"/>
      <c r="IQ24" s="275"/>
      <c r="IR24" s="275"/>
      <c r="IS24" s="275"/>
      <c r="IT24" s="275"/>
      <c r="IU24" s="275"/>
      <c r="IV24" s="275"/>
      <c r="IW24" s="275"/>
      <c r="IX24" s="275"/>
      <c r="IY24" s="275"/>
    </row>
    <row r="25" s="252" customFormat="1" ht="24" customHeight="1" spans="1:259">
      <c r="A25" s="276" t="s">
        <v>1327</v>
      </c>
      <c r="B25" s="282"/>
      <c r="C25" s="279"/>
      <c r="D25" s="271"/>
      <c r="E25" s="280"/>
      <c r="F25" s="281">
        <v>0</v>
      </c>
      <c r="G25" s="284"/>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5"/>
      <c r="AW25" s="275"/>
      <c r="AX25" s="275"/>
      <c r="AY25" s="275"/>
      <c r="AZ25" s="275"/>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c r="BX25" s="275"/>
      <c r="BY25" s="275"/>
      <c r="BZ25" s="275"/>
      <c r="CA25" s="275"/>
      <c r="CB25" s="275"/>
      <c r="CC25" s="275"/>
      <c r="CD25" s="275"/>
      <c r="CE25" s="275"/>
      <c r="CF25" s="275"/>
      <c r="CG25" s="275"/>
      <c r="CH25" s="275"/>
      <c r="CI25" s="275"/>
      <c r="CJ25" s="275"/>
      <c r="CK25" s="275"/>
      <c r="CL25" s="275"/>
      <c r="CM25" s="275"/>
      <c r="CN25" s="275"/>
      <c r="CO25" s="275"/>
      <c r="CP25" s="275"/>
      <c r="CQ25" s="275"/>
      <c r="CR25" s="275"/>
      <c r="CS25" s="275"/>
      <c r="CT25" s="275"/>
      <c r="CU25" s="275"/>
      <c r="CV25" s="275"/>
      <c r="CW25" s="275"/>
      <c r="CX25" s="275"/>
      <c r="CY25" s="275"/>
      <c r="CZ25" s="275"/>
      <c r="DA25" s="275"/>
      <c r="DB25" s="275"/>
      <c r="DC25" s="275"/>
      <c r="DD25" s="275"/>
      <c r="DE25" s="275"/>
      <c r="DF25" s="275"/>
      <c r="DG25" s="275"/>
      <c r="DH25" s="275"/>
      <c r="DI25" s="275"/>
      <c r="DJ25" s="275"/>
      <c r="DK25" s="275"/>
      <c r="DL25" s="275"/>
      <c r="DM25" s="275"/>
      <c r="DN25" s="275"/>
      <c r="DO25" s="275"/>
      <c r="DP25" s="275"/>
      <c r="DQ25" s="275"/>
      <c r="DR25" s="275"/>
      <c r="DS25" s="275"/>
      <c r="DT25" s="275"/>
      <c r="DU25" s="275"/>
      <c r="DV25" s="275"/>
      <c r="DW25" s="275"/>
      <c r="DX25" s="275"/>
      <c r="DY25" s="275"/>
      <c r="DZ25" s="275"/>
      <c r="EA25" s="275"/>
      <c r="EB25" s="275"/>
      <c r="EC25" s="275"/>
      <c r="ED25" s="275"/>
      <c r="EE25" s="275"/>
      <c r="EF25" s="275"/>
      <c r="EG25" s="275"/>
      <c r="EH25" s="275"/>
      <c r="EI25" s="275"/>
      <c r="EJ25" s="275"/>
      <c r="EK25" s="275"/>
      <c r="EL25" s="275"/>
      <c r="EM25" s="275"/>
      <c r="EN25" s="275"/>
      <c r="EO25" s="275"/>
      <c r="EP25" s="275"/>
      <c r="EQ25" s="275"/>
      <c r="ER25" s="275"/>
      <c r="ES25" s="275"/>
      <c r="ET25" s="275"/>
      <c r="EU25" s="275"/>
      <c r="EV25" s="275"/>
      <c r="EW25" s="275"/>
      <c r="EX25" s="275"/>
      <c r="EY25" s="275"/>
      <c r="EZ25" s="275"/>
      <c r="FA25" s="275"/>
      <c r="FB25" s="275"/>
      <c r="FC25" s="275"/>
      <c r="FD25" s="275"/>
      <c r="FE25" s="275"/>
      <c r="FF25" s="275"/>
      <c r="FG25" s="275"/>
      <c r="FH25" s="275"/>
      <c r="FI25" s="275"/>
      <c r="FJ25" s="275"/>
      <c r="FK25" s="275"/>
      <c r="FL25" s="275"/>
      <c r="FM25" s="275"/>
      <c r="FN25" s="275"/>
      <c r="FO25" s="275"/>
      <c r="FP25" s="275"/>
      <c r="FQ25" s="275"/>
      <c r="FR25" s="275"/>
      <c r="FS25" s="275"/>
      <c r="FT25" s="275"/>
      <c r="FU25" s="275"/>
      <c r="FV25" s="275"/>
      <c r="FW25" s="275"/>
      <c r="FX25" s="275"/>
      <c r="FY25" s="275"/>
      <c r="FZ25" s="275"/>
      <c r="GA25" s="275"/>
      <c r="GB25" s="275"/>
      <c r="GC25" s="275"/>
      <c r="GD25" s="275"/>
      <c r="GE25" s="275"/>
      <c r="GF25" s="275"/>
      <c r="GG25" s="275"/>
      <c r="GH25" s="275"/>
      <c r="GI25" s="275"/>
      <c r="GJ25" s="275"/>
      <c r="GK25" s="275"/>
      <c r="GL25" s="275"/>
      <c r="GM25" s="275"/>
      <c r="GN25" s="275"/>
      <c r="GO25" s="275"/>
      <c r="GP25" s="275"/>
      <c r="GQ25" s="275"/>
      <c r="GR25" s="275"/>
      <c r="GS25" s="275"/>
      <c r="GT25" s="275"/>
      <c r="GU25" s="275"/>
      <c r="GV25" s="275"/>
      <c r="GW25" s="275"/>
      <c r="GX25" s="275"/>
      <c r="GY25" s="275"/>
      <c r="GZ25" s="275"/>
      <c r="HA25" s="275"/>
      <c r="HB25" s="275"/>
      <c r="HC25" s="275"/>
      <c r="HD25" s="275"/>
      <c r="HE25" s="275"/>
      <c r="HF25" s="275"/>
      <c r="HG25" s="275"/>
      <c r="HH25" s="275"/>
      <c r="HI25" s="275"/>
      <c r="HJ25" s="275"/>
      <c r="HK25" s="275"/>
      <c r="HL25" s="275"/>
      <c r="HM25" s="275"/>
      <c r="HN25" s="275"/>
      <c r="HO25" s="275"/>
      <c r="HP25" s="275"/>
      <c r="HQ25" s="275"/>
      <c r="HR25" s="275"/>
      <c r="HS25" s="275"/>
      <c r="HT25" s="275"/>
      <c r="HU25" s="275"/>
      <c r="HV25" s="275"/>
      <c r="HW25" s="275"/>
      <c r="HX25" s="275"/>
      <c r="HY25" s="275"/>
      <c r="HZ25" s="275"/>
      <c r="IA25" s="275"/>
      <c r="IB25" s="275"/>
      <c r="IC25" s="275"/>
      <c r="ID25" s="275"/>
      <c r="IE25" s="275"/>
      <c r="IF25" s="275"/>
      <c r="IG25" s="275"/>
      <c r="IH25" s="275"/>
      <c r="II25" s="275"/>
      <c r="IJ25" s="275"/>
      <c r="IK25" s="275"/>
      <c r="IL25" s="275"/>
      <c r="IM25" s="275"/>
      <c r="IN25" s="275"/>
      <c r="IO25" s="275"/>
      <c r="IP25" s="275"/>
      <c r="IQ25" s="275"/>
      <c r="IR25" s="275"/>
      <c r="IS25" s="275"/>
      <c r="IT25" s="275"/>
      <c r="IU25" s="275"/>
      <c r="IV25" s="275"/>
      <c r="IW25" s="275"/>
      <c r="IX25" s="275"/>
      <c r="IY25" s="275"/>
    </row>
    <row r="26" s="252" customFormat="1" ht="24" customHeight="1" spans="1:259">
      <c r="A26" s="276" t="s">
        <v>1328</v>
      </c>
      <c r="B26" s="79"/>
      <c r="C26" s="79"/>
      <c r="D26" s="271">
        <v>0</v>
      </c>
      <c r="E26" s="280"/>
      <c r="F26" s="281"/>
      <c r="G26" s="284"/>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c r="BT26" s="275"/>
      <c r="BU26" s="275"/>
      <c r="BV26" s="275"/>
      <c r="BW26" s="275"/>
      <c r="BX26" s="275"/>
      <c r="BY26" s="275"/>
      <c r="BZ26" s="275"/>
      <c r="CA26" s="275"/>
      <c r="CB26" s="275"/>
      <c r="CC26" s="275"/>
      <c r="CD26" s="275"/>
      <c r="CE26" s="275"/>
      <c r="CF26" s="275"/>
      <c r="CG26" s="275"/>
      <c r="CH26" s="275"/>
      <c r="CI26" s="275"/>
      <c r="CJ26" s="275"/>
      <c r="CK26" s="275"/>
      <c r="CL26" s="275"/>
      <c r="CM26" s="275"/>
      <c r="CN26" s="275"/>
      <c r="CO26" s="275"/>
      <c r="CP26" s="275"/>
      <c r="CQ26" s="275"/>
      <c r="CR26" s="275"/>
      <c r="CS26" s="275"/>
      <c r="CT26" s="275"/>
      <c r="CU26" s="275"/>
      <c r="CV26" s="275"/>
      <c r="CW26" s="275"/>
      <c r="CX26" s="275"/>
      <c r="CY26" s="275"/>
      <c r="CZ26" s="275"/>
      <c r="DA26" s="275"/>
      <c r="DB26" s="275"/>
      <c r="DC26" s="275"/>
      <c r="DD26" s="275"/>
      <c r="DE26" s="275"/>
      <c r="DF26" s="275"/>
      <c r="DG26" s="275"/>
      <c r="DH26" s="275"/>
      <c r="DI26" s="275"/>
      <c r="DJ26" s="275"/>
      <c r="DK26" s="275"/>
      <c r="DL26" s="275"/>
      <c r="DM26" s="275"/>
      <c r="DN26" s="275"/>
      <c r="DO26" s="275"/>
      <c r="DP26" s="275"/>
      <c r="DQ26" s="275"/>
      <c r="DR26" s="275"/>
      <c r="DS26" s="275"/>
      <c r="DT26" s="275"/>
      <c r="DU26" s="275"/>
      <c r="DV26" s="275"/>
      <c r="DW26" s="275"/>
      <c r="DX26" s="275"/>
      <c r="DY26" s="275"/>
      <c r="DZ26" s="275"/>
      <c r="EA26" s="275"/>
      <c r="EB26" s="275"/>
      <c r="EC26" s="275"/>
      <c r="ED26" s="275"/>
      <c r="EE26" s="275"/>
      <c r="EF26" s="275"/>
      <c r="EG26" s="275"/>
      <c r="EH26" s="275"/>
      <c r="EI26" s="275"/>
      <c r="EJ26" s="275"/>
      <c r="EK26" s="275"/>
      <c r="EL26" s="275"/>
      <c r="EM26" s="275"/>
      <c r="EN26" s="275"/>
      <c r="EO26" s="275"/>
      <c r="EP26" s="275"/>
      <c r="EQ26" s="275"/>
      <c r="ER26" s="275"/>
      <c r="ES26" s="275"/>
      <c r="ET26" s="275"/>
      <c r="EU26" s="275"/>
      <c r="EV26" s="275"/>
      <c r="EW26" s="275"/>
      <c r="EX26" s="275"/>
      <c r="EY26" s="275"/>
      <c r="EZ26" s="275"/>
      <c r="FA26" s="275"/>
      <c r="FB26" s="275"/>
      <c r="FC26" s="275"/>
      <c r="FD26" s="275"/>
      <c r="FE26" s="275"/>
      <c r="FF26" s="275"/>
      <c r="FG26" s="275"/>
      <c r="FH26" s="275"/>
      <c r="FI26" s="275"/>
      <c r="FJ26" s="275"/>
      <c r="FK26" s="275"/>
      <c r="FL26" s="275"/>
      <c r="FM26" s="275"/>
      <c r="FN26" s="275"/>
      <c r="FO26" s="275"/>
      <c r="FP26" s="275"/>
      <c r="FQ26" s="275"/>
      <c r="FR26" s="275"/>
      <c r="FS26" s="275"/>
      <c r="FT26" s="275"/>
      <c r="FU26" s="275"/>
      <c r="FV26" s="275"/>
      <c r="FW26" s="275"/>
      <c r="FX26" s="275"/>
      <c r="FY26" s="275"/>
      <c r="FZ26" s="275"/>
      <c r="GA26" s="275"/>
      <c r="GB26" s="275"/>
      <c r="GC26" s="275"/>
      <c r="GD26" s="275"/>
      <c r="GE26" s="275"/>
      <c r="GF26" s="275"/>
      <c r="GG26" s="275"/>
      <c r="GH26" s="275"/>
      <c r="GI26" s="275"/>
      <c r="GJ26" s="275"/>
      <c r="GK26" s="275"/>
      <c r="GL26" s="275"/>
      <c r="GM26" s="275"/>
      <c r="GN26" s="275"/>
      <c r="GO26" s="275"/>
      <c r="GP26" s="275"/>
      <c r="GQ26" s="275"/>
      <c r="GR26" s="275"/>
      <c r="GS26" s="275"/>
      <c r="GT26" s="275"/>
      <c r="GU26" s="275"/>
      <c r="GV26" s="275"/>
      <c r="GW26" s="275"/>
      <c r="GX26" s="275"/>
      <c r="GY26" s="275"/>
      <c r="GZ26" s="275"/>
      <c r="HA26" s="275"/>
      <c r="HB26" s="275"/>
      <c r="HC26" s="275"/>
      <c r="HD26" s="275"/>
      <c r="HE26" s="275"/>
      <c r="HF26" s="275"/>
      <c r="HG26" s="275"/>
      <c r="HH26" s="275"/>
      <c r="HI26" s="275"/>
      <c r="HJ26" s="275"/>
      <c r="HK26" s="275"/>
      <c r="HL26" s="275"/>
      <c r="HM26" s="275"/>
      <c r="HN26" s="275"/>
      <c r="HO26" s="275"/>
      <c r="HP26" s="275"/>
      <c r="HQ26" s="275"/>
      <c r="HR26" s="275"/>
      <c r="HS26" s="275"/>
      <c r="HT26" s="275"/>
      <c r="HU26" s="275"/>
      <c r="HV26" s="275"/>
      <c r="HW26" s="275"/>
      <c r="HX26" s="275"/>
      <c r="HY26" s="275"/>
      <c r="HZ26" s="275"/>
      <c r="IA26" s="275"/>
      <c r="IB26" s="275"/>
      <c r="IC26" s="275"/>
      <c r="ID26" s="275"/>
      <c r="IE26" s="275"/>
      <c r="IF26" s="275"/>
      <c r="IG26" s="275"/>
      <c r="IH26" s="275"/>
      <c r="II26" s="275"/>
      <c r="IJ26" s="275"/>
      <c r="IK26" s="275"/>
      <c r="IL26" s="275"/>
      <c r="IM26" s="275"/>
      <c r="IN26" s="275"/>
      <c r="IO26" s="275"/>
      <c r="IP26" s="275"/>
      <c r="IQ26" s="275"/>
      <c r="IR26" s="275"/>
      <c r="IS26" s="275"/>
      <c r="IT26" s="275"/>
      <c r="IU26" s="275"/>
      <c r="IV26" s="275"/>
      <c r="IW26" s="275"/>
      <c r="IX26" s="275"/>
      <c r="IY26" s="275"/>
    </row>
    <row r="27" s="252" customFormat="1" ht="24" customHeight="1" spans="1:259">
      <c r="A27" s="276" t="s">
        <v>1329</v>
      </c>
      <c r="B27" s="79"/>
      <c r="C27" s="79"/>
      <c r="D27" s="271">
        <v>0</v>
      </c>
      <c r="E27" s="280"/>
      <c r="F27" s="281"/>
      <c r="G27" s="284"/>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s="275"/>
      <c r="BI27" s="275"/>
      <c r="BJ27" s="275"/>
      <c r="BK27" s="275"/>
      <c r="BL27" s="275"/>
      <c r="BM27" s="275"/>
      <c r="BN27" s="275"/>
      <c r="BO27" s="275"/>
      <c r="BP27" s="275"/>
      <c r="BQ27" s="275"/>
      <c r="BR27" s="275"/>
      <c r="BS27" s="275"/>
      <c r="BT27" s="275"/>
      <c r="BU27" s="275"/>
      <c r="BV27" s="275"/>
      <c r="BW27" s="275"/>
      <c r="BX27" s="275"/>
      <c r="BY27" s="275"/>
      <c r="BZ27" s="275"/>
      <c r="CA27" s="275"/>
      <c r="CB27" s="275"/>
      <c r="CC27" s="275"/>
      <c r="CD27" s="275"/>
      <c r="CE27" s="275"/>
      <c r="CF27" s="275"/>
      <c r="CG27" s="275"/>
      <c r="CH27" s="275"/>
      <c r="CI27" s="275"/>
      <c r="CJ27" s="275"/>
      <c r="CK27" s="275"/>
      <c r="CL27" s="275"/>
      <c r="CM27" s="275"/>
      <c r="CN27" s="275"/>
      <c r="CO27" s="275"/>
      <c r="CP27" s="275"/>
      <c r="CQ27" s="275"/>
      <c r="CR27" s="275"/>
      <c r="CS27" s="275"/>
      <c r="CT27" s="275"/>
      <c r="CU27" s="275"/>
      <c r="CV27" s="275"/>
      <c r="CW27" s="275"/>
      <c r="CX27" s="275"/>
      <c r="CY27" s="275"/>
      <c r="CZ27" s="275"/>
      <c r="DA27" s="275"/>
      <c r="DB27" s="275"/>
      <c r="DC27" s="275"/>
      <c r="DD27" s="275"/>
      <c r="DE27" s="275"/>
      <c r="DF27" s="275"/>
      <c r="DG27" s="275"/>
      <c r="DH27" s="275"/>
      <c r="DI27" s="275"/>
      <c r="DJ27" s="275"/>
      <c r="DK27" s="275"/>
      <c r="DL27" s="275"/>
      <c r="DM27" s="275"/>
      <c r="DN27" s="275"/>
      <c r="DO27" s="275"/>
      <c r="DP27" s="275"/>
      <c r="DQ27" s="275"/>
      <c r="DR27" s="275"/>
      <c r="DS27" s="275"/>
      <c r="DT27" s="275"/>
      <c r="DU27" s="275"/>
      <c r="DV27" s="275"/>
      <c r="DW27" s="275"/>
      <c r="DX27" s="275"/>
      <c r="DY27" s="275"/>
      <c r="DZ27" s="275"/>
      <c r="EA27" s="275"/>
      <c r="EB27" s="275"/>
      <c r="EC27" s="275"/>
      <c r="ED27" s="275"/>
      <c r="EE27" s="275"/>
      <c r="EF27" s="275"/>
      <c r="EG27" s="275"/>
      <c r="EH27" s="275"/>
      <c r="EI27" s="275"/>
      <c r="EJ27" s="275"/>
      <c r="EK27" s="275"/>
      <c r="EL27" s="275"/>
      <c r="EM27" s="275"/>
      <c r="EN27" s="275"/>
      <c r="EO27" s="275"/>
      <c r="EP27" s="275"/>
      <c r="EQ27" s="275"/>
      <c r="ER27" s="275"/>
      <c r="ES27" s="275"/>
      <c r="ET27" s="275"/>
      <c r="EU27" s="275"/>
      <c r="EV27" s="275"/>
      <c r="EW27" s="275"/>
      <c r="EX27" s="275"/>
      <c r="EY27" s="275"/>
      <c r="EZ27" s="275"/>
      <c r="FA27" s="275"/>
      <c r="FB27" s="275"/>
      <c r="FC27" s="275"/>
      <c r="FD27" s="275"/>
      <c r="FE27" s="275"/>
      <c r="FF27" s="275"/>
      <c r="FG27" s="275"/>
      <c r="FH27" s="275"/>
      <c r="FI27" s="275"/>
      <c r="FJ27" s="275"/>
      <c r="FK27" s="275"/>
      <c r="FL27" s="275"/>
      <c r="FM27" s="275"/>
      <c r="FN27" s="275"/>
      <c r="FO27" s="275"/>
      <c r="FP27" s="275"/>
      <c r="FQ27" s="275"/>
      <c r="FR27" s="275"/>
      <c r="FS27" s="275"/>
      <c r="FT27" s="275"/>
      <c r="FU27" s="275"/>
      <c r="FV27" s="275"/>
      <c r="FW27" s="275"/>
      <c r="FX27" s="275"/>
      <c r="FY27" s="275"/>
      <c r="FZ27" s="275"/>
      <c r="GA27" s="275"/>
      <c r="GB27" s="275"/>
      <c r="GC27" s="275"/>
      <c r="GD27" s="275"/>
      <c r="GE27" s="275"/>
      <c r="GF27" s="275"/>
      <c r="GG27" s="275"/>
      <c r="GH27" s="275"/>
      <c r="GI27" s="275"/>
      <c r="GJ27" s="275"/>
      <c r="GK27" s="275"/>
      <c r="GL27" s="275"/>
      <c r="GM27" s="275"/>
      <c r="GN27" s="275"/>
      <c r="GO27" s="275"/>
      <c r="GP27" s="275"/>
      <c r="GQ27" s="275"/>
      <c r="GR27" s="275"/>
      <c r="GS27" s="275"/>
      <c r="GT27" s="275"/>
      <c r="GU27" s="275"/>
      <c r="GV27" s="275"/>
      <c r="GW27" s="275"/>
      <c r="GX27" s="275"/>
      <c r="GY27" s="275"/>
      <c r="GZ27" s="275"/>
      <c r="HA27" s="275"/>
      <c r="HB27" s="275"/>
      <c r="HC27" s="275"/>
      <c r="HD27" s="275"/>
      <c r="HE27" s="275"/>
      <c r="HF27" s="275"/>
      <c r="HG27" s="275"/>
      <c r="HH27" s="275"/>
      <c r="HI27" s="275"/>
      <c r="HJ27" s="275"/>
      <c r="HK27" s="275"/>
      <c r="HL27" s="275"/>
      <c r="HM27" s="275"/>
      <c r="HN27" s="275"/>
      <c r="HO27" s="275"/>
      <c r="HP27" s="275"/>
      <c r="HQ27" s="275"/>
      <c r="HR27" s="275"/>
      <c r="HS27" s="275"/>
      <c r="HT27" s="275"/>
      <c r="HU27" s="275"/>
      <c r="HV27" s="275"/>
      <c r="HW27" s="275"/>
      <c r="HX27" s="275"/>
      <c r="HY27" s="275"/>
      <c r="HZ27" s="275"/>
      <c r="IA27" s="275"/>
      <c r="IB27" s="275"/>
      <c r="IC27" s="275"/>
      <c r="ID27" s="275"/>
      <c r="IE27" s="275"/>
      <c r="IF27" s="275"/>
      <c r="IG27" s="275"/>
      <c r="IH27" s="275"/>
      <c r="II27" s="275"/>
      <c r="IJ27" s="275"/>
      <c r="IK27" s="275"/>
      <c r="IL27" s="275"/>
      <c r="IM27" s="275"/>
      <c r="IN27" s="275"/>
      <c r="IO27" s="275"/>
      <c r="IP27" s="275"/>
      <c r="IQ27" s="275"/>
      <c r="IR27" s="275"/>
      <c r="IS27" s="275"/>
      <c r="IT27" s="275"/>
      <c r="IU27" s="275"/>
      <c r="IV27" s="275"/>
      <c r="IW27" s="275"/>
      <c r="IX27" s="275"/>
      <c r="IY27" s="275"/>
    </row>
    <row r="28" s="252" customFormat="1" ht="24" customHeight="1" spans="1:259">
      <c r="A28" s="276" t="s">
        <v>1330</v>
      </c>
      <c r="B28" s="79"/>
      <c r="C28" s="79"/>
      <c r="D28" s="271">
        <v>0</v>
      </c>
      <c r="E28" s="280"/>
      <c r="F28" s="281"/>
      <c r="G28" s="284"/>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s="275"/>
      <c r="BI28" s="275"/>
      <c r="BJ28" s="275"/>
      <c r="BK28" s="275"/>
      <c r="BL28" s="275"/>
      <c r="BM28" s="275"/>
      <c r="BN28" s="275"/>
      <c r="BO28" s="275"/>
      <c r="BP28" s="275"/>
      <c r="BQ28" s="275"/>
      <c r="BR28" s="275"/>
      <c r="BS28" s="275"/>
      <c r="BT28" s="275"/>
      <c r="BU28" s="275"/>
      <c r="BV28" s="275"/>
      <c r="BW28" s="275"/>
      <c r="BX28" s="275"/>
      <c r="BY28" s="275"/>
      <c r="BZ28" s="275"/>
      <c r="CA28" s="275"/>
      <c r="CB28" s="275"/>
      <c r="CC28" s="275"/>
      <c r="CD28" s="275"/>
      <c r="CE28" s="275"/>
      <c r="CF28" s="275"/>
      <c r="CG28" s="275"/>
      <c r="CH28" s="275"/>
      <c r="CI28" s="275"/>
      <c r="CJ28" s="275"/>
      <c r="CK28" s="275"/>
      <c r="CL28" s="275"/>
      <c r="CM28" s="275"/>
      <c r="CN28" s="275"/>
      <c r="CO28" s="275"/>
      <c r="CP28" s="275"/>
      <c r="CQ28" s="275"/>
      <c r="CR28" s="275"/>
      <c r="CS28" s="275"/>
      <c r="CT28" s="275"/>
      <c r="CU28" s="275"/>
      <c r="CV28" s="275"/>
      <c r="CW28" s="275"/>
      <c r="CX28" s="275"/>
      <c r="CY28" s="275"/>
      <c r="CZ28" s="275"/>
      <c r="DA28" s="275"/>
      <c r="DB28" s="275"/>
      <c r="DC28" s="275"/>
      <c r="DD28" s="275"/>
      <c r="DE28" s="275"/>
      <c r="DF28" s="275"/>
      <c r="DG28" s="275"/>
      <c r="DH28" s="275"/>
      <c r="DI28" s="275"/>
      <c r="DJ28" s="275"/>
      <c r="DK28" s="275"/>
      <c r="DL28" s="275"/>
      <c r="DM28" s="275"/>
      <c r="DN28" s="275"/>
      <c r="DO28" s="275"/>
      <c r="DP28" s="275"/>
      <c r="DQ28" s="275"/>
      <c r="DR28" s="275"/>
      <c r="DS28" s="275"/>
      <c r="DT28" s="275"/>
      <c r="DU28" s="275"/>
      <c r="DV28" s="275"/>
      <c r="DW28" s="275"/>
      <c r="DX28" s="275"/>
      <c r="DY28" s="275"/>
      <c r="DZ28" s="275"/>
      <c r="EA28" s="275"/>
      <c r="EB28" s="275"/>
      <c r="EC28" s="275"/>
      <c r="ED28" s="275"/>
      <c r="EE28" s="275"/>
      <c r="EF28" s="275"/>
      <c r="EG28" s="275"/>
      <c r="EH28" s="275"/>
      <c r="EI28" s="275"/>
      <c r="EJ28" s="275"/>
      <c r="EK28" s="275"/>
      <c r="EL28" s="275"/>
      <c r="EM28" s="275"/>
      <c r="EN28" s="275"/>
      <c r="EO28" s="275"/>
      <c r="EP28" s="275"/>
      <c r="EQ28" s="275"/>
      <c r="ER28" s="275"/>
      <c r="ES28" s="275"/>
      <c r="ET28" s="275"/>
      <c r="EU28" s="275"/>
      <c r="EV28" s="275"/>
      <c r="EW28" s="275"/>
      <c r="EX28" s="275"/>
      <c r="EY28" s="275"/>
      <c r="EZ28" s="275"/>
      <c r="FA28" s="275"/>
      <c r="FB28" s="275"/>
      <c r="FC28" s="275"/>
      <c r="FD28" s="275"/>
      <c r="FE28" s="275"/>
      <c r="FF28" s="275"/>
      <c r="FG28" s="275"/>
      <c r="FH28" s="275"/>
      <c r="FI28" s="275"/>
      <c r="FJ28" s="275"/>
      <c r="FK28" s="275"/>
      <c r="FL28" s="275"/>
      <c r="FM28" s="275"/>
      <c r="FN28" s="275"/>
      <c r="FO28" s="275"/>
      <c r="FP28" s="275"/>
      <c r="FQ28" s="275"/>
      <c r="FR28" s="275"/>
      <c r="FS28" s="275"/>
      <c r="FT28" s="275"/>
      <c r="FU28" s="275"/>
      <c r="FV28" s="275"/>
      <c r="FW28" s="275"/>
      <c r="FX28" s="275"/>
      <c r="FY28" s="275"/>
      <c r="FZ28" s="275"/>
      <c r="GA28" s="275"/>
      <c r="GB28" s="275"/>
      <c r="GC28" s="275"/>
      <c r="GD28" s="275"/>
      <c r="GE28" s="275"/>
      <c r="GF28" s="275"/>
      <c r="GG28" s="275"/>
      <c r="GH28" s="275"/>
      <c r="GI28" s="275"/>
      <c r="GJ28" s="275"/>
      <c r="GK28" s="275"/>
      <c r="GL28" s="275"/>
      <c r="GM28" s="275"/>
      <c r="GN28" s="275"/>
      <c r="GO28" s="275"/>
      <c r="GP28" s="275"/>
      <c r="GQ28" s="275"/>
      <c r="GR28" s="275"/>
      <c r="GS28" s="275"/>
      <c r="GT28" s="275"/>
      <c r="GU28" s="275"/>
      <c r="GV28" s="275"/>
      <c r="GW28" s="275"/>
      <c r="GX28" s="275"/>
      <c r="GY28" s="275"/>
      <c r="GZ28" s="275"/>
      <c r="HA28" s="275"/>
      <c r="HB28" s="275"/>
      <c r="HC28" s="275"/>
      <c r="HD28" s="275"/>
      <c r="HE28" s="275"/>
      <c r="HF28" s="275"/>
      <c r="HG28" s="275"/>
      <c r="HH28" s="275"/>
      <c r="HI28" s="275"/>
      <c r="HJ28" s="275"/>
      <c r="HK28" s="275"/>
      <c r="HL28" s="275"/>
      <c r="HM28" s="275"/>
      <c r="HN28" s="275"/>
      <c r="HO28" s="275"/>
      <c r="HP28" s="275"/>
      <c r="HQ28" s="275"/>
      <c r="HR28" s="275"/>
      <c r="HS28" s="275"/>
      <c r="HT28" s="275"/>
      <c r="HU28" s="275"/>
      <c r="HV28" s="275"/>
      <c r="HW28" s="275"/>
      <c r="HX28" s="275"/>
      <c r="HY28" s="275"/>
      <c r="HZ28" s="275"/>
      <c r="IA28" s="275"/>
      <c r="IB28" s="275"/>
      <c r="IC28" s="275"/>
      <c r="ID28" s="275"/>
      <c r="IE28" s="275"/>
      <c r="IF28" s="275"/>
      <c r="IG28" s="275"/>
      <c r="IH28" s="275"/>
      <c r="II28" s="275"/>
      <c r="IJ28" s="275"/>
      <c r="IK28" s="275"/>
      <c r="IL28" s="275"/>
      <c r="IM28" s="275"/>
      <c r="IN28" s="275"/>
      <c r="IO28" s="275"/>
      <c r="IP28" s="275"/>
      <c r="IQ28" s="275"/>
      <c r="IR28" s="275"/>
      <c r="IS28" s="275"/>
      <c r="IT28" s="275"/>
      <c r="IU28" s="275"/>
      <c r="IV28" s="275"/>
      <c r="IW28" s="275"/>
      <c r="IX28" s="275"/>
      <c r="IY28" s="275"/>
    </row>
    <row r="29" s="252" customFormat="1" ht="24" customHeight="1" spans="1:259">
      <c r="A29" s="285" t="s">
        <v>1331</v>
      </c>
      <c r="B29" s="79"/>
      <c r="C29" s="79">
        <v>8830</v>
      </c>
      <c r="D29" s="271">
        <v>8830</v>
      </c>
      <c r="E29" s="280">
        <f t="shared" ref="E29:E31" si="1">D29/C29</f>
        <v>1</v>
      </c>
      <c r="F29" s="281"/>
      <c r="G29" s="284"/>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s="275"/>
      <c r="BI29" s="275"/>
      <c r="BJ29" s="275"/>
      <c r="BK29" s="275"/>
      <c r="BL29" s="275"/>
      <c r="BM29" s="275"/>
      <c r="BN29" s="275"/>
      <c r="BO29" s="275"/>
      <c r="BP29" s="275"/>
      <c r="BQ29" s="275"/>
      <c r="BR29" s="275"/>
      <c r="BS29" s="275"/>
      <c r="BT29" s="275"/>
      <c r="BU29" s="275"/>
      <c r="BV29" s="275"/>
      <c r="BW29" s="275"/>
      <c r="BX29" s="275"/>
      <c r="BY29" s="275"/>
      <c r="BZ29" s="275"/>
      <c r="CA29" s="275"/>
      <c r="CB29" s="275"/>
      <c r="CC29" s="275"/>
      <c r="CD29" s="275"/>
      <c r="CE29" s="275"/>
      <c r="CF29" s="275"/>
      <c r="CG29" s="275"/>
      <c r="CH29" s="275"/>
      <c r="CI29" s="275"/>
      <c r="CJ29" s="275"/>
      <c r="CK29" s="275"/>
      <c r="CL29" s="275"/>
      <c r="CM29" s="275"/>
      <c r="CN29" s="275"/>
      <c r="CO29" s="275"/>
      <c r="CP29" s="275"/>
      <c r="CQ29" s="275"/>
      <c r="CR29" s="275"/>
      <c r="CS29" s="275"/>
      <c r="CT29" s="275"/>
      <c r="CU29" s="275"/>
      <c r="CV29" s="275"/>
      <c r="CW29" s="275"/>
      <c r="CX29" s="275"/>
      <c r="CY29" s="275"/>
      <c r="CZ29" s="275"/>
      <c r="DA29" s="275"/>
      <c r="DB29" s="275"/>
      <c r="DC29" s="275"/>
      <c r="DD29" s="275"/>
      <c r="DE29" s="275"/>
      <c r="DF29" s="275"/>
      <c r="DG29" s="275"/>
      <c r="DH29" s="275"/>
      <c r="DI29" s="275"/>
      <c r="DJ29" s="275"/>
      <c r="DK29" s="275"/>
      <c r="DL29" s="275"/>
      <c r="DM29" s="275"/>
      <c r="DN29" s="275"/>
      <c r="DO29" s="275"/>
      <c r="DP29" s="275"/>
      <c r="DQ29" s="275"/>
      <c r="DR29" s="275"/>
      <c r="DS29" s="275"/>
      <c r="DT29" s="275"/>
      <c r="DU29" s="275"/>
      <c r="DV29" s="275"/>
      <c r="DW29" s="275"/>
      <c r="DX29" s="275"/>
      <c r="DY29" s="275"/>
      <c r="DZ29" s="275"/>
      <c r="EA29" s="275"/>
      <c r="EB29" s="275"/>
      <c r="EC29" s="275"/>
      <c r="ED29" s="275"/>
      <c r="EE29" s="275"/>
      <c r="EF29" s="275"/>
      <c r="EG29" s="275"/>
      <c r="EH29" s="275"/>
      <c r="EI29" s="275"/>
      <c r="EJ29" s="275"/>
      <c r="EK29" s="275"/>
      <c r="EL29" s="275"/>
      <c r="EM29" s="275"/>
      <c r="EN29" s="275"/>
      <c r="EO29" s="275"/>
      <c r="EP29" s="275"/>
      <c r="EQ29" s="275"/>
      <c r="ER29" s="275"/>
      <c r="ES29" s="275"/>
      <c r="ET29" s="275"/>
      <c r="EU29" s="275"/>
      <c r="EV29" s="275"/>
      <c r="EW29" s="275"/>
      <c r="EX29" s="275"/>
      <c r="EY29" s="275"/>
      <c r="EZ29" s="275"/>
      <c r="FA29" s="275"/>
      <c r="FB29" s="275"/>
      <c r="FC29" s="275"/>
      <c r="FD29" s="275"/>
      <c r="FE29" s="275"/>
      <c r="FF29" s="275"/>
      <c r="FG29" s="275"/>
      <c r="FH29" s="275"/>
      <c r="FI29" s="275"/>
      <c r="FJ29" s="275"/>
      <c r="FK29" s="275"/>
      <c r="FL29" s="275"/>
      <c r="FM29" s="275"/>
      <c r="FN29" s="275"/>
      <c r="FO29" s="275"/>
      <c r="FP29" s="275"/>
      <c r="FQ29" s="275"/>
      <c r="FR29" s="275"/>
      <c r="FS29" s="275"/>
      <c r="FT29" s="275"/>
      <c r="FU29" s="275"/>
      <c r="FV29" s="275"/>
      <c r="FW29" s="275"/>
      <c r="FX29" s="275"/>
      <c r="FY29" s="275"/>
      <c r="FZ29" s="275"/>
      <c r="GA29" s="275"/>
      <c r="GB29" s="275"/>
      <c r="GC29" s="275"/>
      <c r="GD29" s="275"/>
      <c r="GE29" s="275"/>
      <c r="GF29" s="275"/>
      <c r="GG29" s="275"/>
      <c r="GH29" s="275"/>
      <c r="GI29" s="275"/>
      <c r="GJ29" s="275"/>
      <c r="GK29" s="275"/>
      <c r="GL29" s="275"/>
      <c r="GM29" s="275"/>
      <c r="GN29" s="275"/>
      <c r="GO29" s="275"/>
      <c r="GP29" s="275"/>
      <c r="GQ29" s="275"/>
      <c r="GR29" s="275"/>
      <c r="GS29" s="275"/>
      <c r="GT29" s="275"/>
      <c r="GU29" s="275"/>
      <c r="GV29" s="275"/>
      <c r="GW29" s="275"/>
      <c r="GX29" s="275"/>
      <c r="GY29" s="275"/>
      <c r="GZ29" s="275"/>
      <c r="HA29" s="275"/>
      <c r="HB29" s="275"/>
      <c r="HC29" s="275"/>
      <c r="HD29" s="275"/>
      <c r="HE29" s="275"/>
      <c r="HF29" s="275"/>
      <c r="HG29" s="275"/>
      <c r="HH29" s="275"/>
      <c r="HI29" s="275"/>
      <c r="HJ29" s="275"/>
      <c r="HK29" s="275"/>
      <c r="HL29" s="275"/>
      <c r="HM29" s="275"/>
      <c r="HN29" s="275"/>
      <c r="HO29" s="275"/>
      <c r="HP29" s="275"/>
      <c r="HQ29" s="275"/>
      <c r="HR29" s="275"/>
      <c r="HS29" s="275"/>
      <c r="HT29" s="275"/>
      <c r="HU29" s="275"/>
      <c r="HV29" s="275"/>
      <c r="HW29" s="275"/>
      <c r="HX29" s="275"/>
      <c r="HY29" s="275"/>
      <c r="HZ29" s="275"/>
      <c r="IA29" s="275"/>
      <c r="IB29" s="275"/>
      <c r="IC29" s="275"/>
      <c r="ID29" s="275"/>
      <c r="IE29" s="275"/>
      <c r="IF29" s="275"/>
      <c r="IG29" s="275"/>
      <c r="IH29" s="275"/>
      <c r="II29" s="275"/>
      <c r="IJ29" s="275"/>
      <c r="IK29" s="275"/>
      <c r="IL29" s="275"/>
      <c r="IM29" s="275"/>
      <c r="IN29" s="275"/>
      <c r="IO29" s="275"/>
      <c r="IP29" s="275"/>
      <c r="IQ29" s="275"/>
      <c r="IR29" s="275"/>
      <c r="IS29" s="275"/>
      <c r="IT29" s="275"/>
      <c r="IU29" s="275"/>
      <c r="IV29" s="275"/>
      <c r="IW29" s="275"/>
      <c r="IX29" s="275"/>
      <c r="IY29" s="275"/>
    </row>
    <row r="30" s="252" customFormat="1" ht="24" customHeight="1" spans="1:259">
      <c r="A30" s="270" t="s">
        <v>763</v>
      </c>
      <c r="B30" s="79">
        <f>SUM(B31:B35)</f>
        <v>830</v>
      </c>
      <c r="C30" s="79">
        <f>SUM(C31:C35)</f>
        <v>1568</v>
      </c>
      <c r="D30" s="239">
        <f>SUM(D31:D35)</f>
        <v>1385</v>
      </c>
      <c r="E30" s="280">
        <f t="shared" si="1"/>
        <v>0.883290816326531</v>
      </c>
      <c r="F30" s="281">
        <v>47.7586206896552</v>
      </c>
      <c r="G30" s="284"/>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s="275"/>
      <c r="BI30" s="275"/>
      <c r="BJ30" s="275"/>
      <c r="BK30" s="275"/>
      <c r="BL30" s="275"/>
      <c r="BM30" s="275"/>
      <c r="BN30" s="275"/>
      <c r="BO30" s="275"/>
      <c r="BP30" s="275"/>
      <c r="BQ30" s="275"/>
      <c r="BR30" s="275"/>
      <c r="BS30" s="275"/>
      <c r="BT30" s="275"/>
      <c r="BU30" s="275"/>
      <c r="BV30" s="275"/>
      <c r="BW30" s="275"/>
      <c r="BX30" s="275"/>
      <c r="BY30" s="275"/>
      <c r="BZ30" s="275"/>
      <c r="CA30" s="275"/>
      <c r="CB30" s="275"/>
      <c r="CC30" s="275"/>
      <c r="CD30" s="275"/>
      <c r="CE30" s="275"/>
      <c r="CF30" s="275"/>
      <c r="CG30" s="275"/>
      <c r="CH30" s="275"/>
      <c r="CI30" s="275"/>
      <c r="CJ30" s="275"/>
      <c r="CK30" s="275"/>
      <c r="CL30" s="275"/>
      <c r="CM30" s="275"/>
      <c r="CN30" s="275"/>
      <c r="CO30" s="275"/>
      <c r="CP30" s="275"/>
      <c r="CQ30" s="275"/>
      <c r="CR30" s="275"/>
      <c r="CS30" s="275"/>
      <c r="CT30" s="275"/>
      <c r="CU30" s="275"/>
      <c r="CV30" s="275"/>
      <c r="CW30" s="275"/>
      <c r="CX30" s="275"/>
      <c r="CY30" s="275"/>
      <c r="CZ30" s="275"/>
      <c r="DA30" s="275"/>
      <c r="DB30" s="275"/>
      <c r="DC30" s="275"/>
      <c r="DD30" s="275"/>
      <c r="DE30" s="275"/>
      <c r="DF30" s="275"/>
      <c r="DG30" s="275"/>
      <c r="DH30" s="275"/>
      <c r="DI30" s="275"/>
      <c r="DJ30" s="275"/>
      <c r="DK30" s="275"/>
      <c r="DL30" s="275"/>
      <c r="DM30" s="275"/>
      <c r="DN30" s="275"/>
      <c r="DO30" s="275"/>
      <c r="DP30" s="275"/>
      <c r="DQ30" s="275"/>
      <c r="DR30" s="275"/>
      <c r="DS30" s="275"/>
      <c r="DT30" s="275"/>
      <c r="DU30" s="275"/>
      <c r="DV30" s="275"/>
      <c r="DW30" s="275"/>
      <c r="DX30" s="275"/>
      <c r="DY30" s="275"/>
      <c r="DZ30" s="275"/>
      <c r="EA30" s="275"/>
      <c r="EB30" s="275"/>
      <c r="EC30" s="275"/>
      <c r="ED30" s="275"/>
      <c r="EE30" s="275"/>
      <c r="EF30" s="275"/>
      <c r="EG30" s="275"/>
      <c r="EH30" s="275"/>
      <c r="EI30" s="275"/>
      <c r="EJ30" s="275"/>
      <c r="EK30" s="275"/>
      <c r="EL30" s="275"/>
      <c r="EM30" s="275"/>
      <c r="EN30" s="275"/>
      <c r="EO30" s="275"/>
      <c r="EP30" s="275"/>
      <c r="EQ30" s="275"/>
      <c r="ER30" s="275"/>
      <c r="ES30" s="275"/>
      <c r="ET30" s="275"/>
      <c r="EU30" s="275"/>
      <c r="EV30" s="275"/>
      <c r="EW30" s="275"/>
      <c r="EX30" s="275"/>
      <c r="EY30" s="275"/>
      <c r="EZ30" s="275"/>
      <c r="FA30" s="275"/>
      <c r="FB30" s="275"/>
      <c r="FC30" s="275"/>
      <c r="FD30" s="275"/>
      <c r="FE30" s="275"/>
      <c r="FF30" s="275"/>
      <c r="FG30" s="275"/>
      <c r="FH30" s="275"/>
      <c r="FI30" s="275"/>
      <c r="FJ30" s="275"/>
      <c r="FK30" s="275"/>
      <c r="FL30" s="275"/>
      <c r="FM30" s="275"/>
      <c r="FN30" s="275"/>
      <c r="FO30" s="275"/>
      <c r="FP30" s="275"/>
      <c r="FQ30" s="275"/>
      <c r="FR30" s="275"/>
      <c r="FS30" s="275"/>
      <c r="FT30" s="275"/>
      <c r="FU30" s="275"/>
      <c r="FV30" s="275"/>
      <c r="FW30" s="275"/>
      <c r="FX30" s="275"/>
      <c r="FY30" s="275"/>
      <c r="FZ30" s="275"/>
      <c r="GA30" s="275"/>
      <c r="GB30" s="275"/>
      <c r="GC30" s="275"/>
      <c r="GD30" s="275"/>
      <c r="GE30" s="275"/>
      <c r="GF30" s="275"/>
      <c r="GG30" s="275"/>
      <c r="GH30" s="275"/>
      <c r="GI30" s="275"/>
      <c r="GJ30" s="275"/>
      <c r="GK30" s="275"/>
      <c r="GL30" s="275"/>
      <c r="GM30" s="275"/>
      <c r="GN30" s="275"/>
      <c r="GO30" s="275"/>
      <c r="GP30" s="275"/>
      <c r="GQ30" s="275"/>
      <c r="GR30" s="275"/>
      <c r="GS30" s="275"/>
      <c r="GT30" s="275"/>
      <c r="GU30" s="275"/>
      <c r="GV30" s="275"/>
      <c r="GW30" s="275"/>
      <c r="GX30" s="275"/>
      <c r="GY30" s="275"/>
      <c r="GZ30" s="275"/>
      <c r="HA30" s="275"/>
      <c r="HB30" s="275"/>
      <c r="HC30" s="275"/>
      <c r="HD30" s="275"/>
      <c r="HE30" s="275"/>
      <c r="HF30" s="275"/>
      <c r="HG30" s="275"/>
      <c r="HH30" s="275"/>
      <c r="HI30" s="275"/>
      <c r="HJ30" s="275"/>
      <c r="HK30" s="275"/>
      <c r="HL30" s="275"/>
      <c r="HM30" s="275"/>
      <c r="HN30" s="275"/>
      <c r="HO30" s="275"/>
      <c r="HP30" s="275"/>
      <c r="HQ30" s="275"/>
      <c r="HR30" s="275"/>
      <c r="HS30" s="275"/>
      <c r="HT30" s="275"/>
      <c r="HU30" s="275"/>
      <c r="HV30" s="275"/>
      <c r="HW30" s="275"/>
      <c r="HX30" s="275"/>
      <c r="HY30" s="275"/>
      <c r="HZ30" s="275"/>
      <c r="IA30" s="275"/>
      <c r="IB30" s="275"/>
      <c r="IC30" s="275"/>
      <c r="ID30" s="275"/>
      <c r="IE30" s="275"/>
      <c r="IF30" s="275"/>
      <c r="IG30" s="275"/>
      <c r="IH30" s="275"/>
      <c r="II30" s="275"/>
      <c r="IJ30" s="275"/>
      <c r="IK30" s="275"/>
      <c r="IL30" s="275"/>
      <c r="IM30" s="275"/>
      <c r="IN30" s="275"/>
      <c r="IO30" s="275"/>
      <c r="IP30" s="275"/>
      <c r="IQ30" s="275"/>
      <c r="IR30" s="275"/>
      <c r="IS30" s="275"/>
      <c r="IT30" s="275"/>
      <c r="IU30" s="275"/>
      <c r="IV30" s="275"/>
      <c r="IW30" s="275"/>
      <c r="IX30" s="275"/>
      <c r="IY30" s="275"/>
    </row>
    <row r="31" s="252" customFormat="1" ht="24" customHeight="1" spans="1:259">
      <c r="A31" s="276" t="s">
        <v>1332</v>
      </c>
      <c r="B31" s="79">
        <v>486</v>
      </c>
      <c r="C31" s="279">
        <v>955</v>
      </c>
      <c r="D31" s="271">
        <v>835</v>
      </c>
      <c r="E31" s="280">
        <f t="shared" si="1"/>
        <v>0.87434554973822</v>
      </c>
      <c r="F31" s="281">
        <v>28.7931034482759</v>
      </c>
      <c r="G31" s="284"/>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5"/>
      <c r="BG31" s="275"/>
      <c r="BH31" s="275"/>
      <c r="BI31" s="275"/>
      <c r="BJ31" s="275"/>
      <c r="BK31" s="275"/>
      <c r="BL31" s="275"/>
      <c r="BM31" s="275"/>
      <c r="BN31" s="275"/>
      <c r="BO31" s="275"/>
      <c r="BP31" s="275"/>
      <c r="BQ31" s="275"/>
      <c r="BR31" s="275"/>
      <c r="BS31" s="275"/>
      <c r="BT31" s="275"/>
      <c r="BU31" s="275"/>
      <c r="BV31" s="275"/>
      <c r="BW31" s="275"/>
      <c r="BX31" s="275"/>
      <c r="BY31" s="275"/>
      <c r="BZ31" s="275"/>
      <c r="CA31" s="275"/>
      <c r="CB31" s="275"/>
      <c r="CC31" s="275"/>
      <c r="CD31" s="275"/>
      <c r="CE31" s="275"/>
      <c r="CF31" s="275"/>
      <c r="CG31" s="275"/>
      <c r="CH31" s="275"/>
      <c r="CI31" s="275"/>
      <c r="CJ31" s="275"/>
      <c r="CK31" s="275"/>
      <c r="CL31" s="275"/>
      <c r="CM31" s="275"/>
      <c r="CN31" s="275"/>
      <c r="CO31" s="275"/>
      <c r="CP31" s="275"/>
      <c r="CQ31" s="275"/>
      <c r="CR31" s="275"/>
      <c r="CS31" s="275"/>
      <c r="CT31" s="275"/>
      <c r="CU31" s="275"/>
      <c r="CV31" s="275"/>
      <c r="CW31" s="275"/>
      <c r="CX31" s="275"/>
      <c r="CY31" s="275"/>
      <c r="CZ31" s="275"/>
      <c r="DA31" s="275"/>
      <c r="DB31" s="275"/>
      <c r="DC31" s="275"/>
      <c r="DD31" s="275"/>
      <c r="DE31" s="275"/>
      <c r="DF31" s="275"/>
      <c r="DG31" s="275"/>
      <c r="DH31" s="275"/>
      <c r="DI31" s="275"/>
      <c r="DJ31" s="275"/>
      <c r="DK31" s="275"/>
      <c r="DL31" s="275"/>
      <c r="DM31" s="275"/>
      <c r="DN31" s="275"/>
      <c r="DO31" s="275"/>
      <c r="DP31" s="275"/>
      <c r="DQ31" s="275"/>
      <c r="DR31" s="275"/>
      <c r="DS31" s="275"/>
      <c r="DT31" s="275"/>
      <c r="DU31" s="275"/>
      <c r="DV31" s="275"/>
      <c r="DW31" s="275"/>
      <c r="DX31" s="275"/>
      <c r="DY31" s="275"/>
      <c r="DZ31" s="275"/>
      <c r="EA31" s="275"/>
      <c r="EB31" s="275"/>
      <c r="EC31" s="275"/>
      <c r="ED31" s="275"/>
      <c r="EE31" s="275"/>
      <c r="EF31" s="275"/>
      <c r="EG31" s="275"/>
      <c r="EH31" s="275"/>
      <c r="EI31" s="275"/>
      <c r="EJ31" s="275"/>
      <c r="EK31" s="275"/>
      <c r="EL31" s="275"/>
      <c r="EM31" s="275"/>
      <c r="EN31" s="275"/>
      <c r="EO31" s="275"/>
      <c r="EP31" s="275"/>
      <c r="EQ31" s="275"/>
      <c r="ER31" s="275"/>
      <c r="ES31" s="275"/>
      <c r="ET31" s="275"/>
      <c r="EU31" s="275"/>
      <c r="EV31" s="275"/>
      <c r="EW31" s="275"/>
      <c r="EX31" s="275"/>
      <c r="EY31" s="275"/>
      <c r="EZ31" s="275"/>
      <c r="FA31" s="275"/>
      <c r="FB31" s="275"/>
      <c r="FC31" s="275"/>
      <c r="FD31" s="275"/>
      <c r="FE31" s="275"/>
      <c r="FF31" s="275"/>
      <c r="FG31" s="275"/>
      <c r="FH31" s="275"/>
      <c r="FI31" s="275"/>
      <c r="FJ31" s="275"/>
      <c r="FK31" s="275"/>
      <c r="FL31" s="275"/>
      <c r="FM31" s="275"/>
      <c r="FN31" s="275"/>
      <c r="FO31" s="275"/>
      <c r="FP31" s="275"/>
      <c r="FQ31" s="275"/>
      <c r="FR31" s="275"/>
      <c r="FS31" s="275"/>
      <c r="FT31" s="275"/>
      <c r="FU31" s="275"/>
      <c r="FV31" s="275"/>
      <c r="FW31" s="275"/>
      <c r="FX31" s="275"/>
      <c r="FY31" s="275"/>
      <c r="FZ31" s="275"/>
      <c r="GA31" s="275"/>
      <c r="GB31" s="275"/>
      <c r="GC31" s="275"/>
      <c r="GD31" s="275"/>
      <c r="GE31" s="275"/>
      <c r="GF31" s="275"/>
      <c r="GG31" s="275"/>
      <c r="GH31" s="275"/>
      <c r="GI31" s="275"/>
      <c r="GJ31" s="275"/>
      <c r="GK31" s="275"/>
      <c r="GL31" s="275"/>
      <c r="GM31" s="275"/>
      <c r="GN31" s="275"/>
      <c r="GO31" s="275"/>
      <c r="GP31" s="275"/>
      <c r="GQ31" s="275"/>
      <c r="GR31" s="275"/>
      <c r="GS31" s="275"/>
      <c r="GT31" s="275"/>
      <c r="GU31" s="275"/>
      <c r="GV31" s="275"/>
      <c r="GW31" s="275"/>
      <c r="GX31" s="275"/>
      <c r="GY31" s="275"/>
      <c r="GZ31" s="275"/>
      <c r="HA31" s="275"/>
      <c r="HB31" s="275"/>
      <c r="HC31" s="275"/>
      <c r="HD31" s="275"/>
      <c r="HE31" s="275"/>
      <c r="HF31" s="275"/>
      <c r="HG31" s="275"/>
      <c r="HH31" s="275"/>
      <c r="HI31" s="275"/>
      <c r="HJ31" s="275"/>
      <c r="HK31" s="275"/>
      <c r="HL31" s="275"/>
      <c r="HM31" s="275"/>
      <c r="HN31" s="275"/>
      <c r="HO31" s="275"/>
      <c r="HP31" s="275"/>
      <c r="HQ31" s="275"/>
      <c r="HR31" s="275"/>
      <c r="HS31" s="275"/>
      <c r="HT31" s="275"/>
      <c r="HU31" s="275"/>
      <c r="HV31" s="275"/>
      <c r="HW31" s="275"/>
      <c r="HX31" s="275"/>
      <c r="HY31" s="275"/>
      <c r="HZ31" s="275"/>
      <c r="IA31" s="275"/>
      <c r="IB31" s="275"/>
      <c r="IC31" s="275"/>
      <c r="ID31" s="275"/>
      <c r="IE31" s="275"/>
      <c r="IF31" s="275"/>
      <c r="IG31" s="275"/>
      <c r="IH31" s="275"/>
      <c r="II31" s="275"/>
      <c r="IJ31" s="275"/>
      <c r="IK31" s="275"/>
      <c r="IL31" s="275"/>
      <c r="IM31" s="275"/>
      <c r="IN31" s="275"/>
      <c r="IO31" s="275"/>
      <c r="IP31" s="275"/>
      <c r="IQ31" s="275"/>
      <c r="IR31" s="275"/>
      <c r="IS31" s="275"/>
      <c r="IT31" s="275"/>
      <c r="IU31" s="275"/>
      <c r="IV31" s="275"/>
      <c r="IW31" s="275"/>
      <c r="IX31" s="275"/>
      <c r="IY31" s="275"/>
    </row>
    <row r="32" s="252" customFormat="1" ht="24" customHeight="1" spans="1:259">
      <c r="A32" s="276" t="s">
        <v>1333</v>
      </c>
      <c r="B32" s="79"/>
      <c r="C32" s="279"/>
      <c r="D32" s="271">
        <v>0</v>
      </c>
      <c r="E32" s="280"/>
      <c r="F32" s="281"/>
      <c r="G32" s="284"/>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c r="BN32" s="275"/>
      <c r="BO32" s="275"/>
      <c r="BP32" s="275"/>
      <c r="BQ32" s="275"/>
      <c r="BR32" s="275"/>
      <c r="BS32" s="275"/>
      <c r="BT32" s="275"/>
      <c r="BU32" s="275"/>
      <c r="BV32" s="275"/>
      <c r="BW32" s="275"/>
      <c r="BX32" s="275"/>
      <c r="BY32" s="275"/>
      <c r="BZ32" s="275"/>
      <c r="CA32" s="275"/>
      <c r="CB32" s="275"/>
      <c r="CC32" s="275"/>
      <c r="CD32" s="275"/>
      <c r="CE32" s="275"/>
      <c r="CF32" s="275"/>
      <c r="CG32" s="275"/>
      <c r="CH32" s="275"/>
      <c r="CI32" s="275"/>
      <c r="CJ32" s="275"/>
      <c r="CK32" s="275"/>
      <c r="CL32" s="275"/>
      <c r="CM32" s="275"/>
      <c r="CN32" s="275"/>
      <c r="CO32" s="275"/>
      <c r="CP32" s="275"/>
      <c r="CQ32" s="275"/>
      <c r="CR32" s="275"/>
      <c r="CS32" s="275"/>
      <c r="CT32" s="275"/>
      <c r="CU32" s="275"/>
      <c r="CV32" s="275"/>
      <c r="CW32" s="275"/>
      <c r="CX32" s="275"/>
      <c r="CY32" s="275"/>
      <c r="CZ32" s="275"/>
      <c r="DA32" s="275"/>
      <c r="DB32" s="275"/>
      <c r="DC32" s="275"/>
      <c r="DD32" s="275"/>
      <c r="DE32" s="275"/>
      <c r="DF32" s="275"/>
      <c r="DG32" s="275"/>
      <c r="DH32" s="275"/>
      <c r="DI32" s="275"/>
      <c r="DJ32" s="275"/>
      <c r="DK32" s="275"/>
      <c r="DL32" s="275"/>
      <c r="DM32" s="275"/>
      <c r="DN32" s="275"/>
      <c r="DO32" s="275"/>
      <c r="DP32" s="275"/>
      <c r="DQ32" s="275"/>
      <c r="DR32" s="275"/>
      <c r="DS32" s="275"/>
      <c r="DT32" s="275"/>
      <c r="DU32" s="275"/>
      <c r="DV32" s="275"/>
      <c r="DW32" s="275"/>
      <c r="DX32" s="275"/>
      <c r="DY32" s="275"/>
      <c r="DZ32" s="275"/>
      <c r="EA32" s="275"/>
      <c r="EB32" s="275"/>
      <c r="EC32" s="275"/>
      <c r="ED32" s="275"/>
      <c r="EE32" s="275"/>
      <c r="EF32" s="275"/>
      <c r="EG32" s="275"/>
      <c r="EH32" s="275"/>
      <c r="EI32" s="275"/>
      <c r="EJ32" s="275"/>
      <c r="EK32" s="275"/>
      <c r="EL32" s="275"/>
      <c r="EM32" s="275"/>
      <c r="EN32" s="275"/>
      <c r="EO32" s="275"/>
      <c r="EP32" s="275"/>
      <c r="EQ32" s="275"/>
      <c r="ER32" s="275"/>
      <c r="ES32" s="275"/>
      <c r="ET32" s="275"/>
      <c r="EU32" s="275"/>
      <c r="EV32" s="275"/>
      <c r="EW32" s="275"/>
      <c r="EX32" s="275"/>
      <c r="EY32" s="275"/>
      <c r="EZ32" s="275"/>
      <c r="FA32" s="275"/>
      <c r="FB32" s="275"/>
      <c r="FC32" s="275"/>
      <c r="FD32" s="275"/>
      <c r="FE32" s="275"/>
      <c r="FF32" s="275"/>
      <c r="FG32" s="275"/>
      <c r="FH32" s="275"/>
      <c r="FI32" s="275"/>
      <c r="FJ32" s="275"/>
      <c r="FK32" s="275"/>
      <c r="FL32" s="275"/>
      <c r="FM32" s="275"/>
      <c r="FN32" s="275"/>
      <c r="FO32" s="275"/>
      <c r="FP32" s="275"/>
      <c r="FQ32" s="275"/>
      <c r="FR32" s="275"/>
      <c r="FS32" s="275"/>
      <c r="FT32" s="275"/>
      <c r="FU32" s="275"/>
      <c r="FV32" s="275"/>
      <c r="FW32" s="275"/>
      <c r="FX32" s="275"/>
      <c r="FY32" s="275"/>
      <c r="FZ32" s="275"/>
      <c r="GA32" s="275"/>
      <c r="GB32" s="275"/>
      <c r="GC32" s="275"/>
      <c r="GD32" s="275"/>
      <c r="GE32" s="275"/>
      <c r="GF32" s="275"/>
      <c r="GG32" s="275"/>
      <c r="GH32" s="275"/>
      <c r="GI32" s="275"/>
      <c r="GJ32" s="275"/>
      <c r="GK32" s="275"/>
      <c r="GL32" s="275"/>
      <c r="GM32" s="275"/>
      <c r="GN32" s="275"/>
      <c r="GO32" s="275"/>
      <c r="GP32" s="275"/>
      <c r="GQ32" s="275"/>
      <c r="GR32" s="275"/>
      <c r="GS32" s="275"/>
      <c r="GT32" s="275"/>
      <c r="GU32" s="275"/>
      <c r="GV32" s="275"/>
      <c r="GW32" s="275"/>
      <c r="GX32" s="275"/>
      <c r="GY32" s="275"/>
      <c r="GZ32" s="275"/>
      <c r="HA32" s="275"/>
      <c r="HB32" s="275"/>
      <c r="HC32" s="275"/>
      <c r="HD32" s="275"/>
      <c r="HE32" s="275"/>
      <c r="HF32" s="275"/>
      <c r="HG32" s="275"/>
      <c r="HH32" s="275"/>
      <c r="HI32" s="275"/>
      <c r="HJ32" s="275"/>
      <c r="HK32" s="275"/>
      <c r="HL32" s="275"/>
      <c r="HM32" s="275"/>
      <c r="HN32" s="275"/>
      <c r="HO32" s="275"/>
      <c r="HP32" s="275"/>
      <c r="HQ32" s="275"/>
      <c r="HR32" s="275"/>
      <c r="HS32" s="275"/>
      <c r="HT32" s="275"/>
      <c r="HU32" s="275"/>
      <c r="HV32" s="275"/>
      <c r="HW32" s="275"/>
      <c r="HX32" s="275"/>
      <c r="HY32" s="275"/>
      <c r="HZ32" s="275"/>
      <c r="IA32" s="275"/>
      <c r="IB32" s="275"/>
      <c r="IC32" s="275"/>
      <c r="ID32" s="275"/>
      <c r="IE32" s="275"/>
      <c r="IF32" s="275"/>
      <c r="IG32" s="275"/>
      <c r="IH32" s="275"/>
      <c r="II32" s="275"/>
      <c r="IJ32" s="275"/>
      <c r="IK32" s="275"/>
      <c r="IL32" s="275"/>
      <c r="IM32" s="275"/>
      <c r="IN32" s="275"/>
      <c r="IO32" s="275"/>
      <c r="IP32" s="275"/>
      <c r="IQ32" s="275"/>
      <c r="IR32" s="275"/>
      <c r="IS32" s="275"/>
      <c r="IT32" s="275"/>
      <c r="IU32" s="275"/>
      <c r="IV32" s="275"/>
      <c r="IW32" s="275"/>
      <c r="IX32" s="275"/>
      <c r="IY32" s="275"/>
    </row>
    <row r="33" s="252" customFormat="1" ht="24" customHeight="1" spans="1:259">
      <c r="A33" s="276" t="s">
        <v>1334</v>
      </c>
      <c r="B33" s="79">
        <v>40</v>
      </c>
      <c r="C33" s="279">
        <v>102</v>
      </c>
      <c r="D33" s="271">
        <v>40</v>
      </c>
      <c r="E33" s="280">
        <f t="shared" ref="E33:E36" si="2">D33/C33</f>
        <v>0.392156862745098</v>
      </c>
      <c r="F33" s="281">
        <v>0</v>
      </c>
      <c r="G33" s="284"/>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c r="BK33" s="275"/>
      <c r="BL33" s="275"/>
      <c r="BM33" s="275"/>
      <c r="BN33" s="275"/>
      <c r="BO33" s="275"/>
      <c r="BP33" s="275"/>
      <c r="BQ33" s="275"/>
      <c r="BR33" s="275"/>
      <c r="BS33" s="275"/>
      <c r="BT33" s="275"/>
      <c r="BU33" s="275"/>
      <c r="BV33" s="275"/>
      <c r="BW33" s="275"/>
      <c r="BX33" s="275"/>
      <c r="BY33" s="275"/>
      <c r="BZ33" s="275"/>
      <c r="CA33" s="275"/>
      <c r="CB33" s="275"/>
      <c r="CC33" s="275"/>
      <c r="CD33" s="275"/>
      <c r="CE33" s="275"/>
      <c r="CF33" s="275"/>
      <c r="CG33" s="275"/>
      <c r="CH33" s="275"/>
      <c r="CI33" s="275"/>
      <c r="CJ33" s="275"/>
      <c r="CK33" s="275"/>
      <c r="CL33" s="275"/>
      <c r="CM33" s="275"/>
      <c r="CN33" s="275"/>
      <c r="CO33" s="275"/>
      <c r="CP33" s="275"/>
      <c r="CQ33" s="275"/>
      <c r="CR33" s="275"/>
      <c r="CS33" s="275"/>
      <c r="CT33" s="275"/>
      <c r="CU33" s="275"/>
      <c r="CV33" s="275"/>
      <c r="CW33" s="275"/>
      <c r="CX33" s="275"/>
      <c r="CY33" s="275"/>
      <c r="CZ33" s="275"/>
      <c r="DA33" s="275"/>
      <c r="DB33" s="275"/>
      <c r="DC33" s="275"/>
      <c r="DD33" s="275"/>
      <c r="DE33" s="275"/>
      <c r="DF33" s="275"/>
      <c r="DG33" s="275"/>
      <c r="DH33" s="275"/>
      <c r="DI33" s="275"/>
      <c r="DJ33" s="275"/>
      <c r="DK33" s="275"/>
      <c r="DL33" s="275"/>
      <c r="DM33" s="275"/>
      <c r="DN33" s="275"/>
      <c r="DO33" s="275"/>
      <c r="DP33" s="275"/>
      <c r="DQ33" s="275"/>
      <c r="DR33" s="275"/>
      <c r="DS33" s="275"/>
      <c r="DT33" s="275"/>
      <c r="DU33" s="275"/>
      <c r="DV33" s="275"/>
      <c r="DW33" s="275"/>
      <c r="DX33" s="275"/>
      <c r="DY33" s="275"/>
      <c r="DZ33" s="275"/>
      <c r="EA33" s="275"/>
      <c r="EB33" s="275"/>
      <c r="EC33" s="275"/>
      <c r="ED33" s="275"/>
      <c r="EE33" s="275"/>
      <c r="EF33" s="275"/>
      <c r="EG33" s="275"/>
      <c r="EH33" s="275"/>
      <c r="EI33" s="275"/>
      <c r="EJ33" s="275"/>
      <c r="EK33" s="275"/>
      <c r="EL33" s="275"/>
      <c r="EM33" s="275"/>
      <c r="EN33" s="275"/>
      <c r="EO33" s="275"/>
      <c r="EP33" s="275"/>
      <c r="EQ33" s="275"/>
      <c r="ER33" s="275"/>
      <c r="ES33" s="275"/>
      <c r="ET33" s="275"/>
      <c r="EU33" s="275"/>
      <c r="EV33" s="275"/>
      <c r="EW33" s="275"/>
      <c r="EX33" s="275"/>
      <c r="EY33" s="275"/>
      <c r="EZ33" s="275"/>
      <c r="FA33" s="275"/>
      <c r="FB33" s="275"/>
      <c r="FC33" s="275"/>
      <c r="FD33" s="275"/>
      <c r="FE33" s="275"/>
      <c r="FF33" s="275"/>
      <c r="FG33" s="275"/>
      <c r="FH33" s="275"/>
      <c r="FI33" s="275"/>
      <c r="FJ33" s="275"/>
      <c r="FK33" s="275"/>
      <c r="FL33" s="275"/>
      <c r="FM33" s="275"/>
      <c r="FN33" s="275"/>
      <c r="FO33" s="275"/>
      <c r="FP33" s="275"/>
      <c r="FQ33" s="275"/>
      <c r="FR33" s="275"/>
      <c r="FS33" s="275"/>
      <c r="FT33" s="275"/>
      <c r="FU33" s="275"/>
      <c r="FV33" s="275"/>
      <c r="FW33" s="275"/>
      <c r="FX33" s="275"/>
      <c r="FY33" s="275"/>
      <c r="FZ33" s="275"/>
      <c r="GA33" s="275"/>
      <c r="GB33" s="275"/>
      <c r="GC33" s="275"/>
      <c r="GD33" s="275"/>
      <c r="GE33" s="275"/>
      <c r="GF33" s="275"/>
      <c r="GG33" s="275"/>
      <c r="GH33" s="275"/>
      <c r="GI33" s="275"/>
      <c r="GJ33" s="275"/>
      <c r="GK33" s="275"/>
      <c r="GL33" s="275"/>
      <c r="GM33" s="275"/>
      <c r="GN33" s="275"/>
      <c r="GO33" s="275"/>
      <c r="GP33" s="275"/>
      <c r="GQ33" s="275"/>
      <c r="GR33" s="275"/>
      <c r="GS33" s="275"/>
      <c r="GT33" s="275"/>
      <c r="GU33" s="275"/>
      <c r="GV33" s="275"/>
      <c r="GW33" s="275"/>
      <c r="GX33" s="275"/>
      <c r="GY33" s="275"/>
      <c r="GZ33" s="275"/>
      <c r="HA33" s="275"/>
      <c r="HB33" s="275"/>
      <c r="HC33" s="275"/>
      <c r="HD33" s="275"/>
      <c r="HE33" s="275"/>
      <c r="HF33" s="275"/>
      <c r="HG33" s="275"/>
      <c r="HH33" s="275"/>
      <c r="HI33" s="275"/>
      <c r="HJ33" s="275"/>
      <c r="HK33" s="275"/>
      <c r="HL33" s="275"/>
      <c r="HM33" s="275"/>
      <c r="HN33" s="275"/>
      <c r="HO33" s="275"/>
      <c r="HP33" s="275"/>
      <c r="HQ33" s="275"/>
      <c r="HR33" s="275"/>
      <c r="HS33" s="275"/>
      <c r="HT33" s="275"/>
      <c r="HU33" s="275"/>
      <c r="HV33" s="275"/>
      <c r="HW33" s="275"/>
      <c r="HX33" s="275"/>
      <c r="HY33" s="275"/>
      <c r="HZ33" s="275"/>
      <c r="IA33" s="275"/>
      <c r="IB33" s="275"/>
      <c r="IC33" s="275"/>
      <c r="ID33" s="275"/>
      <c r="IE33" s="275"/>
      <c r="IF33" s="275"/>
      <c r="IG33" s="275"/>
      <c r="IH33" s="275"/>
      <c r="II33" s="275"/>
      <c r="IJ33" s="275"/>
      <c r="IK33" s="275"/>
      <c r="IL33" s="275"/>
      <c r="IM33" s="275"/>
      <c r="IN33" s="275"/>
      <c r="IO33" s="275"/>
      <c r="IP33" s="275"/>
      <c r="IQ33" s="275"/>
      <c r="IR33" s="275"/>
      <c r="IS33" s="275"/>
      <c r="IT33" s="275"/>
      <c r="IU33" s="275"/>
      <c r="IV33" s="275"/>
      <c r="IW33" s="275"/>
      <c r="IX33" s="275"/>
      <c r="IY33" s="275"/>
    </row>
    <row r="34" s="252" customFormat="1" ht="24" customHeight="1" spans="1:259">
      <c r="A34" s="276" t="s">
        <v>1335</v>
      </c>
      <c r="B34" s="79">
        <v>304</v>
      </c>
      <c r="C34" s="279">
        <v>511</v>
      </c>
      <c r="D34" s="271">
        <v>510</v>
      </c>
      <c r="E34" s="280">
        <f t="shared" si="2"/>
        <v>0.998043052837573</v>
      </c>
      <c r="F34" s="281"/>
      <c r="G34" s="284"/>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5"/>
      <c r="BI34" s="275"/>
      <c r="BJ34" s="275"/>
      <c r="BK34" s="275"/>
      <c r="BL34" s="275"/>
      <c r="BM34" s="275"/>
      <c r="BN34" s="275"/>
      <c r="BO34" s="275"/>
      <c r="BP34" s="275"/>
      <c r="BQ34" s="275"/>
      <c r="BR34" s="275"/>
      <c r="BS34" s="275"/>
      <c r="BT34" s="275"/>
      <c r="BU34" s="275"/>
      <c r="BV34" s="275"/>
      <c r="BW34" s="275"/>
      <c r="BX34" s="275"/>
      <c r="BY34" s="275"/>
      <c r="BZ34" s="275"/>
      <c r="CA34" s="275"/>
      <c r="CB34" s="275"/>
      <c r="CC34" s="275"/>
      <c r="CD34" s="275"/>
      <c r="CE34" s="275"/>
      <c r="CF34" s="275"/>
      <c r="CG34" s="275"/>
      <c r="CH34" s="275"/>
      <c r="CI34" s="275"/>
      <c r="CJ34" s="275"/>
      <c r="CK34" s="275"/>
      <c r="CL34" s="275"/>
      <c r="CM34" s="275"/>
      <c r="CN34" s="275"/>
      <c r="CO34" s="275"/>
      <c r="CP34" s="275"/>
      <c r="CQ34" s="275"/>
      <c r="CR34" s="275"/>
      <c r="CS34" s="275"/>
      <c r="CT34" s="275"/>
      <c r="CU34" s="275"/>
      <c r="CV34" s="275"/>
      <c r="CW34" s="275"/>
      <c r="CX34" s="275"/>
      <c r="CY34" s="275"/>
      <c r="CZ34" s="275"/>
      <c r="DA34" s="275"/>
      <c r="DB34" s="275"/>
      <c r="DC34" s="275"/>
      <c r="DD34" s="275"/>
      <c r="DE34" s="275"/>
      <c r="DF34" s="275"/>
      <c r="DG34" s="275"/>
      <c r="DH34" s="275"/>
      <c r="DI34" s="275"/>
      <c r="DJ34" s="275"/>
      <c r="DK34" s="275"/>
      <c r="DL34" s="275"/>
      <c r="DM34" s="275"/>
      <c r="DN34" s="275"/>
      <c r="DO34" s="275"/>
      <c r="DP34" s="275"/>
      <c r="DQ34" s="275"/>
      <c r="DR34" s="275"/>
      <c r="DS34" s="275"/>
      <c r="DT34" s="275"/>
      <c r="DU34" s="275"/>
      <c r="DV34" s="275"/>
      <c r="DW34" s="275"/>
      <c r="DX34" s="275"/>
      <c r="DY34" s="275"/>
      <c r="DZ34" s="275"/>
      <c r="EA34" s="275"/>
      <c r="EB34" s="275"/>
      <c r="EC34" s="275"/>
      <c r="ED34" s="275"/>
      <c r="EE34" s="275"/>
      <c r="EF34" s="275"/>
      <c r="EG34" s="275"/>
      <c r="EH34" s="275"/>
      <c r="EI34" s="275"/>
      <c r="EJ34" s="275"/>
      <c r="EK34" s="275"/>
      <c r="EL34" s="275"/>
      <c r="EM34" s="275"/>
      <c r="EN34" s="275"/>
      <c r="EO34" s="275"/>
      <c r="EP34" s="275"/>
      <c r="EQ34" s="275"/>
      <c r="ER34" s="275"/>
      <c r="ES34" s="275"/>
      <c r="ET34" s="275"/>
      <c r="EU34" s="275"/>
      <c r="EV34" s="275"/>
      <c r="EW34" s="275"/>
      <c r="EX34" s="275"/>
      <c r="EY34" s="275"/>
      <c r="EZ34" s="275"/>
      <c r="FA34" s="275"/>
      <c r="FB34" s="275"/>
      <c r="FC34" s="275"/>
      <c r="FD34" s="275"/>
      <c r="FE34" s="275"/>
      <c r="FF34" s="275"/>
      <c r="FG34" s="275"/>
      <c r="FH34" s="275"/>
      <c r="FI34" s="275"/>
      <c r="FJ34" s="275"/>
      <c r="FK34" s="275"/>
      <c r="FL34" s="275"/>
      <c r="FM34" s="275"/>
      <c r="FN34" s="275"/>
      <c r="FO34" s="275"/>
      <c r="FP34" s="275"/>
      <c r="FQ34" s="275"/>
      <c r="FR34" s="275"/>
      <c r="FS34" s="275"/>
      <c r="FT34" s="275"/>
      <c r="FU34" s="275"/>
      <c r="FV34" s="275"/>
      <c r="FW34" s="275"/>
      <c r="FX34" s="275"/>
      <c r="FY34" s="275"/>
      <c r="FZ34" s="275"/>
      <c r="GA34" s="275"/>
      <c r="GB34" s="275"/>
      <c r="GC34" s="275"/>
      <c r="GD34" s="275"/>
      <c r="GE34" s="275"/>
      <c r="GF34" s="275"/>
      <c r="GG34" s="275"/>
      <c r="GH34" s="275"/>
      <c r="GI34" s="275"/>
      <c r="GJ34" s="275"/>
      <c r="GK34" s="275"/>
      <c r="GL34" s="275"/>
      <c r="GM34" s="275"/>
      <c r="GN34" s="275"/>
      <c r="GO34" s="275"/>
      <c r="GP34" s="275"/>
      <c r="GQ34" s="275"/>
      <c r="GR34" s="275"/>
      <c r="GS34" s="275"/>
      <c r="GT34" s="275"/>
      <c r="GU34" s="275"/>
      <c r="GV34" s="275"/>
      <c r="GW34" s="275"/>
      <c r="GX34" s="275"/>
      <c r="GY34" s="275"/>
      <c r="GZ34" s="275"/>
      <c r="HA34" s="275"/>
      <c r="HB34" s="275"/>
      <c r="HC34" s="275"/>
      <c r="HD34" s="275"/>
      <c r="HE34" s="275"/>
      <c r="HF34" s="275"/>
      <c r="HG34" s="275"/>
      <c r="HH34" s="275"/>
      <c r="HI34" s="275"/>
      <c r="HJ34" s="275"/>
      <c r="HK34" s="275"/>
      <c r="HL34" s="275"/>
      <c r="HM34" s="275"/>
      <c r="HN34" s="275"/>
      <c r="HO34" s="275"/>
      <c r="HP34" s="275"/>
      <c r="HQ34" s="275"/>
      <c r="HR34" s="275"/>
      <c r="HS34" s="275"/>
      <c r="HT34" s="275"/>
      <c r="HU34" s="275"/>
      <c r="HV34" s="275"/>
      <c r="HW34" s="275"/>
      <c r="HX34" s="275"/>
      <c r="HY34" s="275"/>
      <c r="HZ34" s="275"/>
      <c r="IA34" s="275"/>
      <c r="IB34" s="275"/>
      <c r="IC34" s="275"/>
      <c r="ID34" s="275"/>
      <c r="IE34" s="275"/>
      <c r="IF34" s="275"/>
      <c r="IG34" s="275"/>
      <c r="IH34" s="275"/>
      <c r="II34" s="275"/>
      <c r="IJ34" s="275"/>
      <c r="IK34" s="275"/>
      <c r="IL34" s="275"/>
      <c r="IM34" s="275"/>
      <c r="IN34" s="275"/>
      <c r="IO34" s="275"/>
      <c r="IP34" s="275"/>
      <c r="IQ34" s="275"/>
      <c r="IR34" s="275"/>
      <c r="IS34" s="275"/>
      <c r="IT34" s="275"/>
      <c r="IU34" s="275"/>
      <c r="IV34" s="275"/>
      <c r="IW34" s="275"/>
      <c r="IX34" s="275"/>
      <c r="IY34" s="275"/>
    </row>
    <row r="35" s="252" customFormat="1" ht="24" customHeight="1" spans="1:259">
      <c r="A35" s="276" t="s">
        <v>1336</v>
      </c>
      <c r="B35" s="79"/>
      <c r="C35" s="79"/>
      <c r="D35" s="271">
        <v>0</v>
      </c>
      <c r="E35" s="280"/>
      <c r="F35" s="281"/>
      <c r="G35" s="284"/>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c r="BK35" s="275"/>
      <c r="BL35" s="275"/>
      <c r="BM35" s="275"/>
      <c r="BN35" s="275"/>
      <c r="BO35" s="275"/>
      <c r="BP35" s="275"/>
      <c r="BQ35" s="275"/>
      <c r="BR35" s="275"/>
      <c r="BS35" s="275"/>
      <c r="BT35" s="275"/>
      <c r="BU35" s="275"/>
      <c r="BV35" s="275"/>
      <c r="BW35" s="275"/>
      <c r="BX35" s="275"/>
      <c r="BY35" s="275"/>
      <c r="BZ35" s="275"/>
      <c r="CA35" s="275"/>
      <c r="CB35" s="275"/>
      <c r="CC35" s="275"/>
      <c r="CD35" s="275"/>
      <c r="CE35" s="275"/>
      <c r="CF35" s="275"/>
      <c r="CG35" s="275"/>
      <c r="CH35" s="275"/>
      <c r="CI35" s="275"/>
      <c r="CJ35" s="275"/>
      <c r="CK35" s="275"/>
      <c r="CL35" s="275"/>
      <c r="CM35" s="275"/>
      <c r="CN35" s="275"/>
      <c r="CO35" s="275"/>
      <c r="CP35" s="275"/>
      <c r="CQ35" s="275"/>
      <c r="CR35" s="275"/>
      <c r="CS35" s="275"/>
      <c r="CT35" s="275"/>
      <c r="CU35" s="275"/>
      <c r="CV35" s="275"/>
      <c r="CW35" s="275"/>
      <c r="CX35" s="275"/>
      <c r="CY35" s="275"/>
      <c r="CZ35" s="275"/>
      <c r="DA35" s="275"/>
      <c r="DB35" s="275"/>
      <c r="DC35" s="275"/>
      <c r="DD35" s="275"/>
      <c r="DE35" s="275"/>
      <c r="DF35" s="275"/>
      <c r="DG35" s="275"/>
      <c r="DH35" s="275"/>
      <c r="DI35" s="275"/>
      <c r="DJ35" s="275"/>
      <c r="DK35" s="275"/>
      <c r="DL35" s="275"/>
      <c r="DM35" s="275"/>
      <c r="DN35" s="275"/>
      <c r="DO35" s="275"/>
      <c r="DP35" s="275"/>
      <c r="DQ35" s="275"/>
      <c r="DR35" s="275"/>
      <c r="DS35" s="275"/>
      <c r="DT35" s="275"/>
      <c r="DU35" s="275"/>
      <c r="DV35" s="275"/>
      <c r="DW35" s="275"/>
      <c r="DX35" s="275"/>
      <c r="DY35" s="275"/>
      <c r="DZ35" s="275"/>
      <c r="EA35" s="275"/>
      <c r="EB35" s="275"/>
      <c r="EC35" s="275"/>
      <c r="ED35" s="275"/>
      <c r="EE35" s="275"/>
      <c r="EF35" s="275"/>
      <c r="EG35" s="275"/>
      <c r="EH35" s="275"/>
      <c r="EI35" s="275"/>
      <c r="EJ35" s="275"/>
      <c r="EK35" s="275"/>
      <c r="EL35" s="275"/>
      <c r="EM35" s="275"/>
      <c r="EN35" s="275"/>
      <c r="EO35" s="275"/>
      <c r="EP35" s="275"/>
      <c r="EQ35" s="275"/>
      <c r="ER35" s="275"/>
      <c r="ES35" s="275"/>
      <c r="ET35" s="275"/>
      <c r="EU35" s="275"/>
      <c r="EV35" s="275"/>
      <c r="EW35" s="275"/>
      <c r="EX35" s="275"/>
      <c r="EY35" s="275"/>
      <c r="EZ35" s="275"/>
      <c r="FA35" s="275"/>
      <c r="FB35" s="275"/>
      <c r="FC35" s="275"/>
      <c r="FD35" s="275"/>
      <c r="FE35" s="275"/>
      <c r="FF35" s="275"/>
      <c r="FG35" s="275"/>
      <c r="FH35" s="275"/>
      <c r="FI35" s="275"/>
      <c r="FJ35" s="275"/>
      <c r="FK35" s="275"/>
      <c r="FL35" s="275"/>
      <c r="FM35" s="275"/>
      <c r="FN35" s="275"/>
      <c r="FO35" s="275"/>
      <c r="FP35" s="275"/>
      <c r="FQ35" s="275"/>
      <c r="FR35" s="275"/>
      <c r="FS35" s="275"/>
      <c r="FT35" s="275"/>
      <c r="FU35" s="275"/>
      <c r="FV35" s="275"/>
      <c r="FW35" s="275"/>
      <c r="FX35" s="275"/>
      <c r="FY35" s="275"/>
      <c r="FZ35" s="275"/>
      <c r="GA35" s="275"/>
      <c r="GB35" s="275"/>
      <c r="GC35" s="275"/>
      <c r="GD35" s="275"/>
      <c r="GE35" s="275"/>
      <c r="GF35" s="275"/>
      <c r="GG35" s="275"/>
      <c r="GH35" s="275"/>
      <c r="GI35" s="275"/>
      <c r="GJ35" s="275"/>
      <c r="GK35" s="275"/>
      <c r="GL35" s="275"/>
      <c r="GM35" s="275"/>
      <c r="GN35" s="275"/>
      <c r="GO35" s="275"/>
      <c r="GP35" s="275"/>
      <c r="GQ35" s="275"/>
      <c r="GR35" s="275"/>
      <c r="GS35" s="275"/>
      <c r="GT35" s="275"/>
      <c r="GU35" s="275"/>
      <c r="GV35" s="275"/>
      <c r="GW35" s="275"/>
      <c r="GX35" s="275"/>
      <c r="GY35" s="275"/>
      <c r="GZ35" s="275"/>
      <c r="HA35" s="275"/>
      <c r="HB35" s="275"/>
      <c r="HC35" s="275"/>
      <c r="HD35" s="275"/>
      <c r="HE35" s="275"/>
      <c r="HF35" s="275"/>
      <c r="HG35" s="275"/>
      <c r="HH35" s="275"/>
      <c r="HI35" s="275"/>
      <c r="HJ35" s="275"/>
      <c r="HK35" s="275"/>
      <c r="HL35" s="275"/>
      <c r="HM35" s="275"/>
      <c r="HN35" s="275"/>
      <c r="HO35" s="275"/>
      <c r="HP35" s="275"/>
      <c r="HQ35" s="275"/>
      <c r="HR35" s="275"/>
      <c r="HS35" s="275"/>
      <c r="HT35" s="275"/>
      <c r="HU35" s="275"/>
      <c r="HV35" s="275"/>
      <c r="HW35" s="275"/>
      <c r="HX35" s="275"/>
      <c r="HY35" s="275"/>
      <c r="HZ35" s="275"/>
      <c r="IA35" s="275"/>
      <c r="IB35" s="275"/>
      <c r="IC35" s="275"/>
      <c r="ID35" s="275"/>
      <c r="IE35" s="275"/>
      <c r="IF35" s="275"/>
      <c r="IG35" s="275"/>
      <c r="IH35" s="275"/>
      <c r="II35" s="275"/>
      <c r="IJ35" s="275"/>
      <c r="IK35" s="275"/>
      <c r="IL35" s="275"/>
      <c r="IM35" s="275"/>
      <c r="IN35" s="275"/>
      <c r="IO35" s="275"/>
      <c r="IP35" s="275"/>
      <c r="IQ35" s="275"/>
      <c r="IR35" s="275"/>
      <c r="IS35" s="275"/>
      <c r="IT35" s="275"/>
      <c r="IU35" s="275"/>
      <c r="IV35" s="275"/>
      <c r="IW35" s="275"/>
      <c r="IX35" s="275"/>
      <c r="IY35" s="275"/>
    </row>
    <row r="36" s="252" customFormat="1" ht="24" customHeight="1" spans="1:259">
      <c r="A36" s="270" t="s">
        <v>855</v>
      </c>
      <c r="B36" s="79"/>
      <c r="C36" s="79">
        <f>SUM(C37:C44)</f>
        <v>4350</v>
      </c>
      <c r="D36" s="79">
        <f>SUM(D37:D44)</f>
        <v>4350</v>
      </c>
      <c r="E36" s="280">
        <f t="shared" si="2"/>
        <v>1</v>
      </c>
      <c r="F36" s="281">
        <v>1.09022556390977</v>
      </c>
      <c r="G36" s="284"/>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c r="BK36" s="275"/>
      <c r="BL36" s="275"/>
      <c r="BM36" s="275"/>
      <c r="BN36" s="275"/>
      <c r="BO36" s="275"/>
      <c r="BP36" s="275"/>
      <c r="BQ36" s="275"/>
      <c r="BR36" s="275"/>
      <c r="BS36" s="275"/>
      <c r="BT36" s="275"/>
      <c r="BU36" s="275"/>
      <c r="BV36" s="275"/>
      <c r="BW36" s="275"/>
      <c r="BX36" s="275"/>
      <c r="BY36" s="275"/>
      <c r="BZ36" s="275"/>
      <c r="CA36" s="275"/>
      <c r="CB36" s="275"/>
      <c r="CC36" s="275"/>
      <c r="CD36" s="275"/>
      <c r="CE36" s="275"/>
      <c r="CF36" s="275"/>
      <c r="CG36" s="275"/>
      <c r="CH36" s="275"/>
      <c r="CI36" s="275"/>
      <c r="CJ36" s="275"/>
      <c r="CK36" s="275"/>
      <c r="CL36" s="275"/>
      <c r="CM36" s="275"/>
      <c r="CN36" s="275"/>
      <c r="CO36" s="275"/>
      <c r="CP36" s="275"/>
      <c r="CQ36" s="275"/>
      <c r="CR36" s="275"/>
      <c r="CS36" s="275"/>
      <c r="CT36" s="275"/>
      <c r="CU36" s="275"/>
      <c r="CV36" s="275"/>
      <c r="CW36" s="275"/>
      <c r="CX36" s="275"/>
      <c r="CY36" s="275"/>
      <c r="CZ36" s="275"/>
      <c r="DA36" s="275"/>
      <c r="DB36" s="275"/>
      <c r="DC36" s="275"/>
      <c r="DD36" s="275"/>
      <c r="DE36" s="275"/>
      <c r="DF36" s="275"/>
      <c r="DG36" s="275"/>
      <c r="DH36" s="275"/>
      <c r="DI36" s="275"/>
      <c r="DJ36" s="275"/>
      <c r="DK36" s="275"/>
      <c r="DL36" s="275"/>
      <c r="DM36" s="275"/>
      <c r="DN36" s="275"/>
      <c r="DO36" s="275"/>
      <c r="DP36" s="275"/>
      <c r="DQ36" s="275"/>
      <c r="DR36" s="275"/>
      <c r="DS36" s="275"/>
      <c r="DT36" s="275"/>
      <c r="DU36" s="275"/>
      <c r="DV36" s="275"/>
      <c r="DW36" s="275"/>
      <c r="DX36" s="275"/>
      <c r="DY36" s="275"/>
      <c r="DZ36" s="275"/>
      <c r="EA36" s="275"/>
      <c r="EB36" s="275"/>
      <c r="EC36" s="275"/>
      <c r="ED36" s="275"/>
      <c r="EE36" s="275"/>
      <c r="EF36" s="275"/>
      <c r="EG36" s="275"/>
      <c r="EH36" s="275"/>
      <c r="EI36" s="275"/>
      <c r="EJ36" s="275"/>
      <c r="EK36" s="275"/>
      <c r="EL36" s="275"/>
      <c r="EM36" s="275"/>
      <c r="EN36" s="275"/>
      <c r="EO36" s="275"/>
      <c r="EP36" s="275"/>
      <c r="EQ36" s="275"/>
      <c r="ER36" s="275"/>
      <c r="ES36" s="275"/>
      <c r="ET36" s="275"/>
      <c r="EU36" s="275"/>
      <c r="EV36" s="275"/>
      <c r="EW36" s="275"/>
      <c r="EX36" s="275"/>
      <c r="EY36" s="275"/>
      <c r="EZ36" s="275"/>
      <c r="FA36" s="275"/>
      <c r="FB36" s="275"/>
      <c r="FC36" s="275"/>
      <c r="FD36" s="275"/>
      <c r="FE36" s="275"/>
      <c r="FF36" s="275"/>
      <c r="FG36" s="275"/>
      <c r="FH36" s="275"/>
      <c r="FI36" s="275"/>
      <c r="FJ36" s="275"/>
      <c r="FK36" s="275"/>
      <c r="FL36" s="275"/>
      <c r="FM36" s="275"/>
      <c r="FN36" s="275"/>
      <c r="FO36" s="275"/>
      <c r="FP36" s="275"/>
      <c r="FQ36" s="275"/>
      <c r="FR36" s="275"/>
      <c r="FS36" s="275"/>
      <c r="FT36" s="275"/>
      <c r="FU36" s="275"/>
      <c r="FV36" s="275"/>
      <c r="FW36" s="275"/>
      <c r="FX36" s="275"/>
      <c r="FY36" s="275"/>
      <c r="FZ36" s="275"/>
      <c r="GA36" s="275"/>
      <c r="GB36" s="275"/>
      <c r="GC36" s="275"/>
      <c r="GD36" s="275"/>
      <c r="GE36" s="275"/>
      <c r="GF36" s="275"/>
      <c r="GG36" s="275"/>
      <c r="GH36" s="275"/>
      <c r="GI36" s="275"/>
      <c r="GJ36" s="275"/>
      <c r="GK36" s="275"/>
      <c r="GL36" s="275"/>
      <c r="GM36" s="275"/>
      <c r="GN36" s="275"/>
      <c r="GO36" s="275"/>
      <c r="GP36" s="275"/>
      <c r="GQ36" s="275"/>
      <c r="GR36" s="275"/>
      <c r="GS36" s="275"/>
      <c r="GT36" s="275"/>
      <c r="GU36" s="275"/>
      <c r="GV36" s="275"/>
      <c r="GW36" s="275"/>
      <c r="GX36" s="275"/>
      <c r="GY36" s="275"/>
      <c r="GZ36" s="275"/>
      <c r="HA36" s="275"/>
      <c r="HB36" s="275"/>
      <c r="HC36" s="275"/>
      <c r="HD36" s="275"/>
      <c r="HE36" s="275"/>
      <c r="HF36" s="275"/>
      <c r="HG36" s="275"/>
      <c r="HH36" s="275"/>
      <c r="HI36" s="275"/>
      <c r="HJ36" s="275"/>
      <c r="HK36" s="275"/>
      <c r="HL36" s="275"/>
      <c r="HM36" s="275"/>
      <c r="HN36" s="275"/>
      <c r="HO36" s="275"/>
      <c r="HP36" s="275"/>
      <c r="HQ36" s="275"/>
      <c r="HR36" s="275"/>
      <c r="HS36" s="275"/>
      <c r="HT36" s="275"/>
      <c r="HU36" s="275"/>
      <c r="HV36" s="275"/>
      <c r="HW36" s="275"/>
      <c r="HX36" s="275"/>
      <c r="HY36" s="275"/>
      <c r="HZ36" s="275"/>
      <c r="IA36" s="275"/>
      <c r="IB36" s="275"/>
      <c r="IC36" s="275"/>
      <c r="ID36" s="275"/>
      <c r="IE36" s="275"/>
      <c r="IF36" s="275"/>
      <c r="IG36" s="275"/>
      <c r="IH36" s="275"/>
      <c r="II36" s="275"/>
      <c r="IJ36" s="275"/>
      <c r="IK36" s="275"/>
      <c r="IL36" s="275"/>
      <c r="IM36" s="275"/>
      <c r="IN36" s="275"/>
      <c r="IO36" s="275"/>
      <c r="IP36" s="275"/>
      <c r="IQ36" s="275"/>
      <c r="IR36" s="275"/>
      <c r="IS36" s="275"/>
      <c r="IT36" s="275"/>
      <c r="IU36" s="275"/>
      <c r="IV36" s="275"/>
      <c r="IW36" s="275"/>
      <c r="IX36" s="275"/>
      <c r="IY36" s="275"/>
    </row>
    <row r="37" s="252" customFormat="1" ht="24" customHeight="1" spans="1:259">
      <c r="A37" s="276" t="s">
        <v>1337</v>
      </c>
      <c r="B37" s="79"/>
      <c r="C37" s="79"/>
      <c r="D37" s="271">
        <v>0</v>
      </c>
      <c r="E37" s="280"/>
      <c r="F37" s="281"/>
      <c r="G37" s="284"/>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275"/>
      <c r="BK37" s="275"/>
      <c r="BL37" s="275"/>
      <c r="BM37" s="275"/>
      <c r="BN37" s="275"/>
      <c r="BO37" s="275"/>
      <c r="BP37" s="275"/>
      <c r="BQ37" s="275"/>
      <c r="BR37" s="275"/>
      <c r="BS37" s="275"/>
      <c r="BT37" s="275"/>
      <c r="BU37" s="275"/>
      <c r="BV37" s="275"/>
      <c r="BW37" s="275"/>
      <c r="BX37" s="275"/>
      <c r="BY37" s="275"/>
      <c r="BZ37" s="275"/>
      <c r="CA37" s="275"/>
      <c r="CB37" s="275"/>
      <c r="CC37" s="275"/>
      <c r="CD37" s="275"/>
      <c r="CE37" s="275"/>
      <c r="CF37" s="275"/>
      <c r="CG37" s="275"/>
      <c r="CH37" s="275"/>
      <c r="CI37" s="275"/>
      <c r="CJ37" s="275"/>
      <c r="CK37" s="275"/>
      <c r="CL37" s="275"/>
      <c r="CM37" s="275"/>
      <c r="CN37" s="275"/>
      <c r="CO37" s="275"/>
      <c r="CP37" s="275"/>
      <c r="CQ37" s="275"/>
      <c r="CR37" s="275"/>
      <c r="CS37" s="275"/>
      <c r="CT37" s="275"/>
      <c r="CU37" s="275"/>
      <c r="CV37" s="275"/>
      <c r="CW37" s="275"/>
      <c r="CX37" s="275"/>
      <c r="CY37" s="275"/>
      <c r="CZ37" s="275"/>
      <c r="DA37" s="275"/>
      <c r="DB37" s="275"/>
      <c r="DC37" s="275"/>
      <c r="DD37" s="275"/>
      <c r="DE37" s="275"/>
      <c r="DF37" s="275"/>
      <c r="DG37" s="275"/>
      <c r="DH37" s="275"/>
      <c r="DI37" s="275"/>
      <c r="DJ37" s="275"/>
      <c r="DK37" s="275"/>
      <c r="DL37" s="275"/>
      <c r="DM37" s="275"/>
      <c r="DN37" s="275"/>
      <c r="DO37" s="275"/>
      <c r="DP37" s="275"/>
      <c r="DQ37" s="275"/>
      <c r="DR37" s="275"/>
      <c r="DS37" s="275"/>
      <c r="DT37" s="275"/>
      <c r="DU37" s="275"/>
      <c r="DV37" s="275"/>
      <c r="DW37" s="275"/>
      <c r="DX37" s="275"/>
      <c r="DY37" s="275"/>
      <c r="DZ37" s="275"/>
      <c r="EA37" s="275"/>
      <c r="EB37" s="275"/>
      <c r="EC37" s="275"/>
      <c r="ED37" s="275"/>
      <c r="EE37" s="275"/>
      <c r="EF37" s="275"/>
      <c r="EG37" s="275"/>
      <c r="EH37" s="275"/>
      <c r="EI37" s="275"/>
      <c r="EJ37" s="275"/>
      <c r="EK37" s="275"/>
      <c r="EL37" s="275"/>
      <c r="EM37" s="275"/>
      <c r="EN37" s="275"/>
      <c r="EO37" s="275"/>
      <c r="EP37" s="275"/>
      <c r="EQ37" s="275"/>
      <c r="ER37" s="275"/>
      <c r="ES37" s="275"/>
      <c r="ET37" s="275"/>
      <c r="EU37" s="275"/>
      <c r="EV37" s="275"/>
      <c r="EW37" s="275"/>
      <c r="EX37" s="275"/>
      <c r="EY37" s="275"/>
      <c r="EZ37" s="275"/>
      <c r="FA37" s="275"/>
      <c r="FB37" s="275"/>
      <c r="FC37" s="275"/>
      <c r="FD37" s="275"/>
      <c r="FE37" s="275"/>
      <c r="FF37" s="275"/>
      <c r="FG37" s="275"/>
      <c r="FH37" s="275"/>
      <c r="FI37" s="275"/>
      <c r="FJ37" s="275"/>
      <c r="FK37" s="275"/>
      <c r="FL37" s="275"/>
      <c r="FM37" s="275"/>
      <c r="FN37" s="275"/>
      <c r="FO37" s="275"/>
      <c r="FP37" s="275"/>
      <c r="FQ37" s="275"/>
      <c r="FR37" s="275"/>
      <c r="FS37" s="275"/>
      <c r="FT37" s="275"/>
      <c r="FU37" s="275"/>
      <c r="FV37" s="275"/>
      <c r="FW37" s="275"/>
      <c r="FX37" s="275"/>
      <c r="FY37" s="275"/>
      <c r="FZ37" s="275"/>
      <c r="GA37" s="275"/>
      <c r="GB37" s="275"/>
      <c r="GC37" s="275"/>
      <c r="GD37" s="275"/>
      <c r="GE37" s="275"/>
      <c r="GF37" s="275"/>
      <c r="GG37" s="275"/>
      <c r="GH37" s="275"/>
      <c r="GI37" s="275"/>
      <c r="GJ37" s="275"/>
      <c r="GK37" s="275"/>
      <c r="GL37" s="275"/>
      <c r="GM37" s="275"/>
      <c r="GN37" s="275"/>
      <c r="GO37" s="275"/>
      <c r="GP37" s="275"/>
      <c r="GQ37" s="275"/>
      <c r="GR37" s="275"/>
      <c r="GS37" s="275"/>
      <c r="GT37" s="275"/>
      <c r="GU37" s="275"/>
      <c r="GV37" s="275"/>
      <c r="GW37" s="275"/>
      <c r="GX37" s="275"/>
      <c r="GY37" s="275"/>
      <c r="GZ37" s="275"/>
      <c r="HA37" s="275"/>
      <c r="HB37" s="275"/>
      <c r="HC37" s="275"/>
      <c r="HD37" s="275"/>
      <c r="HE37" s="275"/>
      <c r="HF37" s="275"/>
      <c r="HG37" s="275"/>
      <c r="HH37" s="275"/>
      <c r="HI37" s="275"/>
      <c r="HJ37" s="275"/>
      <c r="HK37" s="275"/>
      <c r="HL37" s="275"/>
      <c r="HM37" s="275"/>
      <c r="HN37" s="275"/>
      <c r="HO37" s="275"/>
      <c r="HP37" s="275"/>
      <c r="HQ37" s="275"/>
      <c r="HR37" s="275"/>
      <c r="HS37" s="275"/>
      <c r="HT37" s="275"/>
      <c r="HU37" s="275"/>
      <c r="HV37" s="275"/>
      <c r="HW37" s="275"/>
      <c r="HX37" s="275"/>
      <c r="HY37" s="275"/>
      <c r="HZ37" s="275"/>
      <c r="IA37" s="275"/>
      <c r="IB37" s="275"/>
      <c r="IC37" s="275"/>
      <c r="ID37" s="275"/>
      <c r="IE37" s="275"/>
      <c r="IF37" s="275"/>
      <c r="IG37" s="275"/>
      <c r="IH37" s="275"/>
      <c r="II37" s="275"/>
      <c r="IJ37" s="275"/>
      <c r="IK37" s="275"/>
      <c r="IL37" s="275"/>
      <c r="IM37" s="275"/>
      <c r="IN37" s="275"/>
      <c r="IO37" s="275"/>
      <c r="IP37" s="275"/>
      <c r="IQ37" s="275"/>
      <c r="IR37" s="275"/>
      <c r="IS37" s="275"/>
      <c r="IT37" s="275"/>
      <c r="IU37" s="275"/>
      <c r="IV37" s="275"/>
      <c r="IW37" s="275"/>
      <c r="IX37" s="275"/>
      <c r="IY37" s="275"/>
    </row>
    <row r="38" s="252" customFormat="1" ht="24" customHeight="1" spans="1:259">
      <c r="A38" s="276" t="s">
        <v>1338</v>
      </c>
      <c r="B38" s="79"/>
      <c r="C38" s="79"/>
      <c r="D38" s="271">
        <v>0</v>
      </c>
      <c r="E38" s="280"/>
      <c r="F38" s="281"/>
      <c r="G38" s="284"/>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275"/>
      <c r="CD38" s="275"/>
      <c r="CE38" s="275"/>
      <c r="CF38" s="275"/>
      <c r="CG38" s="275"/>
      <c r="CH38" s="275"/>
      <c r="CI38" s="275"/>
      <c r="CJ38" s="275"/>
      <c r="CK38" s="275"/>
      <c r="CL38" s="275"/>
      <c r="CM38" s="275"/>
      <c r="CN38" s="275"/>
      <c r="CO38" s="275"/>
      <c r="CP38" s="275"/>
      <c r="CQ38" s="275"/>
      <c r="CR38" s="275"/>
      <c r="CS38" s="275"/>
      <c r="CT38" s="275"/>
      <c r="CU38" s="275"/>
      <c r="CV38" s="275"/>
      <c r="CW38" s="275"/>
      <c r="CX38" s="275"/>
      <c r="CY38" s="275"/>
      <c r="CZ38" s="275"/>
      <c r="DA38" s="275"/>
      <c r="DB38" s="275"/>
      <c r="DC38" s="275"/>
      <c r="DD38" s="275"/>
      <c r="DE38" s="275"/>
      <c r="DF38" s="275"/>
      <c r="DG38" s="275"/>
      <c r="DH38" s="275"/>
      <c r="DI38" s="275"/>
      <c r="DJ38" s="275"/>
      <c r="DK38" s="275"/>
      <c r="DL38" s="275"/>
      <c r="DM38" s="275"/>
      <c r="DN38" s="275"/>
      <c r="DO38" s="275"/>
      <c r="DP38" s="275"/>
      <c r="DQ38" s="275"/>
      <c r="DR38" s="275"/>
      <c r="DS38" s="275"/>
      <c r="DT38" s="275"/>
      <c r="DU38" s="275"/>
      <c r="DV38" s="275"/>
      <c r="DW38" s="275"/>
      <c r="DX38" s="275"/>
      <c r="DY38" s="275"/>
      <c r="DZ38" s="275"/>
      <c r="EA38" s="275"/>
      <c r="EB38" s="275"/>
      <c r="EC38" s="275"/>
      <c r="ED38" s="275"/>
      <c r="EE38" s="275"/>
      <c r="EF38" s="275"/>
      <c r="EG38" s="275"/>
      <c r="EH38" s="275"/>
      <c r="EI38" s="275"/>
      <c r="EJ38" s="275"/>
      <c r="EK38" s="275"/>
      <c r="EL38" s="275"/>
      <c r="EM38" s="275"/>
      <c r="EN38" s="275"/>
      <c r="EO38" s="275"/>
      <c r="EP38" s="275"/>
      <c r="EQ38" s="275"/>
      <c r="ER38" s="275"/>
      <c r="ES38" s="275"/>
      <c r="ET38" s="275"/>
      <c r="EU38" s="275"/>
      <c r="EV38" s="275"/>
      <c r="EW38" s="275"/>
      <c r="EX38" s="275"/>
      <c r="EY38" s="275"/>
      <c r="EZ38" s="275"/>
      <c r="FA38" s="275"/>
      <c r="FB38" s="275"/>
      <c r="FC38" s="275"/>
      <c r="FD38" s="275"/>
      <c r="FE38" s="275"/>
      <c r="FF38" s="275"/>
      <c r="FG38" s="275"/>
      <c r="FH38" s="275"/>
      <c r="FI38" s="275"/>
      <c r="FJ38" s="275"/>
      <c r="FK38" s="275"/>
      <c r="FL38" s="275"/>
      <c r="FM38" s="275"/>
      <c r="FN38" s="275"/>
      <c r="FO38" s="275"/>
      <c r="FP38" s="275"/>
      <c r="FQ38" s="275"/>
      <c r="FR38" s="275"/>
      <c r="FS38" s="275"/>
      <c r="FT38" s="275"/>
      <c r="FU38" s="275"/>
      <c r="FV38" s="275"/>
      <c r="FW38" s="275"/>
      <c r="FX38" s="275"/>
      <c r="FY38" s="275"/>
      <c r="FZ38" s="275"/>
      <c r="GA38" s="275"/>
      <c r="GB38" s="275"/>
      <c r="GC38" s="275"/>
      <c r="GD38" s="275"/>
      <c r="GE38" s="275"/>
      <c r="GF38" s="275"/>
      <c r="GG38" s="275"/>
      <c r="GH38" s="275"/>
      <c r="GI38" s="275"/>
      <c r="GJ38" s="275"/>
      <c r="GK38" s="275"/>
      <c r="GL38" s="275"/>
      <c r="GM38" s="275"/>
      <c r="GN38" s="275"/>
      <c r="GO38" s="275"/>
      <c r="GP38" s="275"/>
      <c r="GQ38" s="275"/>
      <c r="GR38" s="275"/>
      <c r="GS38" s="275"/>
      <c r="GT38" s="275"/>
      <c r="GU38" s="275"/>
      <c r="GV38" s="275"/>
      <c r="GW38" s="275"/>
      <c r="GX38" s="275"/>
      <c r="GY38" s="275"/>
      <c r="GZ38" s="275"/>
      <c r="HA38" s="275"/>
      <c r="HB38" s="275"/>
      <c r="HC38" s="275"/>
      <c r="HD38" s="275"/>
      <c r="HE38" s="275"/>
      <c r="HF38" s="275"/>
      <c r="HG38" s="275"/>
      <c r="HH38" s="275"/>
      <c r="HI38" s="275"/>
      <c r="HJ38" s="275"/>
      <c r="HK38" s="275"/>
      <c r="HL38" s="275"/>
      <c r="HM38" s="275"/>
      <c r="HN38" s="275"/>
      <c r="HO38" s="275"/>
      <c r="HP38" s="275"/>
      <c r="HQ38" s="275"/>
      <c r="HR38" s="275"/>
      <c r="HS38" s="275"/>
      <c r="HT38" s="275"/>
      <c r="HU38" s="275"/>
      <c r="HV38" s="275"/>
      <c r="HW38" s="275"/>
      <c r="HX38" s="275"/>
      <c r="HY38" s="275"/>
      <c r="HZ38" s="275"/>
      <c r="IA38" s="275"/>
      <c r="IB38" s="275"/>
      <c r="IC38" s="275"/>
      <c r="ID38" s="275"/>
      <c r="IE38" s="275"/>
      <c r="IF38" s="275"/>
      <c r="IG38" s="275"/>
      <c r="IH38" s="275"/>
      <c r="II38" s="275"/>
      <c r="IJ38" s="275"/>
      <c r="IK38" s="275"/>
      <c r="IL38" s="275"/>
      <c r="IM38" s="275"/>
      <c r="IN38" s="275"/>
      <c r="IO38" s="275"/>
      <c r="IP38" s="275"/>
      <c r="IQ38" s="275"/>
      <c r="IR38" s="275"/>
      <c r="IS38" s="275"/>
      <c r="IT38" s="275"/>
      <c r="IU38" s="275"/>
      <c r="IV38" s="275"/>
      <c r="IW38" s="275"/>
      <c r="IX38" s="275"/>
      <c r="IY38" s="275"/>
    </row>
    <row r="39" s="252" customFormat="1" ht="24" customHeight="1" spans="1:259">
      <c r="A39" s="276" t="s">
        <v>1339</v>
      </c>
      <c r="B39" s="79"/>
      <c r="C39" s="79"/>
      <c r="D39" s="271">
        <v>0</v>
      </c>
      <c r="E39" s="280"/>
      <c r="F39" s="281"/>
      <c r="G39" s="284"/>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5"/>
      <c r="CC39" s="275"/>
      <c r="CD39" s="275"/>
      <c r="CE39" s="275"/>
      <c r="CF39" s="275"/>
      <c r="CG39" s="275"/>
      <c r="CH39" s="275"/>
      <c r="CI39" s="275"/>
      <c r="CJ39" s="275"/>
      <c r="CK39" s="275"/>
      <c r="CL39" s="275"/>
      <c r="CM39" s="275"/>
      <c r="CN39" s="275"/>
      <c r="CO39" s="275"/>
      <c r="CP39" s="275"/>
      <c r="CQ39" s="275"/>
      <c r="CR39" s="275"/>
      <c r="CS39" s="275"/>
      <c r="CT39" s="275"/>
      <c r="CU39" s="275"/>
      <c r="CV39" s="275"/>
      <c r="CW39" s="275"/>
      <c r="CX39" s="275"/>
      <c r="CY39" s="275"/>
      <c r="CZ39" s="275"/>
      <c r="DA39" s="275"/>
      <c r="DB39" s="275"/>
      <c r="DC39" s="275"/>
      <c r="DD39" s="275"/>
      <c r="DE39" s="275"/>
      <c r="DF39" s="275"/>
      <c r="DG39" s="275"/>
      <c r="DH39" s="275"/>
      <c r="DI39" s="275"/>
      <c r="DJ39" s="275"/>
      <c r="DK39" s="275"/>
      <c r="DL39" s="275"/>
      <c r="DM39" s="275"/>
      <c r="DN39" s="275"/>
      <c r="DO39" s="275"/>
      <c r="DP39" s="275"/>
      <c r="DQ39" s="275"/>
      <c r="DR39" s="275"/>
      <c r="DS39" s="275"/>
      <c r="DT39" s="275"/>
      <c r="DU39" s="275"/>
      <c r="DV39" s="275"/>
      <c r="DW39" s="275"/>
      <c r="DX39" s="275"/>
      <c r="DY39" s="275"/>
      <c r="DZ39" s="275"/>
      <c r="EA39" s="275"/>
      <c r="EB39" s="275"/>
      <c r="EC39" s="275"/>
      <c r="ED39" s="275"/>
      <c r="EE39" s="275"/>
      <c r="EF39" s="275"/>
      <c r="EG39" s="275"/>
      <c r="EH39" s="275"/>
      <c r="EI39" s="275"/>
      <c r="EJ39" s="275"/>
      <c r="EK39" s="275"/>
      <c r="EL39" s="275"/>
      <c r="EM39" s="275"/>
      <c r="EN39" s="275"/>
      <c r="EO39" s="275"/>
      <c r="EP39" s="275"/>
      <c r="EQ39" s="275"/>
      <c r="ER39" s="275"/>
      <c r="ES39" s="275"/>
      <c r="ET39" s="275"/>
      <c r="EU39" s="275"/>
      <c r="EV39" s="275"/>
      <c r="EW39" s="275"/>
      <c r="EX39" s="275"/>
      <c r="EY39" s="275"/>
      <c r="EZ39" s="275"/>
      <c r="FA39" s="275"/>
      <c r="FB39" s="275"/>
      <c r="FC39" s="275"/>
      <c r="FD39" s="275"/>
      <c r="FE39" s="275"/>
      <c r="FF39" s="275"/>
      <c r="FG39" s="275"/>
      <c r="FH39" s="275"/>
      <c r="FI39" s="275"/>
      <c r="FJ39" s="275"/>
      <c r="FK39" s="275"/>
      <c r="FL39" s="275"/>
      <c r="FM39" s="275"/>
      <c r="FN39" s="275"/>
      <c r="FO39" s="275"/>
      <c r="FP39" s="275"/>
      <c r="FQ39" s="275"/>
      <c r="FR39" s="275"/>
      <c r="FS39" s="275"/>
      <c r="FT39" s="275"/>
      <c r="FU39" s="275"/>
      <c r="FV39" s="275"/>
      <c r="FW39" s="275"/>
      <c r="FX39" s="275"/>
      <c r="FY39" s="275"/>
      <c r="FZ39" s="275"/>
      <c r="GA39" s="275"/>
      <c r="GB39" s="275"/>
      <c r="GC39" s="275"/>
      <c r="GD39" s="275"/>
      <c r="GE39" s="275"/>
      <c r="GF39" s="275"/>
      <c r="GG39" s="275"/>
      <c r="GH39" s="275"/>
      <c r="GI39" s="275"/>
      <c r="GJ39" s="275"/>
      <c r="GK39" s="275"/>
      <c r="GL39" s="275"/>
      <c r="GM39" s="275"/>
      <c r="GN39" s="275"/>
      <c r="GO39" s="275"/>
      <c r="GP39" s="275"/>
      <c r="GQ39" s="275"/>
      <c r="GR39" s="275"/>
      <c r="GS39" s="275"/>
      <c r="GT39" s="275"/>
      <c r="GU39" s="275"/>
      <c r="GV39" s="275"/>
      <c r="GW39" s="275"/>
      <c r="GX39" s="275"/>
      <c r="GY39" s="275"/>
      <c r="GZ39" s="275"/>
      <c r="HA39" s="275"/>
      <c r="HB39" s="275"/>
      <c r="HC39" s="275"/>
      <c r="HD39" s="275"/>
      <c r="HE39" s="275"/>
      <c r="HF39" s="275"/>
      <c r="HG39" s="275"/>
      <c r="HH39" s="275"/>
      <c r="HI39" s="275"/>
      <c r="HJ39" s="275"/>
      <c r="HK39" s="275"/>
      <c r="HL39" s="275"/>
      <c r="HM39" s="275"/>
      <c r="HN39" s="275"/>
      <c r="HO39" s="275"/>
      <c r="HP39" s="275"/>
      <c r="HQ39" s="275"/>
      <c r="HR39" s="275"/>
      <c r="HS39" s="275"/>
      <c r="HT39" s="275"/>
      <c r="HU39" s="275"/>
      <c r="HV39" s="275"/>
      <c r="HW39" s="275"/>
      <c r="HX39" s="275"/>
      <c r="HY39" s="275"/>
      <c r="HZ39" s="275"/>
      <c r="IA39" s="275"/>
      <c r="IB39" s="275"/>
      <c r="IC39" s="275"/>
      <c r="ID39" s="275"/>
      <c r="IE39" s="275"/>
      <c r="IF39" s="275"/>
      <c r="IG39" s="275"/>
      <c r="IH39" s="275"/>
      <c r="II39" s="275"/>
      <c r="IJ39" s="275"/>
      <c r="IK39" s="275"/>
      <c r="IL39" s="275"/>
      <c r="IM39" s="275"/>
      <c r="IN39" s="275"/>
      <c r="IO39" s="275"/>
      <c r="IP39" s="275"/>
      <c r="IQ39" s="275"/>
      <c r="IR39" s="275"/>
      <c r="IS39" s="275"/>
      <c r="IT39" s="275"/>
      <c r="IU39" s="275"/>
      <c r="IV39" s="275"/>
      <c r="IW39" s="275"/>
      <c r="IX39" s="275"/>
      <c r="IY39" s="275"/>
    </row>
    <row r="40" s="252" customFormat="1" ht="24" customHeight="1" spans="1:259">
      <c r="A40" s="276" t="s">
        <v>1340</v>
      </c>
      <c r="B40" s="79"/>
      <c r="C40" s="79"/>
      <c r="D40" s="271">
        <v>0</v>
      </c>
      <c r="E40" s="280"/>
      <c r="F40" s="281"/>
      <c r="G40" s="284"/>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275"/>
      <c r="BR40" s="275"/>
      <c r="BS40" s="275"/>
      <c r="BT40" s="275"/>
      <c r="BU40" s="275"/>
      <c r="BV40" s="275"/>
      <c r="BW40" s="275"/>
      <c r="BX40" s="275"/>
      <c r="BY40" s="275"/>
      <c r="BZ40" s="275"/>
      <c r="CA40" s="275"/>
      <c r="CB40" s="275"/>
      <c r="CC40" s="275"/>
      <c r="CD40" s="275"/>
      <c r="CE40" s="275"/>
      <c r="CF40" s="275"/>
      <c r="CG40" s="275"/>
      <c r="CH40" s="275"/>
      <c r="CI40" s="275"/>
      <c r="CJ40" s="275"/>
      <c r="CK40" s="275"/>
      <c r="CL40" s="275"/>
      <c r="CM40" s="275"/>
      <c r="CN40" s="275"/>
      <c r="CO40" s="275"/>
      <c r="CP40" s="275"/>
      <c r="CQ40" s="275"/>
      <c r="CR40" s="275"/>
      <c r="CS40" s="275"/>
      <c r="CT40" s="275"/>
      <c r="CU40" s="275"/>
      <c r="CV40" s="275"/>
      <c r="CW40" s="275"/>
      <c r="CX40" s="275"/>
      <c r="CY40" s="275"/>
      <c r="CZ40" s="275"/>
      <c r="DA40" s="275"/>
      <c r="DB40" s="275"/>
      <c r="DC40" s="275"/>
      <c r="DD40" s="275"/>
      <c r="DE40" s="275"/>
      <c r="DF40" s="275"/>
      <c r="DG40" s="275"/>
      <c r="DH40" s="275"/>
      <c r="DI40" s="275"/>
      <c r="DJ40" s="275"/>
      <c r="DK40" s="275"/>
      <c r="DL40" s="275"/>
      <c r="DM40" s="275"/>
      <c r="DN40" s="275"/>
      <c r="DO40" s="275"/>
      <c r="DP40" s="275"/>
      <c r="DQ40" s="275"/>
      <c r="DR40" s="275"/>
      <c r="DS40" s="275"/>
      <c r="DT40" s="275"/>
      <c r="DU40" s="275"/>
      <c r="DV40" s="275"/>
      <c r="DW40" s="275"/>
      <c r="DX40" s="275"/>
      <c r="DY40" s="275"/>
      <c r="DZ40" s="275"/>
      <c r="EA40" s="275"/>
      <c r="EB40" s="275"/>
      <c r="EC40" s="275"/>
      <c r="ED40" s="275"/>
      <c r="EE40" s="275"/>
      <c r="EF40" s="275"/>
      <c r="EG40" s="275"/>
      <c r="EH40" s="275"/>
      <c r="EI40" s="275"/>
      <c r="EJ40" s="275"/>
      <c r="EK40" s="275"/>
      <c r="EL40" s="275"/>
      <c r="EM40" s="275"/>
      <c r="EN40" s="275"/>
      <c r="EO40" s="275"/>
      <c r="EP40" s="275"/>
      <c r="EQ40" s="275"/>
      <c r="ER40" s="275"/>
      <c r="ES40" s="275"/>
      <c r="ET40" s="275"/>
      <c r="EU40" s="275"/>
      <c r="EV40" s="275"/>
      <c r="EW40" s="275"/>
      <c r="EX40" s="275"/>
      <c r="EY40" s="275"/>
      <c r="EZ40" s="275"/>
      <c r="FA40" s="275"/>
      <c r="FB40" s="275"/>
      <c r="FC40" s="275"/>
      <c r="FD40" s="275"/>
      <c r="FE40" s="275"/>
      <c r="FF40" s="275"/>
      <c r="FG40" s="275"/>
      <c r="FH40" s="275"/>
      <c r="FI40" s="275"/>
      <c r="FJ40" s="275"/>
      <c r="FK40" s="275"/>
      <c r="FL40" s="275"/>
      <c r="FM40" s="275"/>
      <c r="FN40" s="275"/>
      <c r="FO40" s="275"/>
      <c r="FP40" s="275"/>
      <c r="FQ40" s="275"/>
      <c r="FR40" s="275"/>
      <c r="FS40" s="275"/>
      <c r="FT40" s="275"/>
      <c r="FU40" s="275"/>
      <c r="FV40" s="275"/>
      <c r="FW40" s="275"/>
      <c r="FX40" s="275"/>
      <c r="FY40" s="275"/>
      <c r="FZ40" s="275"/>
      <c r="GA40" s="275"/>
      <c r="GB40" s="275"/>
      <c r="GC40" s="275"/>
      <c r="GD40" s="275"/>
      <c r="GE40" s="275"/>
      <c r="GF40" s="275"/>
      <c r="GG40" s="275"/>
      <c r="GH40" s="275"/>
      <c r="GI40" s="275"/>
      <c r="GJ40" s="275"/>
      <c r="GK40" s="275"/>
      <c r="GL40" s="275"/>
      <c r="GM40" s="275"/>
      <c r="GN40" s="275"/>
      <c r="GO40" s="275"/>
      <c r="GP40" s="275"/>
      <c r="GQ40" s="275"/>
      <c r="GR40" s="275"/>
      <c r="GS40" s="275"/>
      <c r="GT40" s="275"/>
      <c r="GU40" s="275"/>
      <c r="GV40" s="275"/>
      <c r="GW40" s="275"/>
      <c r="GX40" s="275"/>
      <c r="GY40" s="275"/>
      <c r="GZ40" s="275"/>
      <c r="HA40" s="275"/>
      <c r="HB40" s="275"/>
      <c r="HC40" s="275"/>
      <c r="HD40" s="275"/>
      <c r="HE40" s="275"/>
      <c r="HF40" s="275"/>
      <c r="HG40" s="275"/>
      <c r="HH40" s="275"/>
      <c r="HI40" s="275"/>
      <c r="HJ40" s="275"/>
      <c r="HK40" s="275"/>
      <c r="HL40" s="275"/>
      <c r="HM40" s="275"/>
      <c r="HN40" s="275"/>
      <c r="HO40" s="275"/>
      <c r="HP40" s="275"/>
      <c r="HQ40" s="275"/>
      <c r="HR40" s="275"/>
      <c r="HS40" s="275"/>
      <c r="HT40" s="275"/>
      <c r="HU40" s="275"/>
      <c r="HV40" s="275"/>
      <c r="HW40" s="275"/>
      <c r="HX40" s="275"/>
      <c r="HY40" s="275"/>
      <c r="HZ40" s="275"/>
      <c r="IA40" s="275"/>
      <c r="IB40" s="275"/>
      <c r="IC40" s="275"/>
      <c r="ID40" s="275"/>
      <c r="IE40" s="275"/>
      <c r="IF40" s="275"/>
      <c r="IG40" s="275"/>
      <c r="IH40" s="275"/>
      <c r="II40" s="275"/>
      <c r="IJ40" s="275"/>
      <c r="IK40" s="275"/>
      <c r="IL40" s="275"/>
      <c r="IM40" s="275"/>
      <c r="IN40" s="275"/>
      <c r="IO40" s="275"/>
      <c r="IP40" s="275"/>
      <c r="IQ40" s="275"/>
      <c r="IR40" s="275"/>
      <c r="IS40" s="275"/>
      <c r="IT40" s="275"/>
      <c r="IU40" s="275"/>
      <c r="IV40" s="275"/>
      <c r="IW40" s="275"/>
      <c r="IX40" s="275"/>
      <c r="IY40" s="275"/>
    </row>
    <row r="41" s="252" customFormat="1" ht="24" customHeight="1" spans="1:259">
      <c r="A41" s="276" t="s">
        <v>1341</v>
      </c>
      <c r="B41" s="79"/>
      <c r="C41" s="79"/>
      <c r="D41" s="271">
        <v>0</v>
      </c>
      <c r="E41" s="280"/>
      <c r="F41" s="281"/>
      <c r="G41" s="284"/>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5"/>
      <c r="BR41" s="275"/>
      <c r="BS41" s="275"/>
      <c r="BT41" s="275"/>
      <c r="BU41" s="275"/>
      <c r="BV41" s="275"/>
      <c r="BW41" s="275"/>
      <c r="BX41" s="275"/>
      <c r="BY41" s="275"/>
      <c r="BZ41" s="275"/>
      <c r="CA41" s="275"/>
      <c r="CB41" s="275"/>
      <c r="CC41" s="275"/>
      <c r="CD41" s="275"/>
      <c r="CE41" s="275"/>
      <c r="CF41" s="275"/>
      <c r="CG41" s="275"/>
      <c r="CH41" s="275"/>
      <c r="CI41" s="275"/>
      <c r="CJ41" s="275"/>
      <c r="CK41" s="275"/>
      <c r="CL41" s="275"/>
      <c r="CM41" s="275"/>
      <c r="CN41" s="275"/>
      <c r="CO41" s="275"/>
      <c r="CP41" s="275"/>
      <c r="CQ41" s="275"/>
      <c r="CR41" s="275"/>
      <c r="CS41" s="275"/>
      <c r="CT41" s="275"/>
      <c r="CU41" s="275"/>
      <c r="CV41" s="275"/>
      <c r="CW41" s="275"/>
      <c r="CX41" s="275"/>
      <c r="CY41" s="275"/>
      <c r="CZ41" s="275"/>
      <c r="DA41" s="275"/>
      <c r="DB41" s="275"/>
      <c r="DC41" s="275"/>
      <c r="DD41" s="275"/>
      <c r="DE41" s="275"/>
      <c r="DF41" s="275"/>
      <c r="DG41" s="275"/>
      <c r="DH41" s="275"/>
      <c r="DI41" s="275"/>
      <c r="DJ41" s="275"/>
      <c r="DK41" s="275"/>
      <c r="DL41" s="275"/>
      <c r="DM41" s="275"/>
      <c r="DN41" s="275"/>
      <c r="DO41" s="275"/>
      <c r="DP41" s="275"/>
      <c r="DQ41" s="275"/>
      <c r="DR41" s="275"/>
      <c r="DS41" s="275"/>
      <c r="DT41" s="275"/>
      <c r="DU41" s="275"/>
      <c r="DV41" s="275"/>
      <c r="DW41" s="275"/>
      <c r="DX41" s="275"/>
      <c r="DY41" s="275"/>
      <c r="DZ41" s="275"/>
      <c r="EA41" s="275"/>
      <c r="EB41" s="275"/>
      <c r="EC41" s="275"/>
      <c r="ED41" s="275"/>
      <c r="EE41" s="275"/>
      <c r="EF41" s="275"/>
      <c r="EG41" s="275"/>
      <c r="EH41" s="275"/>
      <c r="EI41" s="275"/>
      <c r="EJ41" s="275"/>
      <c r="EK41" s="275"/>
      <c r="EL41" s="275"/>
      <c r="EM41" s="275"/>
      <c r="EN41" s="275"/>
      <c r="EO41" s="275"/>
      <c r="EP41" s="275"/>
      <c r="EQ41" s="275"/>
      <c r="ER41" s="275"/>
      <c r="ES41" s="275"/>
      <c r="ET41" s="275"/>
      <c r="EU41" s="275"/>
      <c r="EV41" s="275"/>
      <c r="EW41" s="275"/>
      <c r="EX41" s="275"/>
      <c r="EY41" s="275"/>
      <c r="EZ41" s="275"/>
      <c r="FA41" s="275"/>
      <c r="FB41" s="275"/>
      <c r="FC41" s="275"/>
      <c r="FD41" s="275"/>
      <c r="FE41" s="275"/>
      <c r="FF41" s="275"/>
      <c r="FG41" s="275"/>
      <c r="FH41" s="275"/>
      <c r="FI41" s="275"/>
      <c r="FJ41" s="275"/>
      <c r="FK41" s="275"/>
      <c r="FL41" s="275"/>
      <c r="FM41" s="275"/>
      <c r="FN41" s="275"/>
      <c r="FO41" s="275"/>
      <c r="FP41" s="275"/>
      <c r="FQ41" s="275"/>
      <c r="FR41" s="275"/>
      <c r="FS41" s="275"/>
      <c r="FT41" s="275"/>
      <c r="FU41" s="275"/>
      <c r="FV41" s="275"/>
      <c r="FW41" s="275"/>
      <c r="FX41" s="275"/>
      <c r="FY41" s="275"/>
      <c r="FZ41" s="275"/>
      <c r="GA41" s="275"/>
      <c r="GB41" s="275"/>
      <c r="GC41" s="275"/>
      <c r="GD41" s="275"/>
      <c r="GE41" s="275"/>
      <c r="GF41" s="275"/>
      <c r="GG41" s="275"/>
      <c r="GH41" s="275"/>
      <c r="GI41" s="275"/>
      <c r="GJ41" s="275"/>
      <c r="GK41" s="275"/>
      <c r="GL41" s="275"/>
      <c r="GM41" s="275"/>
      <c r="GN41" s="275"/>
      <c r="GO41" s="275"/>
      <c r="GP41" s="275"/>
      <c r="GQ41" s="275"/>
      <c r="GR41" s="275"/>
      <c r="GS41" s="275"/>
      <c r="GT41" s="275"/>
      <c r="GU41" s="275"/>
      <c r="GV41" s="275"/>
      <c r="GW41" s="275"/>
      <c r="GX41" s="275"/>
      <c r="GY41" s="275"/>
      <c r="GZ41" s="275"/>
      <c r="HA41" s="275"/>
      <c r="HB41" s="275"/>
      <c r="HC41" s="275"/>
      <c r="HD41" s="275"/>
      <c r="HE41" s="275"/>
      <c r="HF41" s="275"/>
      <c r="HG41" s="275"/>
      <c r="HH41" s="275"/>
      <c r="HI41" s="275"/>
      <c r="HJ41" s="275"/>
      <c r="HK41" s="275"/>
      <c r="HL41" s="275"/>
      <c r="HM41" s="275"/>
      <c r="HN41" s="275"/>
      <c r="HO41" s="275"/>
      <c r="HP41" s="275"/>
      <c r="HQ41" s="275"/>
      <c r="HR41" s="275"/>
      <c r="HS41" s="275"/>
      <c r="HT41" s="275"/>
      <c r="HU41" s="275"/>
      <c r="HV41" s="275"/>
      <c r="HW41" s="275"/>
      <c r="HX41" s="275"/>
      <c r="HY41" s="275"/>
      <c r="HZ41" s="275"/>
      <c r="IA41" s="275"/>
      <c r="IB41" s="275"/>
      <c r="IC41" s="275"/>
      <c r="ID41" s="275"/>
      <c r="IE41" s="275"/>
      <c r="IF41" s="275"/>
      <c r="IG41" s="275"/>
      <c r="IH41" s="275"/>
      <c r="II41" s="275"/>
      <c r="IJ41" s="275"/>
      <c r="IK41" s="275"/>
      <c r="IL41" s="275"/>
      <c r="IM41" s="275"/>
      <c r="IN41" s="275"/>
      <c r="IO41" s="275"/>
      <c r="IP41" s="275"/>
      <c r="IQ41" s="275"/>
      <c r="IR41" s="275"/>
      <c r="IS41" s="275"/>
      <c r="IT41" s="275"/>
      <c r="IU41" s="275"/>
      <c r="IV41" s="275"/>
      <c r="IW41" s="275"/>
      <c r="IX41" s="275"/>
      <c r="IY41" s="275"/>
    </row>
    <row r="42" s="252" customFormat="1" ht="24" customHeight="1" spans="1:259">
      <c r="A42" s="276" t="s">
        <v>1342</v>
      </c>
      <c r="B42" s="79"/>
      <c r="C42" s="79"/>
      <c r="D42" s="271">
        <v>0</v>
      </c>
      <c r="E42" s="280"/>
      <c r="F42" s="281"/>
      <c r="G42" s="284"/>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5"/>
      <c r="BO42" s="275"/>
      <c r="BP42" s="275"/>
      <c r="BQ42" s="275"/>
      <c r="BR42" s="275"/>
      <c r="BS42" s="275"/>
      <c r="BT42" s="275"/>
      <c r="BU42" s="275"/>
      <c r="BV42" s="275"/>
      <c r="BW42" s="275"/>
      <c r="BX42" s="275"/>
      <c r="BY42" s="275"/>
      <c r="BZ42" s="275"/>
      <c r="CA42" s="275"/>
      <c r="CB42" s="275"/>
      <c r="CC42" s="275"/>
      <c r="CD42" s="275"/>
      <c r="CE42" s="275"/>
      <c r="CF42" s="275"/>
      <c r="CG42" s="275"/>
      <c r="CH42" s="275"/>
      <c r="CI42" s="275"/>
      <c r="CJ42" s="275"/>
      <c r="CK42" s="275"/>
      <c r="CL42" s="275"/>
      <c r="CM42" s="275"/>
      <c r="CN42" s="275"/>
      <c r="CO42" s="275"/>
      <c r="CP42" s="275"/>
      <c r="CQ42" s="275"/>
      <c r="CR42" s="275"/>
      <c r="CS42" s="275"/>
      <c r="CT42" s="275"/>
      <c r="CU42" s="275"/>
      <c r="CV42" s="275"/>
      <c r="CW42" s="275"/>
      <c r="CX42" s="275"/>
      <c r="CY42" s="275"/>
      <c r="CZ42" s="275"/>
      <c r="DA42" s="275"/>
      <c r="DB42" s="275"/>
      <c r="DC42" s="275"/>
      <c r="DD42" s="275"/>
      <c r="DE42" s="275"/>
      <c r="DF42" s="275"/>
      <c r="DG42" s="275"/>
      <c r="DH42" s="275"/>
      <c r="DI42" s="275"/>
      <c r="DJ42" s="275"/>
      <c r="DK42" s="275"/>
      <c r="DL42" s="275"/>
      <c r="DM42" s="275"/>
      <c r="DN42" s="275"/>
      <c r="DO42" s="275"/>
      <c r="DP42" s="275"/>
      <c r="DQ42" s="275"/>
      <c r="DR42" s="275"/>
      <c r="DS42" s="275"/>
      <c r="DT42" s="275"/>
      <c r="DU42" s="275"/>
      <c r="DV42" s="275"/>
      <c r="DW42" s="275"/>
      <c r="DX42" s="275"/>
      <c r="DY42" s="275"/>
      <c r="DZ42" s="275"/>
      <c r="EA42" s="275"/>
      <c r="EB42" s="275"/>
      <c r="EC42" s="275"/>
      <c r="ED42" s="275"/>
      <c r="EE42" s="275"/>
      <c r="EF42" s="275"/>
      <c r="EG42" s="275"/>
      <c r="EH42" s="275"/>
      <c r="EI42" s="275"/>
      <c r="EJ42" s="275"/>
      <c r="EK42" s="275"/>
      <c r="EL42" s="275"/>
      <c r="EM42" s="275"/>
      <c r="EN42" s="275"/>
      <c r="EO42" s="275"/>
      <c r="EP42" s="275"/>
      <c r="EQ42" s="275"/>
      <c r="ER42" s="275"/>
      <c r="ES42" s="275"/>
      <c r="ET42" s="275"/>
      <c r="EU42" s="275"/>
      <c r="EV42" s="275"/>
      <c r="EW42" s="275"/>
      <c r="EX42" s="275"/>
      <c r="EY42" s="275"/>
      <c r="EZ42" s="275"/>
      <c r="FA42" s="275"/>
      <c r="FB42" s="275"/>
      <c r="FC42" s="275"/>
      <c r="FD42" s="275"/>
      <c r="FE42" s="275"/>
      <c r="FF42" s="275"/>
      <c r="FG42" s="275"/>
      <c r="FH42" s="275"/>
      <c r="FI42" s="275"/>
      <c r="FJ42" s="275"/>
      <c r="FK42" s="275"/>
      <c r="FL42" s="275"/>
      <c r="FM42" s="275"/>
      <c r="FN42" s="275"/>
      <c r="FO42" s="275"/>
      <c r="FP42" s="275"/>
      <c r="FQ42" s="275"/>
      <c r="FR42" s="275"/>
      <c r="FS42" s="275"/>
      <c r="FT42" s="275"/>
      <c r="FU42" s="275"/>
      <c r="FV42" s="275"/>
      <c r="FW42" s="275"/>
      <c r="FX42" s="275"/>
      <c r="FY42" s="275"/>
      <c r="FZ42" s="275"/>
      <c r="GA42" s="275"/>
      <c r="GB42" s="275"/>
      <c r="GC42" s="275"/>
      <c r="GD42" s="275"/>
      <c r="GE42" s="275"/>
      <c r="GF42" s="275"/>
      <c r="GG42" s="275"/>
      <c r="GH42" s="275"/>
      <c r="GI42" s="275"/>
      <c r="GJ42" s="275"/>
      <c r="GK42" s="275"/>
      <c r="GL42" s="275"/>
      <c r="GM42" s="275"/>
      <c r="GN42" s="275"/>
      <c r="GO42" s="275"/>
      <c r="GP42" s="275"/>
      <c r="GQ42" s="275"/>
      <c r="GR42" s="275"/>
      <c r="GS42" s="275"/>
      <c r="GT42" s="275"/>
      <c r="GU42" s="275"/>
      <c r="GV42" s="275"/>
      <c r="GW42" s="275"/>
      <c r="GX42" s="275"/>
      <c r="GY42" s="275"/>
      <c r="GZ42" s="275"/>
      <c r="HA42" s="275"/>
      <c r="HB42" s="275"/>
      <c r="HC42" s="275"/>
      <c r="HD42" s="275"/>
      <c r="HE42" s="275"/>
      <c r="HF42" s="275"/>
      <c r="HG42" s="275"/>
      <c r="HH42" s="275"/>
      <c r="HI42" s="275"/>
      <c r="HJ42" s="275"/>
      <c r="HK42" s="275"/>
      <c r="HL42" s="275"/>
      <c r="HM42" s="275"/>
      <c r="HN42" s="275"/>
      <c r="HO42" s="275"/>
      <c r="HP42" s="275"/>
      <c r="HQ42" s="275"/>
      <c r="HR42" s="275"/>
      <c r="HS42" s="275"/>
      <c r="HT42" s="275"/>
      <c r="HU42" s="275"/>
      <c r="HV42" s="275"/>
      <c r="HW42" s="275"/>
      <c r="HX42" s="275"/>
      <c r="HY42" s="275"/>
      <c r="HZ42" s="275"/>
      <c r="IA42" s="275"/>
      <c r="IB42" s="275"/>
      <c r="IC42" s="275"/>
      <c r="ID42" s="275"/>
      <c r="IE42" s="275"/>
      <c r="IF42" s="275"/>
      <c r="IG42" s="275"/>
      <c r="IH42" s="275"/>
      <c r="II42" s="275"/>
      <c r="IJ42" s="275"/>
      <c r="IK42" s="275"/>
      <c r="IL42" s="275"/>
      <c r="IM42" s="275"/>
      <c r="IN42" s="275"/>
      <c r="IO42" s="275"/>
      <c r="IP42" s="275"/>
      <c r="IQ42" s="275"/>
      <c r="IR42" s="275"/>
      <c r="IS42" s="275"/>
      <c r="IT42" s="275"/>
      <c r="IU42" s="275"/>
      <c r="IV42" s="275"/>
      <c r="IW42" s="275"/>
      <c r="IX42" s="275"/>
      <c r="IY42" s="275"/>
    </row>
    <row r="43" s="252" customFormat="1" ht="24" customHeight="1" spans="1:259">
      <c r="A43" s="276" t="s">
        <v>1343</v>
      </c>
      <c r="B43" s="79"/>
      <c r="C43" s="79">
        <v>4350</v>
      </c>
      <c r="D43" s="271">
        <v>4350</v>
      </c>
      <c r="E43" s="280">
        <f t="shared" ref="E43:E47" si="3">D43/C43</f>
        <v>1</v>
      </c>
      <c r="F43" s="281">
        <v>1.09022556390977</v>
      </c>
      <c r="G43" s="284"/>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75"/>
      <c r="BM43" s="275"/>
      <c r="BN43" s="275"/>
      <c r="BO43" s="275"/>
      <c r="BP43" s="275"/>
      <c r="BQ43" s="275"/>
      <c r="BR43" s="275"/>
      <c r="BS43" s="275"/>
      <c r="BT43" s="275"/>
      <c r="BU43" s="275"/>
      <c r="BV43" s="275"/>
      <c r="BW43" s="275"/>
      <c r="BX43" s="275"/>
      <c r="BY43" s="275"/>
      <c r="BZ43" s="275"/>
      <c r="CA43" s="275"/>
      <c r="CB43" s="275"/>
      <c r="CC43" s="275"/>
      <c r="CD43" s="275"/>
      <c r="CE43" s="275"/>
      <c r="CF43" s="275"/>
      <c r="CG43" s="275"/>
      <c r="CH43" s="275"/>
      <c r="CI43" s="275"/>
      <c r="CJ43" s="275"/>
      <c r="CK43" s="275"/>
      <c r="CL43" s="275"/>
      <c r="CM43" s="275"/>
      <c r="CN43" s="275"/>
      <c r="CO43" s="275"/>
      <c r="CP43" s="275"/>
      <c r="CQ43" s="275"/>
      <c r="CR43" s="275"/>
      <c r="CS43" s="275"/>
      <c r="CT43" s="275"/>
      <c r="CU43" s="275"/>
      <c r="CV43" s="275"/>
      <c r="CW43" s="275"/>
      <c r="CX43" s="275"/>
      <c r="CY43" s="275"/>
      <c r="CZ43" s="275"/>
      <c r="DA43" s="275"/>
      <c r="DB43" s="275"/>
      <c r="DC43" s="275"/>
      <c r="DD43" s="275"/>
      <c r="DE43" s="275"/>
      <c r="DF43" s="275"/>
      <c r="DG43" s="275"/>
      <c r="DH43" s="275"/>
      <c r="DI43" s="275"/>
      <c r="DJ43" s="275"/>
      <c r="DK43" s="275"/>
      <c r="DL43" s="275"/>
      <c r="DM43" s="275"/>
      <c r="DN43" s="275"/>
      <c r="DO43" s="275"/>
      <c r="DP43" s="275"/>
      <c r="DQ43" s="275"/>
      <c r="DR43" s="275"/>
      <c r="DS43" s="275"/>
      <c r="DT43" s="275"/>
      <c r="DU43" s="275"/>
      <c r="DV43" s="275"/>
      <c r="DW43" s="275"/>
      <c r="DX43" s="275"/>
      <c r="DY43" s="275"/>
      <c r="DZ43" s="275"/>
      <c r="EA43" s="275"/>
      <c r="EB43" s="275"/>
      <c r="EC43" s="275"/>
      <c r="ED43" s="275"/>
      <c r="EE43" s="275"/>
      <c r="EF43" s="275"/>
      <c r="EG43" s="275"/>
      <c r="EH43" s="275"/>
      <c r="EI43" s="275"/>
      <c r="EJ43" s="275"/>
      <c r="EK43" s="275"/>
      <c r="EL43" s="275"/>
      <c r="EM43" s="275"/>
      <c r="EN43" s="275"/>
      <c r="EO43" s="275"/>
      <c r="EP43" s="275"/>
      <c r="EQ43" s="275"/>
      <c r="ER43" s="275"/>
      <c r="ES43" s="275"/>
      <c r="ET43" s="275"/>
      <c r="EU43" s="275"/>
      <c r="EV43" s="275"/>
      <c r="EW43" s="275"/>
      <c r="EX43" s="275"/>
      <c r="EY43" s="275"/>
      <c r="EZ43" s="275"/>
      <c r="FA43" s="275"/>
      <c r="FB43" s="275"/>
      <c r="FC43" s="275"/>
      <c r="FD43" s="275"/>
      <c r="FE43" s="275"/>
      <c r="FF43" s="275"/>
      <c r="FG43" s="275"/>
      <c r="FH43" s="275"/>
      <c r="FI43" s="275"/>
      <c r="FJ43" s="275"/>
      <c r="FK43" s="275"/>
      <c r="FL43" s="275"/>
      <c r="FM43" s="275"/>
      <c r="FN43" s="275"/>
      <c r="FO43" s="275"/>
      <c r="FP43" s="275"/>
      <c r="FQ43" s="275"/>
      <c r="FR43" s="275"/>
      <c r="FS43" s="275"/>
      <c r="FT43" s="275"/>
      <c r="FU43" s="275"/>
      <c r="FV43" s="275"/>
      <c r="FW43" s="275"/>
      <c r="FX43" s="275"/>
      <c r="FY43" s="275"/>
      <c r="FZ43" s="275"/>
      <c r="GA43" s="275"/>
      <c r="GB43" s="275"/>
      <c r="GC43" s="275"/>
      <c r="GD43" s="275"/>
      <c r="GE43" s="275"/>
      <c r="GF43" s="275"/>
      <c r="GG43" s="275"/>
      <c r="GH43" s="275"/>
      <c r="GI43" s="275"/>
      <c r="GJ43" s="275"/>
      <c r="GK43" s="275"/>
      <c r="GL43" s="275"/>
      <c r="GM43" s="275"/>
      <c r="GN43" s="275"/>
      <c r="GO43" s="275"/>
      <c r="GP43" s="275"/>
      <c r="GQ43" s="275"/>
      <c r="GR43" s="275"/>
      <c r="GS43" s="275"/>
      <c r="GT43" s="275"/>
      <c r="GU43" s="275"/>
      <c r="GV43" s="275"/>
      <c r="GW43" s="275"/>
      <c r="GX43" s="275"/>
      <c r="GY43" s="275"/>
      <c r="GZ43" s="275"/>
      <c r="HA43" s="275"/>
      <c r="HB43" s="275"/>
      <c r="HC43" s="275"/>
      <c r="HD43" s="275"/>
      <c r="HE43" s="275"/>
      <c r="HF43" s="275"/>
      <c r="HG43" s="275"/>
      <c r="HH43" s="275"/>
      <c r="HI43" s="275"/>
      <c r="HJ43" s="275"/>
      <c r="HK43" s="275"/>
      <c r="HL43" s="275"/>
      <c r="HM43" s="275"/>
      <c r="HN43" s="275"/>
      <c r="HO43" s="275"/>
      <c r="HP43" s="275"/>
      <c r="HQ43" s="275"/>
      <c r="HR43" s="275"/>
      <c r="HS43" s="275"/>
      <c r="HT43" s="275"/>
      <c r="HU43" s="275"/>
      <c r="HV43" s="275"/>
      <c r="HW43" s="275"/>
      <c r="HX43" s="275"/>
      <c r="HY43" s="275"/>
      <c r="HZ43" s="275"/>
      <c r="IA43" s="275"/>
      <c r="IB43" s="275"/>
      <c r="IC43" s="275"/>
      <c r="ID43" s="275"/>
      <c r="IE43" s="275"/>
      <c r="IF43" s="275"/>
      <c r="IG43" s="275"/>
      <c r="IH43" s="275"/>
      <c r="II43" s="275"/>
      <c r="IJ43" s="275"/>
      <c r="IK43" s="275"/>
      <c r="IL43" s="275"/>
      <c r="IM43" s="275"/>
      <c r="IN43" s="275"/>
      <c r="IO43" s="275"/>
      <c r="IP43" s="275"/>
      <c r="IQ43" s="275"/>
      <c r="IR43" s="275"/>
      <c r="IS43" s="275"/>
      <c r="IT43" s="275"/>
      <c r="IU43" s="275"/>
      <c r="IV43" s="275"/>
      <c r="IW43" s="275"/>
      <c r="IX43" s="275"/>
      <c r="IY43" s="275"/>
    </row>
    <row r="44" s="252" customFormat="1" ht="24" customHeight="1" spans="1:259">
      <c r="A44" s="276" t="s">
        <v>1344</v>
      </c>
      <c r="B44" s="79"/>
      <c r="C44" s="79"/>
      <c r="D44" s="271">
        <v>0</v>
      </c>
      <c r="E44" s="280"/>
      <c r="F44" s="281"/>
      <c r="G44" s="284"/>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75"/>
      <c r="BM44" s="275"/>
      <c r="BN44" s="275"/>
      <c r="BO44" s="275"/>
      <c r="BP44" s="275"/>
      <c r="BQ44" s="275"/>
      <c r="BR44" s="275"/>
      <c r="BS44" s="275"/>
      <c r="BT44" s="275"/>
      <c r="BU44" s="275"/>
      <c r="BV44" s="275"/>
      <c r="BW44" s="275"/>
      <c r="BX44" s="275"/>
      <c r="BY44" s="275"/>
      <c r="BZ44" s="275"/>
      <c r="CA44" s="275"/>
      <c r="CB44" s="275"/>
      <c r="CC44" s="275"/>
      <c r="CD44" s="275"/>
      <c r="CE44" s="275"/>
      <c r="CF44" s="275"/>
      <c r="CG44" s="275"/>
      <c r="CH44" s="275"/>
      <c r="CI44" s="275"/>
      <c r="CJ44" s="275"/>
      <c r="CK44" s="275"/>
      <c r="CL44" s="275"/>
      <c r="CM44" s="275"/>
      <c r="CN44" s="275"/>
      <c r="CO44" s="275"/>
      <c r="CP44" s="275"/>
      <c r="CQ44" s="275"/>
      <c r="CR44" s="275"/>
      <c r="CS44" s="275"/>
      <c r="CT44" s="275"/>
      <c r="CU44" s="275"/>
      <c r="CV44" s="275"/>
      <c r="CW44" s="275"/>
      <c r="CX44" s="275"/>
      <c r="CY44" s="275"/>
      <c r="CZ44" s="275"/>
      <c r="DA44" s="275"/>
      <c r="DB44" s="275"/>
      <c r="DC44" s="275"/>
      <c r="DD44" s="275"/>
      <c r="DE44" s="275"/>
      <c r="DF44" s="275"/>
      <c r="DG44" s="275"/>
      <c r="DH44" s="275"/>
      <c r="DI44" s="275"/>
      <c r="DJ44" s="275"/>
      <c r="DK44" s="275"/>
      <c r="DL44" s="275"/>
      <c r="DM44" s="275"/>
      <c r="DN44" s="275"/>
      <c r="DO44" s="275"/>
      <c r="DP44" s="275"/>
      <c r="DQ44" s="275"/>
      <c r="DR44" s="275"/>
      <c r="DS44" s="275"/>
      <c r="DT44" s="275"/>
      <c r="DU44" s="275"/>
      <c r="DV44" s="275"/>
      <c r="DW44" s="275"/>
      <c r="DX44" s="275"/>
      <c r="DY44" s="275"/>
      <c r="DZ44" s="275"/>
      <c r="EA44" s="275"/>
      <c r="EB44" s="275"/>
      <c r="EC44" s="275"/>
      <c r="ED44" s="275"/>
      <c r="EE44" s="275"/>
      <c r="EF44" s="275"/>
      <c r="EG44" s="275"/>
      <c r="EH44" s="275"/>
      <c r="EI44" s="275"/>
      <c r="EJ44" s="275"/>
      <c r="EK44" s="275"/>
      <c r="EL44" s="275"/>
      <c r="EM44" s="275"/>
      <c r="EN44" s="275"/>
      <c r="EO44" s="275"/>
      <c r="EP44" s="275"/>
      <c r="EQ44" s="275"/>
      <c r="ER44" s="275"/>
      <c r="ES44" s="275"/>
      <c r="ET44" s="275"/>
      <c r="EU44" s="275"/>
      <c r="EV44" s="275"/>
      <c r="EW44" s="275"/>
      <c r="EX44" s="275"/>
      <c r="EY44" s="275"/>
      <c r="EZ44" s="275"/>
      <c r="FA44" s="275"/>
      <c r="FB44" s="275"/>
      <c r="FC44" s="275"/>
      <c r="FD44" s="275"/>
      <c r="FE44" s="275"/>
      <c r="FF44" s="275"/>
      <c r="FG44" s="275"/>
      <c r="FH44" s="275"/>
      <c r="FI44" s="275"/>
      <c r="FJ44" s="275"/>
      <c r="FK44" s="275"/>
      <c r="FL44" s="275"/>
      <c r="FM44" s="275"/>
      <c r="FN44" s="275"/>
      <c r="FO44" s="275"/>
      <c r="FP44" s="275"/>
      <c r="FQ44" s="275"/>
      <c r="FR44" s="275"/>
      <c r="FS44" s="275"/>
      <c r="FT44" s="275"/>
      <c r="FU44" s="275"/>
      <c r="FV44" s="275"/>
      <c r="FW44" s="275"/>
      <c r="FX44" s="275"/>
      <c r="FY44" s="275"/>
      <c r="FZ44" s="275"/>
      <c r="GA44" s="275"/>
      <c r="GB44" s="275"/>
      <c r="GC44" s="275"/>
      <c r="GD44" s="275"/>
      <c r="GE44" s="275"/>
      <c r="GF44" s="275"/>
      <c r="GG44" s="275"/>
      <c r="GH44" s="275"/>
      <c r="GI44" s="275"/>
      <c r="GJ44" s="275"/>
      <c r="GK44" s="275"/>
      <c r="GL44" s="275"/>
      <c r="GM44" s="275"/>
      <c r="GN44" s="275"/>
      <c r="GO44" s="275"/>
      <c r="GP44" s="275"/>
      <c r="GQ44" s="275"/>
      <c r="GR44" s="275"/>
      <c r="GS44" s="275"/>
      <c r="GT44" s="275"/>
      <c r="GU44" s="275"/>
      <c r="GV44" s="275"/>
      <c r="GW44" s="275"/>
      <c r="GX44" s="275"/>
      <c r="GY44" s="275"/>
      <c r="GZ44" s="275"/>
      <c r="HA44" s="275"/>
      <c r="HB44" s="275"/>
      <c r="HC44" s="275"/>
      <c r="HD44" s="275"/>
      <c r="HE44" s="275"/>
      <c r="HF44" s="275"/>
      <c r="HG44" s="275"/>
      <c r="HH44" s="275"/>
      <c r="HI44" s="275"/>
      <c r="HJ44" s="275"/>
      <c r="HK44" s="275"/>
      <c r="HL44" s="275"/>
      <c r="HM44" s="275"/>
      <c r="HN44" s="275"/>
      <c r="HO44" s="275"/>
      <c r="HP44" s="275"/>
      <c r="HQ44" s="275"/>
      <c r="HR44" s="275"/>
      <c r="HS44" s="275"/>
      <c r="HT44" s="275"/>
      <c r="HU44" s="275"/>
      <c r="HV44" s="275"/>
      <c r="HW44" s="275"/>
      <c r="HX44" s="275"/>
      <c r="HY44" s="275"/>
      <c r="HZ44" s="275"/>
      <c r="IA44" s="275"/>
      <c r="IB44" s="275"/>
      <c r="IC44" s="275"/>
      <c r="ID44" s="275"/>
      <c r="IE44" s="275"/>
      <c r="IF44" s="275"/>
      <c r="IG44" s="275"/>
      <c r="IH44" s="275"/>
      <c r="II44" s="275"/>
      <c r="IJ44" s="275"/>
      <c r="IK44" s="275"/>
      <c r="IL44" s="275"/>
      <c r="IM44" s="275"/>
      <c r="IN44" s="275"/>
      <c r="IO44" s="275"/>
      <c r="IP44" s="275"/>
      <c r="IQ44" s="275"/>
      <c r="IR44" s="275"/>
      <c r="IS44" s="275"/>
      <c r="IT44" s="275"/>
      <c r="IU44" s="275"/>
      <c r="IV44" s="275"/>
      <c r="IW44" s="275"/>
      <c r="IX44" s="275"/>
      <c r="IY44" s="275"/>
    </row>
    <row r="45" s="252" customFormat="1" ht="24" customHeight="1" spans="1:259">
      <c r="A45" s="270" t="s">
        <v>900</v>
      </c>
      <c r="B45" s="79">
        <f>SUM(B46:B47)</f>
        <v>0</v>
      </c>
      <c r="C45" s="79">
        <f>SUM(C46:C47)</f>
        <v>5255</v>
      </c>
      <c r="D45" s="239">
        <f>SUM(D46:D47)</f>
        <v>4021</v>
      </c>
      <c r="E45" s="280">
        <f t="shared" si="3"/>
        <v>0.765176022835395</v>
      </c>
      <c r="F45" s="281"/>
      <c r="G45" s="284"/>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275"/>
      <c r="BR45" s="275"/>
      <c r="BS45" s="275"/>
      <c r="BT45" s="275"/>
      <c r="BU45" s="275"/>
      <c r="BV45" s="275"/>
      <c r="BW45" s="275"/>
      <c r="BX45" s="275"/>
      <c r="BY45" s="275"/>
      <c r="BZ45" s="275"/>
      <c r="CA45" s="275"/>
      <c r="CB45" s="275"/>
      <c r="CC45" s="275"/>
      <c r="CD45" s="275"/>
      <c r="CE45" s="275"/>
      <c r="CF45" s="275"/>
      <c r="CG45" s="275"/>
      <c r="CH45" s="275"/>
      <c r="CI45" s="275"/>
      <c r="CJ45" s="275"/>
      <c r="CK45" s="275"/>
      <c r="CL45" s="275"/>
      <c r="CM45" s="275"/>
      <c r="CN45" s="275"/>
      <c r="CO45" s="275"/>
      <c r="CP45" s="275"/>
      <c r="CQ45" s="275"/>
      <c r="CR45" s="275"/>
      <c r="CS45" s="275"/>
      <c r="CT45" s="275"/>
      <c r="CU45" s="275"/>
      <c r="CV45" s="275"/>
      <c r="CW45" s="275"/>
      <c r="CX45" s="275"/>
      <c r="CY45" s="275"/>
      <c r="CZ45" s="275"/>
      <c r="DA45" s="275"/>
      <c r="DB45" s="275"/>
      <c r="DC45" s="275"/>
      <c r="DD45" s="275"/>
      <c r="DE45" s="275"/>
      <c r="DF45" s="275"/>
      <c r="DG45" s="275"/>
      <c r="DH45" s="275"/>
      <c r="DI45" s="275"/>
      <c r="DJ45" s="275"/>
      <c r="DK45" s="275"/>
      <c r="DL45" s="275"/>
      <c r="DM45" s="275"/>
      <c r="DN45" s="275"/>
      <c r="DO45" s="275"/>
      <c r="DP45" s="275"/>
      <c r="DQ45" s="275"/>
      <c r="DR45" s="275"/>
      <c r="DS45" s="275"/>
      <c r="DT45" s="275"/>
      <c r="DU45" s="275"/>
      <c r="DV45" s="275"/>
      <c r="DW45" s="275"/>
      <c r="DX45" s="275"/>
      <c r="DY45" s="275"/>
      <c r="DZ45" s="275"/>
      <c r="EA45" s="275"/>
      <c r="EB45" s="275"/>
      <c r="EC45" s="275"/>
      <c r="ED45" s="275"/>
      <c r="EE45" s="275"/>
      <c r="EF45" s="275"/>
      <c r="EG45" s="275"/>
      <c r="EH45" s="275"/>
      <c r="EI45" s="275"/>
      <c r="EJ45" s="275"/>
      <c r="EK45" s="275"/>
      <c r="EL45" s="275"/>
      <c r="EM45" s="275"/>
      <c r="EN45" s="275"/>
      <c r="EO45" s="275"/>
      <c r="EP45" s="275"/>
      <c r="EQ45" s="275"/>
      <c r="ER45" s="275"/>
      <c r="ES45" s="275"/>
      <c r="ET45" s="275"/>
      <c r="EU45" s="275"/>
      <c r="EV45" s="275"/>
      <c r="EW45" s="275"/>
      <c r="EX45" s="275"/>
      <c r="EY45" s="275"/>
      <c r="EZ45" s="275"/>
      <c r="FA45" s="275"/>
      <c r="FB45" s="275"/>
      <c r="FC45" s="275"/>
      <c r="FD45" s="275"/>
      <c r="FE45" s="275"/>
      <c r="FF45" s="275"/>
      <c r="FG45" s="275"/>
      <c r="FH45" s="275"/>
      <c r="FI45" s="275"/>
      <c r="FJ45" s="275"/>
      <c r="FK45" s="275"/>
      <c r="FL45" s="275"/>
      <c r="FM45" s="275"/>
      <c r="FN45" s="275"/>
      <c r="FO45" s="275"/>
      <c r="FP45" s="275"/>
      <c r="FQ45" s="275"/>
      <c r="FR45" s="275"/>
      <c r="FS45" s="275"/>
      <c r="FT45" s="275"/>
      <c r="FU45" s="275"/>
      <c r="FV45" s="275"/>
      <c r="FW45" s="275"/>
      <c r="FX45" s="275"/>
      <c r="FY45" s="275"/>
      <c r="FZ45" s="275"/>
      <c r="GA45" s="275"/>
      <c r="GB45" s="275"/>
      <c r="GC45" s="275"/>
      <c r="GD45" s="275"/>
      <c r="GE45" s="275"/>
      <c r="GF45" s="275"/>
      <c r="GG45" s="275"/>
      <c r="GH45" s="275"/>
      <c r="GI45" s="275"/>
      <c r="GJ45" s="275"/>
      <c r="GK45" s="275"/>
      <c r="GL45" s="275"/>
      <c r="GM45" s="275"/>
      <c r="GN45" s="275"/>
      <c r="GO45" s="275"/>
      <c r="GP45" s="275"/>
      <c r="GQ45" s="275"/>
      <c r="GR45" s="275"/>
      <c r="GS45" s="275"/>
      <c r="GT45" s="275"/>
      <c r="GU45" s="275"/>
      <c r="GV45" s="275"/>
      <c r="GW45" s="275"/>
      <c r="GX45" s="275"/>
      <c r="GY45" s="275"/>
      <c r="GZ45" s="275"/>
      <c r="HA45" s="275"/>
      <c r="HB45" s="275"/>
      <c r="HC45" s="275"/>
      <c r="HD45" s="275"/>
      <c r="HE45" s="275"/>
      <c r="HF45" s="275"/>
      <c r="HG45" s="275"/>
      <c r="HH45" s="275"/>
      <c r="HI45" s="275"/>
      <c r="HJ45" s="275"/>
      <c r="HK45" s="275"/>
      <c r="HL45" s="275"/>
      <c r="HM45" s="275"/>
      <c r="HN45" s="275"/>
      <c r="HO45" s="275"/>
      <c r="HP45" s="275"/>
      <c r="HQ45" s="275"/>
      <c r="HR45" s="275"/>
      <c r="HS45" s="275"/>
      <c r="HT45" s="275"/>
      <c r="HU45" s="275"/>
      <c r="HV45" s="275"/>
      <c r="HW45" s="275"/>
      <c r="HX45" s="275"/>
      <c r="HY45" s="275"/>
      <c r="HZ45" s="275"/>
      <c r="IA45" s="275"/>
      <c r="IB45" s="275"/>
      <c r="IC45" s="275"/>
      <c r="ID45" s="275"/>
      <c r="IE45" s="275"/>
      <c r="IF45" s="275"/>
      <c r="IG45" s="275"/>
      <c r="IH45" s="275"/>
      <c r="II45" s="275"/>
      <c r="IJ45" s="275"/>
      <c r="IK45" s="275"/>
      <c r="IL45" s="275"/>
      <c r="IM45" s="275"/>
      <c r="IN45" s="275"/>
      <c r="IO45" s="275"/>
      <c r="IP45" s="275"/>
      <c r="IQ45" s="275"/>
      <c r="IR45" s="275"/>
      <c r="IS45" s="275"/>
      <c r="IT45" s="275"/>
      <c r="IU45" s="275"/>
      <c r="IV45" s="275"/>
      <c r="IW45" s="275"/>
      <c r="IX45" s="275"/>
      <c r="IY45" s="275"/>
    </row>
    <row r="46" s="252" customFormat="1" ht="24" customHeight="1" spans="1:259">
      <c r="A46" s="276" t="s">
        <v>1345</v>
      </c>
      <c r="B46" s="79"/>
      <c r="C46" s="79"/>
      <c r="D46" s="271">
        <v>0</v>
      </c>
      <c r="E46" s="280"/>
      <c r="F46" s="281"/>
      <c r="G46" s="284"/>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275"/>
      <c r="BK46" s="275"/>
      <c r="BL46" s="275"/>
      <c r="BM46" s="275"/>
      <c r="BN46" s="275"/>
      <c r="BO46" s="275"/>
      <c r="BP46" s="275"/>
      <c r="BQ46" s="275"/>
      <c r="BR46" s="275"/>
      <c r="BS46" s="275"/>
      <c r="BT46" s="275"/>
      <c r="BU46" s="275"/>
      <c r="BV46" s="275"/>
      <c r="BW46" s="275"/>
      <c r="BX46" s="275"/>
      <c r="BY46" s="275"/>
      <c r="BZ46" s="275"/>
      <c r="CA46" s="275"/>
      <c r="CB46" s="275"/>
      <c r="CC46" s="275"/>
      <c r="CD46" s="275"/>
      <c r="CE46" s="275"/>
      <c r="CF46" s="275"/>
      <c r="CG46" s="275"/>
      <c r="CH46" s="275"/>
      <c r="CI46" s="275"/>
      <c r="CJ46" s="275"/>
      <c r="CK46" s="275"/>
      <c r="CL46" s="275"/>
      <c r="CM46" s="275"/>
      <c r="CN46" s="275"/>
      <c r="CO46" s="275"/>
      <c r="CP46" s="275"/>
      <c r="CQ46" s="275"/>
      <c r="CR46" s="275"/>
      <c r="CS46" s="275"/>
      <c r="CT46" s="275"/>
      <c r="CU46" s="275"/>
      <c r="CV46" s="275"/>
      <c r="CW46" s="275"/>
      <c r="CX46" s="275"/>
      <c r="CY46" s="275"/>
      <c r="CZ46" s="275"/>
      <c r="DA46" s="275"/>
      <c r="DB46" s="275"/>
      <c r="DC46" s="275"/>
      <c r="DD46" s="275"/>
      <c r="DE46" s="275"/>
      <c r="DF46" s="275"/>
      <c r="DG46" s="275"/>
      <c r="DH46" s="275"/>
      <c r="DI46" s="275"/>
      <c r="DJ46" s="275"/>
      <c r="DK46" s="275"/>
      <c r="DL46" s="275"/>
      <c r="DM46" s="275"/>
      <c r="DN46" s="275"/>
      <c r="DO46" s="275"/>
      <c r="DP46" s="275"/>
      <c r="DQ46" s="275"/>
      <c r="DR46" s="275"/>
      <c r="DS46" s="275"/>
      <c r="DT46" s="275"/>
      <c r="DU46" s="275"/>
      <c r="DV46" s="275"/>
      <c r="DW46" s="275"/>
      <c r="DX46" s="275"/>
      <c r="DY46" s="275"/>
      <c r="DZ46" s="275"/>
      <c r="EA46" s="275"/>
      <c r="EB46" s="275"/>
      <c r="EC46" s="275"/>
      <c r="ED46" s="275"/>
      <c r="EE46" s="275"/>
      <c r="EF46" s="275"/>
      <c r="EG46" s="275"/>
      <c r="EH46" s="275"/>
      <c r="EI46" s="275"/>
      <c r="EJ46" s="275"/>
      <c r="EK46" s="275"/>
      <c r="EL46" s="275"/>
      <c r="EM46" s="275"/>
      <c r="EN46" s="275"/>
      <c r="EO46" s="275"/>
      <c r="EP46" s="275"/>
      <c r="EQ46" s="275"/>
      <c r="ER46" s="275"/>
      <c r="ES46" s="275"/>
      <c r="ET46" s="275"/>
      <c r="EU46" s="275"/>
      <c r="EV46" s="275"/>
      <c r="EW46" s="275"/>
      <c r="EX46" s="275"/>
      <c r="EY46" s="275"/>
      <c r="EZ46" s="275"/>
      <c r="FA46" s="275"/>
      <c r="FB46" s="275"/>
      <c r="FC46" s="275"/>
      <c r="FD46" s="275"/>
      <c r="FE46" s="275"/>
      <c r="FF46" s="275"/>
      <c r="FG46" s="275"/>
      <c r="FH46" s="275"/>
      <c r="FI46" s="275"/>
      <c r="FJ46" s="275"/>
      <c r="FK46" s="275"/>
      <c r="FL46" s="275"/>
      <c r="FM46" s="275"/>
      <c r="FN46" s="275"/>
      <c r="FO46" s="275"/>
      <c r="FP46" s="275"/>
      <c r="FQ46" s="275"/>
      <c r="FR46" s="275"/>
      <c r="FS46" s="275"/>
      <c r="FT46" s="275"/>
      <c r="FU46" s="275"/>
      <c r="FV46" s="275"/>
      <c r="FW46" s="275"/>
      <c r="FX46" s="275"/>
      <c r="FY46" s="275"/>
      <c r="FZ46" s="275"/>
      <c r="GA46" s="275"/>
      <c r="GB46" s="275"/>
      <c r="GC46" s="275"/>
      <c r="GD46" s="275"/>
      <c r="GE46" s="275"/>
      <c r="GF46" s="275"/>
      <c r="GG46" s="275"/>
      <c r="GH46" s="275"/>
      <c r="GI46" s="275"/>
      <c r="GJ46" s="275"/>
      <c r="GK46" s="275"/>
      <c r="GL46" s="275"/>
      <c r="GM46" s="275"/>
      <c r="GN46" s="275"/>
      <c r="GO46" s="275"/>
      <c r="GP46" s="275"/>
      <c r="GQ46" s="275"/>
      <c r="GR46" s="275"/>
      <c r="GS46" s="275"/>
      <c r="GT46" s="275"/>
      <c r="GU46" s="275"/>
      <c r="GV46" s="275"/>
      <c r="GW46" s="275"/>
      <c r="GX46" s="275"/>
      <c r="GY46" s="275"/>
      <c r="GZ46" s="275"/>
      <c r="HA46" s="275"/>
      <c r="HB46" s="275"/>
      <c r="HC46" s="275"/>
      <c r="HD46" s="275"/>
      <c r="HE46" s="275"/>
      <c r="HF46" s="275"/>
      <c r="HG46" s="275"/>
      <c r="HH46" s="275"/>
      <c r="HI46" s="275"/>
      <c r="HJ46" s="275"/>
      <c r="HK46" s="275"/>
      <c r="HL46" s="275"/>
      <c r="HM46" s="275"/>
      <c r="HN46" s="275"/>
      <c r="HO46" s="275"/>
      <c r="HP46" s="275"/>
      <c r="HQ46" s="275"/>
      <c r="HR46" s="275"/>
      <c r="HS46" s="275"/>
      <c r="HT46" s="275"/>
      <c r="HU46" s="275"/>
      <c r="HV46" s="275"/>
      <c r="HW46" s="275"/>
      <c r="HX46" s="275"/>
      <c r="HY46" s="275"/>
      <c r="HZ46" s="275"/>
      <c r="IA46" s="275"/>
      <c r="IB46" s="275"/>
      <c r="IC46" s="275"/>
      <c r="ID46" s="275"/>
      <c r="IE46" s="275"/>
      <c r="IF46" s="275"/>
      <c r="IG46" s="275"/>
      <c r="IH46" s="275"/>
      <c r="II46" s="275"/>
      <c r="IJ46" s="275"/>
      <c r="IK46" s="275"/>
      <c r="IL46" s="275"/>
      <c r="IM46" s="275"/>
      <c r="IN46" s="275"/>
      <c r="IO46" s="275"/>
      <c r="IP46" s="275"/>
      <c r="IQ46" s="275"/>
      <c r="IR46" s="275"/>
      <c r="IS46" s="275"/>
      <c r="IT46" s="275"/>
      <c r="IU46" s="275"/>
      <c r="IV46" s="275"/>
      <c r="IW46" s="275"/>
      <c r="IX46" s="275"/>
      <c r="IY46" s="275"/>
    </row>
    <row r="47" s="252" customFormat="1" ht="24" customHeight="1" spans="1:259">
      <c r="A47" s="285" t="s">
        <v>1331</v>
      </c>
      <c r="B47" s="79"/>
      <c r="C47" s="79">
        <v>5255</v>
      </c>
      <c r="D47" s="271">
        <v>4021</v>
      </c>
      <c r="E47" s="280">
        <f t="shared" si="3"/>
        <v>0.765176022835395</v>
      </c>
      <c r="F47" s="281"/>
      <c r="G47" s="284"/>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5"/>
      <c r="BO47" s="275"/>
      <c r="BP47" s="275"/>
      <c r="BQ47" s="275"/>
      <c r="BR47" s="275"/>
      <c r="BS47" s="275"/>
      <c r="BT47" s="275"/>
      <c r="BU47" s="275"/>
      <c r="BV47" s="275"/>
      <c r="BW47" s="275"/>
      <c r="BX47" s="275"/>
      <c r="BY47" s="275"/>
      <c r="BZ47" s="275"/>
      <c r="CA47" s="275"/>
      <c r="CB47" s="275"/>
      <c r="CC47" s="275"/>
      <c r="CD47" s="275"/>
      <c r="CE47" s="275"/>
      <c r="CF47" s="275"/>
      <c r="CG47" s="275"/>
      <c r="CH47" s="275"/>
      <c r="CI47" s="275"/>
      <c r="CJ47" s="275"/>
      <c r="CK47" s="275"/>
      <c r="CL47" s="275"/>
      <c r="CM47" s="275"/>
      <c r="CN47" s="275"/>
      <c r="CO47" s="275"/>
      <c r="CP47" s="275"/>
      <c r="CQ47" s="275"/>
      <c r="CR47" s="275"/>
      <c r="CS47" s="275"/>
      <c r="CT47" s="275"/>
      <c r="CU47" s="275"/>
      <c r="CV47" s="275"/>
      <c r="CW47" s="275"/>
      <c r="CX47" s="275"/>
      <c r="CY47" s="275"/>
      <c r="CZ47" s="275"/>
      <c r="DA47" s="275"/>
      <c r="DB47" s="275"/>
      <c r="DC47" s="275"/>
      <c r="DD47" s="275"/>
      <c r="DE47" s="275"/>
      <c r="DF47" s="275"/>
      <c r="DG47" s="275"/>
      <c r="DH47" s="275"/>
      <c r="DI47" s="275"/>
      <c r="DJ47" s="275"/>
      <c r="DK47" s="275"/>
      <c r="DL47" s="275"/>
      <c r="DM47" s="275"/>
      <c r="DN47" s="275"/>
      <c r="DO47" s="275"/>
      <c r="DP47" s="275"/>
      <c r="DQ47" s="275"/>
      <c r="DR47" s="275"/>
      <c r="DS47" s="275"/>
      <c r="DT47" s="275"/>
      <c r="DU47" s="275"/>
      <c r="DV47" s="275"/>
      <c r="DW47" s="275"/>
      <c r="DX47" s="275"/>
      <c r="DY47" s="275"/>
      <c r="DZ47" s="275"/>
      <c r="EA47" s="275"/>
      <c r="EB47" s="275"/>
      <c r="EC47" s="275"/>
      <c r="ED47" s="275"/>
      <c r="EE47" s="275"/>
      <c r="EF47" s="275"/>
      <c r="EG47" s="275"/>
      <c r="EH47" s="275"/>
      <c r="EI47" s="275"/>
      <c r="EJ47" s="275"/>
      <c r="EK47" s="275"/>
      <c r="EL47" s="275"/>
      <c r="EM47" s="275"/>
      <c r="EN47" s="275"/>
      <c r="EO47" s="275"/>
      <c r="EP47" s="275"/>
      <c r="EQ47" s="275"/>
      <c r="ER47" s="275"/>
      <c r="ES47" s="275"/>
      <c r="ET47" s="275"/>
      <c r="EU47" s="275"/>
      <c r="EV47" s="275"/>
      <c r="EW47" s="275"/>
      <c r="EX47" s="275"/>
      <c r="EY47" s="275"/>
      <c r="EZ47" s="275"/>
      <c r="FA47" s="275"/>
      <c r="FB47" s="275"/>
      <c r="FC47" s="275"/>
      <c r="FD47" s="275"/>
      <c r="FE47" s="275"/>
      <c r="FF47" s="275"/>
      <c r="FG47" s="275"/>
      <c r="FH47" s="275"/>
      <c r="FI47" s="275"/>
      <c r="FJ47" s="275"/>
      <c r="FK47" s="275"/>
      <c r="FL47" s="275"/>
      <c r="FM47" s="275"/>
      <c r="FN47" s="275"/>
      <c r="FO47" s="275"/>
      <c r="FP47" s="275"/>
      <c r="FQ47" s="275"/>
      <c r="FR47" s="275"/>
      <c r="FS47" s="275"/>
      <c r="FT47" s="275"/>
      <c r="FU47" s="275"/>
      <c r="FV47" s="275"/>
      <c r="FW47" s="275"/>
      <c r="FX47" s="275"/>
      <c r="FY47" s="275"/>
      <c r="FZ47" s="275"/>
      <c r="GA47" s="275"/>
      <c r="GB47" s="275"/>
      <c r="GC47" s="275"/>
      <c r="GD47" s="275"/>
      <c r="GE47" s="275"/>
      <c r="GF47" s="275"/>
      <c r="GG47" s="275"/>
      <c r="GH47" s="275"/>
      <c r="GI47" s="275"/>
      <c r="GJ47" s="275"/>
      <c r="GK47" s="275"/>
      <c r="GL47" s="275"/>
      <c r="GM47" s="275"/>
      <c r="GN47" s="275"/>
      <c r="GO47" s="275"/>
      <c r="GP47" s="275"/>
      <c r="GQ47" s="275"/>
      <c r="GR47" s="275"/>
      <c r="GS47" s="275"/>
      <c r="GT47" s="275"/>
      <c r="GU47" s="275"/>
      <c r="GV47" s="275"/>
      <c r="GW47" s="275"/>
      <c r="GX47" s="275"/>
      <c r="GY47" s="275"/>
      <c r="GZ47" s="275"/>
      <c r="HA47" s="275"/>
      <c r="HB47" s="275"/>
      <c r="HC47" s="275"/>
      <c r="HD47" s="275"/>
      <c r="HE47" s="275"/>
      <c r="HF47" s="275"/>
      <c r="HG47" s="275"/>
      <c r="HH47" s="275"/>
      <c r="HI47" s="275"/>
      <c r="HJ47" s="275"/>
      <c r="HK47" s="275"/>
      <c r="HL47" s="275"/>
      <c r="HM47" s="275"/>
      <c r="HN47" s="275"/>
      <c r="HO47" s="275"/>
      <c r="HP47" s="275"/>
      <c r="HQ47" s="275"/>
      <c r="HR47" s="275"/>
      <c r="HS47" s="275"/>
      <c r="HT47" s="275"/>
      <c r="HU47" s="275"/>
      <c r="HV47" s="275"/>
      <c r="HW47" s="275"/>
      <c r="HX47" s="275"/>
      <c r="HY47" s="275"/>
      <c r="HZ47" s="275"/>
      <c r="IA47" s="275"/>
      <c r="IB47" s="275"/>
      <c r="IC47" s="275"/>
      <c r="ID47" s="275"/>
      <c r="IE47" s="275"/>
      <c r="IF47" s="275"/>
      <c r="IG47" s="275"/>
      <c r="IH47" s="275"/>
      <c r="II47" s="275"/>
      <c r="IJ47" s="275"/>
      <c r="IK47" s="275"/>
      <c r="IL47" s="275"/>
      <c r="IM47" s="275"/>
      <c r="IN47" s="275"/>
      <c r="IO47" s="275"/>
      <c r="IP47" s="275"/>
      <c r="IQ47" s="275"/>
      <c r="IR47" s="275"/>
      <c r="IS47" s="275"/>
      <c r="IT47" s="275"/>
      <c r="IU47" s="275"/>
      <c r="IV47" s="275"/>
      <c r="IW47" s="275"/>
      <c r="IX47" s="275"/>
      <c r="IY47" s="275"/>
    </row>
    <row r="48" s="252" customFormat="1" ht="24" customHeight="1" spans="1:259">
      <c r="A48" s="270" t="s">
        <v>958</v>
      </c>
      <c r="B48" s="79"/>
      <c r="C48" s="79"/>
      <c r="D48" s="271">
        <v>0</v>
      </c>
      <c r="E48" s="280"/>
      <c r="F48" s="281"/>
      <c r="G48" s="284"/>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5"/>
      <c r="BM48" s="275"/>
      <c r="BN48" s="275"/>
      <c r="BO48" s="275"/>
      <c r="BP48" s="275"/>
      <c r="BQ48" s="275"/>
      <c r="BR48" s="275"/>
      <c r="BS48" s="275"/>
      <c r="BT48" s="275"/>
      <c r="BU48" s="275"/>
      <c r="BV48" s="275"/>
      <c r="BW48" s="275"/>
      <c r="BX48" s="275"/>
      <c r="BY48" s="275"/>
      <c r="BZ48" s="275"/>
      <c r="CA48" s="275"/>
      <c r="CB48" s="275"/>
      <c r="CC48" s="275"/>
      <c r="CD48" s="275"/>
      <c r="CE48" s="275"/>
      <c r="CF48" s="275"/>
      <c r="CG48" s="275"/>
      <c r="CH48" s="275"/>
      <c r="CI48" s="275"/>
      <c r="CJ48" s="275"/>
      <c r="CK48" s="275"/>
      <c r="CL48" s="275"/>
      <c r="CM48" s="275"/>
      <c r="CN48" s="275"/>
      <c r="CO48" s="275"/>
      <c r="CP48" s="275"/>
      <c r="CQ48" s="275"/>
      <c r="CR48" s="275"/>
      <c r="CS48" s="275"/>
      <c r="CT48" s="275"/>
      <c r="CU48" s="275"/>
      <c r="CV48" s="275"/>
      <c r="CW48" s="275"/>
      <c r="CX48" s="275"/>
      <c r="CY48" s="275"/>
      <c r="CZ48" s="275"/>
      <c r="DA48" s="275"/>
      <c r="DB48" s="275"/>
      <c r="DC48" s="275"/>
      <c r="DD48" s="275"/>
      <c r="DE48" s="275"/>
      <c r="DF48" s="275"/>
      <c r="DG48" s="275"/>
      <c r="DH48" s="275"/>
      <c r="DI48" s="275"/>
      <c r="DJ48" s="275"/>
      <c r="DK48" s="275"/>
      <c r="DL48" s="275"/>
      <c r="DM48" s="275"/>
      <c r="DN48" s="275"/>
      <c r="DO48" s="275"/>
      <c r="DP48" s="275"/>
      <c r="DQ48" s="275"/>
      <c r="DR48" s="275"/>
      <c r="DS48" s="275"/>
      <c r="DT48" s="275"/>
      <c r="DU48" s="275"/>
      <c r="DV48" s="275"/>
      <c r="DW48" s="275"/>
      <c r="DX48" s="275"/>
      <c r="DY48" s="275"/>
      <c r="DZ48" s="275"/>
      <c r="EA48" s="275"/>
      <c r="EB48" s="275"/>
      <c r="EC48" s="275"/>
      <c r="ED48" s="275"/>
      <c r="EE48" s="275"/>
      <c r="EF48" s="275"/>
      <c r="EG48" s="275"/>
      <c r="EH48" s="275"/>
      <c r="EI48" s="275"/>
      <c r="EJ48" s="275"/>
      <c r="EK48" s="275"/>
      <c r="EL48" s="275"/>
      <c r="EM48" s="275"/>
      <c r="EN48" s="275"/>
      <c r="EO48" s="275"/>
      <c r="EP48" s="275"/>
      <c r="EQ48" s="275"/>
      <c r="ER48" s="275"/>
      <c r="ES48" s="275"/>
      <c r="ET48" s="275"/>
      <c r="EU48" s="275"/>
      <c r="EV48" s="275"/>
      <c r="EW48" s="275"/>
      <c r="EX48" s="275"/>
      <c r="EY48" s="275"/>
      <c r="EZ48" s="275"/>
      <c r="FA48" s="275"/>
      <c r="FB48" s="275"/>
      <c r="FC48" s="275"/>
      <c r="FD48" s="275"/>
      <c r="FE48" s="275"/>
      <c r="FF48" s="275"/>
      <c r="FG48" s="275"/>
      <c r="FH48" s="275"/>
      <c r="FI48" s="275"/>
      <c r="FJ48" s="275"/>
      <c r="FK48" s="275"/>
      <c r="FL48" s="275"/>
      <c r="FM48" s="275"/>
      <c r="FN48" s="275"/>
      <c r="FO48" s="275"/>
      <c r="FP48" s="275"/>
      <c r="FQ48" s="275"/>
      <c r="FR48" s="275"/>
      <c r="FS48" s="275"/>
      <c r="FT48" s="275"/>
      <c r="FU48" s="275"/>
      <c r="FV48" s="275"/>
      <c r="FW48" s="275"/>
      <c r="FX48" s="275"/>
      <c r="FY48" s="275"/>
      <c r="FZ48" s="275"/>
      <c r="GA48" s="275"/>
      <c r="GB48" s="275"/>
      <c r="GC48" s="275"/>
      <c r="GD48" s="275"/>
      <c r="GE48" s="275"/>
      <c r="GF48" s="275"/>
      <c r="GG48" s="275"/>
      <c r="GH48" s="275"/>
      <c r="GI48" s="275"/>
      <c r="GJ48" s="275"/>
      <c r="GK48" s="275"/>
      <c r="GL48" s="275"/>
      <c r="GM48" s="275"/>
      <c r="GN48" s="275"/>
      <c r="GO48" s="275"/>
      <c r="GP48" s="275"/>
      <c r="GQ48" s="275"/>
      <c r="GR48" s="275"/>
      <c r="GS48" s="275"/>
      <c r="GT48" s="275"/>
      <c r="GU48" s="275"/>
      <c r="GV48" s="275"/>
      <c r="GW48" s="275"/>
      <c r="GX48" s="275"/>
      <c r="GY48" s="275"/>
      <c r="GZ48" s="275"/>
      <c r="HA48" s="275"/>
      <c r="HB48" s="275"/>
      <c r="HC48" s="275"/>
      <c r="HD48" s="275"/>
      <c r="HE48" s="275"/>
      <c r="HF48" s="275"/>
      <c r="HG48" s="275"/>
      <c r="HH48" s="275"/>
      <c r="HI48" s="275"/>
      <c r="HJ48" s="275"/>
      <c r="HK48" s="275"/>
      <c r="HL48" s="275"/>
      <c r="HM48" s="275"/>
      <c r="HN48" s="275"/>
      <c r="HO48" s="275"/>
      <c r="HP48" s="275"/>
      <c r="HQ48" s="275"/>
      <c r="HR48" s="275"/>
      <c r="HS48" s="275"/>
      <c r="HT48" s="275"/>
      <c r="HU48" s="275"/>
      <c r="HV48" s="275"/>
      <c r="HW48" s="275"/>
      <c r="HX48" s="275"/>
      <c r="HY48" s="275"/>
      <c r="HZ48" s="275"/>
      <c r="IA48" s="275"/>
      <c r="IB48" s="275"/>
      <c r="IC48" s="275"/>
      <c r="ID48" s="275"/>
      <c r="IE48" s="275"/>
      <c r="IF48" s="275"/>
      <c r="IG48" s="275"/>
      <c r="IH48" s="275"/>
      <c r="II48" s="275"/>
      <c r="IJ48" s="275"/>
      <c r="IK48" s="275"/>
      <c r="IL48" s="275"/>
      <c r="IM48" s="275"/>
      <c r="IN48" s="275"/>
      <c r="IO48" s="275"/>
      <c r="IP48" s="275"/>
      <c r="IQ48" s="275"/>
      <c r="IR48" s="275"/>
      <c r="IS48" s="275"/>
      <c r="IT48" s="275"/>
      <c r="IU48" s="275"/>
      <c r="IV48" s="275"/>
      <c r="IW48" s="275"/>
      <c r="IX48" s="275"/>
      <c r="IY48" s="275"/>
    </row>
    <row r="49" s="252" customFormat="1" ht="24" customHeight="1" spans="1:259">
      <c r="A49" s="276" t="s">
        <v>978</v>
      </c>
      <c r="B49" s="79"/>
      <c r="C49" s="79"/>
      <c r="D49" s="271">
        <v>0</v>
      </c>
      <c r="E49" s="280"/>
      <c r="F49" s="281"/>
      <c r="G49" s="284"/>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5"/>
      <c r="BQ49" s="275"/>
      <c r="BR49" s="275"/>
      <c r="BS49" s="275"/>
      <c r="BT49" s="275"/>
      <c r="BU49" s="275"/>
      <c r="BV49" s="275"/>
      <c r="BW49" s="275"/>
      <c r="BX49" s="275"/>
      <c r="BY49" s="275"/>
      <c r="BZ49" s="275"/>
      <c r="CA49" s="275"/>
      <c r="CB49" s="275"/>
      <c r="CC49" s="275"/>
      <c r="CD49" s="275"/>
      <c r="CE49" s="275"/>
      <c r="CF49" s="275"/>
      <c r="CG49" s="275"/>
      <c r="CH49" s="275"/>
      <c r="CI49" s="275"/>
      <c r="CJ49" s="275"/>
      <c r="CK49" s="275"/>
      <c r="CL49" s="275"/>
      <c r="CM49" s="275"/>
      <c r="CN49" s="275"/>
      <c r="CO49" s="275"/>
      <c r="CP49" s="275"/>
      <c r="CQ49" s="275"/>
      <c r="CR49" s="275"/>
      <c r="CS49" s="275"/>
      <c r="CT49" s="275"/>
      <c r="CU49" s="275"/>
      <c r="CV49" s="275"/>
      <c r="CW49" s="275"/>
      <c r="CX49" s="275"/>
      <c r="CY49" s="275"/>
      <c r="CZ49" s="275"/>
      <c r="DA49" s="275"/>
      <c r="DB49" s="275"/>
      <c r="DC49" s="275"/>
      <c r="DD49" s="275"/>
      <c r="DE49" s="275"/>
      <c r="DF49" s="275"/>
      <c r="DG49" s="275"/>
      <c r="DH49" s="275"/>
      <c r="DI49" s="275"/>
      <c r="DJ49" s="275"/>
      <c r="DK49" s="275"/>
      <c r="DL49" s="275"/>
      <c r="DM49" s="275"/>
      <c r="DN49" s="275"/>
      <c r="DO49" s="275"/>
      <c r="DP49" s="275"/>
      <c r="DQ49" s="275"/>
      <c r="DR49" s="275"/>
      <c r="DS49" s="275"/>
      <c r="DT49" s="275"/>
      <c r="DU49" s="275"/>
      <c r="DV49" s="275"/>
      <c r="DW49" s="275"/>
      <c r="DX49" s="275"/>
      <c r="DY49" s="275"/>
      <c r="DZ49" s="275"/>
      <c r="EA49" s="275"/>
      <c r="EB49" s="275"/>
      <c r="EC49" s="275"/>
      <c r="ED49" s="275"/>
      <c r="EE49" s="275"/>
      <c r="EF49" s="275"/>
      <c r="EG49" s="275"/>
      <c r="EH49" s="275"/>
      <c r="EI49" s="275"/>
      <c r="EJ49" s="275"/>
      <c r="EK49" s="275"/>
      <c r="EL49" s="275"/>
      <c r="EM49" s="275"/>
      <c r="EN49" s="275"/>
      <c r="EO49" s="275"/>
      <c r="EP49" s="275"/>
      <c r="EQ49" s="275"/>
      <c r="ER49" s="275"/>
      <c r="ES49" s="275"/>
      <c r="ET49" s="275"/>
      <c r="EU49" s="275"/>
      <c r="EV49" s="275"/>
      <c r="EW49" s="275"/>
      <c r="EX49" s="275"/>
      <c r="EY49" s="275"/>
      <c r="EZ49" s="275"/>
      <c r="FA49" s="275"/>
      <c r="FB49" s="275"/>
      <c r="FC49" s="275"/>
      <c r="FD49" s="275"/>
      <c r="FE49" s="275"/>
      <c r="FF49" s="275"/>
      <c r="FG49" s="275"/>
      <c r="FH49" s="275"/>
      <c r="FI49" s="275"/>
      <c r="FJ49" s="275"/>
      <c r="FK49" s="275"/>
      <c r="FL49" s="275"/>
      <c r="FM49" s="275"/>
      <c r="FN49" s="275"/>
      <c r="FO49" s="275"/>
      <c r="FP49" s="275"/>
      <c r="FQ49" s="275"/>
      <c r="FR49" s="275"/>
      <c r="FS49" s="275"/>
      <c r="FT49" s="275"/>
      <c r="FU49" s="275"/>
      <c r="FV49" s="275"/>
      <c r="FW49" s="275"/>
      <c r="FX49" s="275"/>
      <c r="FY49" s="275"/>
      <c r="FZ49" s="275"/>
      <c r="GA49" s="275"/>
      <c r="GB49" s="275"/>
      <c r="GC49" s="275"/>
      <c r="GD49" s="275"/>
      <c r="GE49" s="275"/>
      <c r="GF49" s="275"/>
      <c r="GG49" s="275"/>
      <c r="GH49" s="275"/>
      <c r="GI49" s="275"/>
      <c r="GJ49" s="275"/>
      <c r="GK49" s="275"/>
      <c r="GL49" s="275"/>
      <c r="GM49" s="275"/>
      <c r="GN49" s="275"/>
      <c r="GO49" s="275"/>
      <c r="GP49" s="275"/>
      <c r="GQ49" s="275"/>
      <c r="GR49" s="275"/>
      <c r="GS49" s="275"/>
      <c r="GT49" s="275"/>
      <c r="GU49" s="275"/>
      <c r="GV49" s="275"/>
      <c r="GW49" s="275"/>
      <c r="GX49" s="275"/>
      <c r="GY49" s="275"/>
      <c r="GZ49" s="275"/>
      <c r="HA49" s="275"/>
      <c r="HB49" s="275"/>
      <c r="HC49" s="275"/>
      <c r="HD49" s="275"/>
      <c r="HE49" s="275"/>
      <c r="HF49" s="275"/>
      <c r="HG49" s="275"/>
      <c r="HH49" s="275"/>
      <c r="HI49" s="275"/>
      <c r="HJ49" s="275"/>
      <c r="HK49" s="275"/>
      <c r="HL49" s="275"/>
      <c r="HM49" s="275"/>
      <c r="HN49" s="275"/>
      <c r="HO49" s="275"/>
      <c r="HP49" s="275"/>
      <c r="HQ49" s="275"/>
      <c r="HR49" s="275"/>
      <c r="HS49" s="275"/>
      <c r="HT49" s="275"/>
      <c r="HU49" s="275"/>
      <c r="HV49" s="275"/>
      <c r="HW49" s="275"/>
      <c r="HX49" s="275"/>
      <c r="HY49" s="275"/>
      <c r="HZ49" s="275"/>
      <c r="IA49" s="275"/>
      <c r="IB49" s="275"/>
      <c r="IC49" s="275"/>
      <c r="ID49" s="275"/>
      <c r="IE49" s="275"/>
      <c r="IF49" s="275"/>
      <c r="IG49" s="275"/>
      <c r="IH49" s="275"/>
      <c r="II49" s="275"/>
      <c r="IJ49" s="275"/>
      <c r="IK49" s="275"/>
      <c r="IL49" s="275"/>
      <c r="IM49" s="275"/>
      <c r="IN49" s="275"/>
      <c r="IO49" s="275"/>
      <c r="IP49" s="275"/>
      <c r="IQ49" s="275"/>
      <c r="IR49" s="275"/>
      <c r="IS49" s="275"/>
      <c r="IT49" s="275"/>
      <c r="IU49" s="275"/>
      <c r="IV49" s="275"/>
      <c r="IW49" s="275"/>
      <c r="IX49" s="275"/>
      <c r="IY49" s="275"/>
    </row>
    <row r="50" s="252" customFormat="1" ht="24" customHeight="1" spans="1:259">
      <c r="A50" s="270" t="s">
        <v>1030</v>
      </c>
      <c r="B50" s="79"/>
      <c r="C50" s="79">
        <f>SUM(C51)</f>
        <v>2415</v>
      </c>
      <c r="D50" s="271"/>
      <c r="E50" s="280">
        <f t="shared" ref="E50:E53" si="4">D50/C50</f>
        <v>0</v>
      </c>
      <c r="F50" s="281"/>
      <c r="G50" s="284"/>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5"/>
      <c r="BR50" s="275"/>
      <c r="BS50" s="275"/>
      <c r="BT50" s="275"/>
      <c r="BU50" s="275"/>
      <c r="BV50" s="275"/>
      <c r="BW50" s="275"/>
      <c r="BX50" s="275"/>
      <c r="BY50" s="275"/>
      <c r="BZ50" s="275"/>
      <c r="CA50" s="275"/>
      <c r="CB50" s="275"/>
      <c r="CC50" s="275"/>
      <c r="CD50" s="275"/>
      <c r="CE50" s="275"/>
      <c r="CF50" s="275"/>
      <c r="CG50" s="275"/>
      <c r="CH50" s="275"/>
      <c r="CI50" s="275"/>
      <c r="CJ50" s="275"/>
      <c r="CK50" s="275"/>
      <c r="CL50" s="275"/>
      <c r="CM50" s="275"/>
      <c r="CN50" s="275"/>
      <c r="CO50" s="275"/>
      <c r="CP50" s="275"/>
      <c r="CQ50" s="275"/>
      <c r="CR50" s="275"/>
      <c r="CS50" s="275"/>
      <c r="CT50" s="275"/>
      <c r="CU50" s="275"/>
      <c r="CV50" s="275"/>
      <c r="CW50" s="275"/>
      <c r="CX50" s="275"/>
      <c r="CY50" s="275"/>
      <c r="CZ50" s="275"/>
      <c r="DA50" s="275"/>
      <c r="DB50" s="275"/>
      <c r="DC50" s="275"/>
      <c r="DD50" s="275"/>
      <c r="DE50" s="275"/>
      <c r="DF50" s="275"/>
      <c r="DG50" s="275"/>
      <c r="DH50" s="275"/>
      <c r="DI50" s="275"/>
      <c r="DJ50" s="275"/>
      <c r="DK50" s="275"/>
      <c r="DL50" s="275"/>
      <c r="DM50" s="275"/>
      <c r="DN50" s="275"/>
      <c r="DO50" s="275"/>
      <c r="DP50" s="275"/>
      <c r="DQ50" s="275"/>
      <c r="DR50" s="275"/>
      <c r="DS50" s="275"/>
      <c r="DT50" s="275"/>
      <c r="DU50" s="275"/>
      <c r="DV50" s="275"/>
      <c r="DW50" s="275"/>
      <c r="DX50" s="275"/>
      <c r="DY50" s="275"/>
      <c r="DZ50" s="275"/>
      <c r="EA50" s="275"/>
      <c r="EB50" s="275"/>
      <c r="EC50" s="275"/>
      <c r="ED50" s="275"/>
      <c r="EE50" s="275"/>
      <c r="EF50" s="275"/>
      <c r="EG50" s="275"/>
      <c r="EH50" s="275"/>
      <c r="EI50" s="275"/>
      <c r="EJ50" s="275"/>
      <c r="EK50" s="275"/>
      <c r="EL50" s="275"/>
      <c r="EM50" s="275"/>
      <c r="EN50" s="275"/>
      <c r="EO50" s="275"/>
      <c r="EP50" s="275"/>
      <c r="EQ50" s="275"/>
      <c r="ER50" s="275"/>
      <c r="ES50" s="275"/>
      <c r="ET50" s="275"/>
      <c r="EU50" s="275"/>
      <c r="EV50" s="275"/>
      <c r="EW50" s="275"/>
      <c r="EX50" s="275"/>
      <c r="EY50" s="275"/>
      <c r="EZ50" s="275"/>
      <c r="FA50" s="275"/>
      <c r="FB50" s="275"/>
      <c r="FC50" s="275"/>
      <c r="FD50" s="275"/>
      <c r="FE50" s="275"/>
      <c r="FF50" s="275"/>
      <c r="FG50" s="275"/>
      <c r="FH50" s="275"/>
      <c r="FI50" s="275"/>
      <c r="FJ50" s="275"/>
      <c r="FK50" s="275"/>
      <c r="FL50" s="275"/>
      <c r="FM50" s="275"/>
      <c r="FN50" s="275"/>
      <c r="FO50" s="275"/>
      <c r="FP50" s="275"/>
      <c r="FQ50" s="275"/>
      <c r="FR50" s="275"/>
      <c r="FS50" s="275"/>
      <c r="FT50" s="275"/>
      <c r="FU50" s="275"/>
      <c r="FV50" s="275"/>
      <c r="FW50" s="275"/>
      <c r="FX50" s="275"/>
      <c r="FY50" s="275"/>
      <c r="FZ50" s="275"/>
      <c r="GA50" s="275"/>
      <c r="GB50" s="275"/>
      <c r="GC50" s="275"/>
      <c r="GD50" s="275"/>
      <c r="GE50" s="275"/>
      <c r="GF50" s="275"/>
      <c r="GG50" s="275"/>
      <c r="GH50" s="275"/>
      <c r="GI50" s="275"/>
      <c r="GJ50" s="275"/>
      <c r="GK50" s="275"/>
      <c r="GL50" s="275"/>
      <c r="GM50" s="275"/>
      <c r="GN50" s="275"/>
      <c r="GO50" s="275"/>
      <c r="GP50" s="275"/>
      <c r="GQ50" s="275"/>
      <c r="GR50" s="275"/>
      <c r="GS50" s="275"/>
      <c r="GT50" s="275"/>
      <c r="GU50" s="275"/>
      <c r="GV50" s="275"/>
      <c r="GW50" s="275"/>
      <c r="GX50" s="275"/>
      <c r="GY50" s="275"/>
      <c r="GZ50" s="275"/>
      <c r="HA50" s="275"/>
      <c r="HB50" s="275"/>
      <c r="HC50" s="275"/>
      <c r="HD50" s="275"/>
      <c r="HE50" s="275"/>
      <c r="HF50" s="275"/>
      <c r="HG50" s="275"/>
      <c r="HH50" s="275"/>
      <c r="HI50" s="275"/>
      <c r="HJ50" s="275"/>
      <c r="HK50" s="275"/>
      <c r="HL50" s="275"/>
      <c r="HM50" s="275"/>
      <c r="HN50" s="275"/>
      <c r="HO50" s="275"/>
      <c r="HP50" s="275"/>
      <c r="HQ50" s="275"/>
      <c r="HR50" s="275"/>
      <c r="HS50" s="275"/>
      <c r="HT50" s="275"/>
      <c r="HU50" s="275"/>
      <c r="HV50" s="275"/>
      <c r="HW50" s="275"/>
      <c r="HX50" s="275"/>
      <c r="HY50" s="275"/>
      <c r="HZ50" s="275"/>
      <c r="IA50" s="275"/>
      <c r="IB50" s="275"/>
      <c r="IC50" s="275"/>
      <c r="ID50" s="275"/>
      <c r="IE50" s="275"/>
      <c r="IF50" s="275"/>
      <c r="IG50" s="275"/>
      <c r="IH50" s="275"/>
      <c r="II50" s="275"/>
      <c r="IJ50" s="275"/>
      <c r="IK50" s="275"/>
      <c r="IL50" s="275"/>
      <c r="IM50" s="275"/>
      <c r="IN50" s="275"/>
      <c r="IO50" s="275"/>
      <c r="IP50" s="275"/>
      <c r="IQ50" s="275"/>
      <c r="IR50" s="275"/>
      <c r="IS50" s="275"/>
      <c r="IT50" s="275"/>
      <c r="IU50" s="275"/>
      <c r="IV50" s="275"/>
      <c r="IW50" s="275"/>
      <c r="IX50" s="275"/>
      <c r="IY50" s="275"/>
    </row>
    <row r="51" s="252" customFormat="1" ht="24" customHeight="1" spans="1:259">
      <c r="A51" s="286" t="s">
        <v>1346</v>
      </c>
      <c r="B51" s="79"/>
      <c r="C51" s="79">
        <v>2415</v>
      </c>
      <c r="D51" s="271"/>
      <c r="E51" s="280">
        <f t="shared" si="4"/>
        <v>0</v>
      </c>
      <c r="F51" s="281"/>
      <c r="G51" s="284"/>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5"/>
      <c r="BR51" s="275"/>
      <c r="BS51" s="275"/>
      <c r="BT51" s="275"/>
      <c r="BU51" s="275"/>
      <c r="BV51" s="275"/>
      <c r="BW51" s="275"/>
      <c r="BX51" s="275"/>
      <c r="BY51" s="275"/>
      <c r="BZ51" s="275"/>
      <c r="CA51" s="275"/>
      <c r="CB51" s="275"/>
      <c r="CC51" s="275"/>
      <c r="CD51" s="275"/>
      <c r="CE51" s="275"/>
      <c r="CF51" s="275"/>
      <c r="CG51" s="275"/>
      <c r="CH51" s="275"/>
      <c r="CI51" s="275"/>
      <c r="CJ51" s="275"/>
      <c r="CK51" s="275"/>
      <c r="CL51" s="275"/>
      <c r="CM51" s="275"/>
      <c r="CN51" s="275"/>
      <c r="CO51" s="275"/>
      <c r="CP51" s="275"/>
      <c r="CQ51" s="275"/>
      <c r="CR51" s="275"/>
      <c r="CS51" s="275"/>
      <c r="CT51" s="275"/>
      <c r="CU51" s="275"/>
      <c r="CV51" s="275"/>
      <c r="CW51" s="275"/>
      <c r="CX51" s="275"/>
      <c r="CY51" s="275"/>
      <c r="CZ51" s="275"/>
      <c r="DA51" s="275"/>
      <c r="DB51" s="275"/>
      <c r="DC51" s="275"/>
      <c r="DD51" s="275"/>
      <c r="DE51" s="275"/>
      <c r="DF51" s="275"/>
      <c r="DG51" s="275"/>
      <c r="DH51" s="275"/>
      <c r="DI51" s="275"/>
      <c r="DJ51" s="275"/>
      <c r="DK51" s="275"/>
      <c r="DL51" s="275"/>
      <c r="DM51" s="275"/>
      <c r="DN51" s="275"/>
      <c r="DO51" s="275"/>
      <c r="DP51" s="275"/>
      <c r="DQ51" s="275"/>
      <c r="DR51" s="275"/>
      <c r="DS51" s="275"/>
      <c r="DT51" s="275"/>
      <c r="DU51" s="275"/>
      <c r="DV51" s="275"/>
      <c r="DW51" s="275"/>
      <c r="DX51" s="275"/>
      <c r="DY51" s="275"/>
      <c r="DZ51" s="275"/>
      <c r="EA51" s="275"/>
      <c r="EB51" s="275"/>
      <c r="EC51" s="275"/>
      <c r="ED51" s="275"/>
      <c r="EE51" s="275"/>
      <c r="EF51" s="275"/>
      <c r="EG51" s="275"/>
      <c r="EH51" s="275"/>
      <c r="EI51" s="275"/>
      <c r="EJ51" s="275"/>
      <c r="EK51" s="275"/>
      <c r="EL51" s="275"/>
      <c r="EM51" s="275"/>
      <c r="EN51" s="275"/>
      <c r="EO51" s="275"/>
      <c r="EP51" s="275"/>
      <c r="EQ51" s="275"/>
      <c r="ER51" s="275"/>
      <c r="ES51" s="275"/>
      <c r="ET51" s="275"/>
      <c r="EU51" s="275"/>
      <c r="EV51" s="275"/>
      <c r="EW51" s="275"/>
      <c r="EX51" s="275"/>
      <c r="EY51" s="275"/>
      <c r="EZ51" s="275"/>
      <c r="FA51" s="275"/>
      <c r="FB51" s="275"/>
      <c r="FC51" s="275"/>
      <c r="FD51" s="275"/>
      <c r="FE51" s="275"/>
      <c r="FF51" s="275"/>
      <c r="FG51" s="275"/>
      <c r="FH51" s="275"/>
      <c r="FI51" s="275"/>
      <c r="FJ51" s="275"/>
      <c r="FK51" s="275"/>
      <c r="FL51" s="275"/>
      <c r="FM51" s="275"/>
      <c r="FN51" s="275"/>
      <c r="FO51" s="275"/>
      <c r="FP51" s="275"/>
      <c r="FQ51" s="275"/>
      <c r="FR51" s="275"/>
      <c r="FS51" s="275"/>
      <c r="FT51" s="275"/>
      <c r="FU51" s="275"/>
      <c r="FV51" s="275"/>
      <c r="FW51" s="275"/>
      <c r="FX51" s="275"/>
      <c r="FY51" s="275"/>
      <c r="FZ51" s="275"/>
      <c r="GA51" s="275"/>
      <c r="GB51" s="275"/>
      <c r="GC51" s="275"/>
      <c r="GD51" s="275"/>
      <c r="GE51" s="275"/>
      <c r="GF51" s="275"/>
      <c r="GG51" s="275"/>
      <c r="GH51" s="275"/>
      <c r="GI51" s="275"/>
      <c r="GJ51" s="275"/>
      <c r="GK51" s="275"/>
      <c r="GL51" s="275"/>
      <c r="GM51" s="275"/>
      <c r="GN51" s="275"/>
      <c r="GO51" s="275"/>
      <c r="GP51" s="275"/>
      <c r="GQ51" s="275"/>
      <c r="GR51" s="275"/>
      <c r="GS51" s="275"/>
      <c r="GT51" s="275"/>
      <c r="GU51" s="275"/>
      <c r="GV51" s="275"/>
      <c r="GW51" s="275"/>
      <c r="GX51" s="275"/>
      <c r="GY51" s="275"/>
      <c r="GZ51" s="275"/>
      <c r="HA51" s="275"/>
      <c r="HB51" s="275"/>
      <c r="HC51" s="275"/>
      <c r="HD51" s="275"/>
      <c r="HE51" s="275"/>
      <c r="HF51" s="275"/>
      <c r="HG51" s="275"/>
      <c r="HH51" s="275"/>
      <c r="HI51" s="275"/>
      <c r="HJ51" s="275"/>
      <c r="HK51" s="275"/>
      <c r="HL51" s="275"/>
      <c r="HM51" s="275"/>
      <c r="HN51" s="275"/>
      <c r="HO51" s="275"/>
      <c r="HP51" s="275"/>
      <c r="HQ51" s="275"/>
      <c r="HR51" s="275"/>
      <c r="HS51" s="275"/>
      <c r="HT51" s="275"/>
      <c r="HU51" s="275"/>
      <c r="HV51" s="275"/>
      <c r="HW51" s="275"/>
      <c r="HX51" s="275"/>
      <c r="HY51" s="275"/>
      <c r="HZ51" s="275"/>
      <c r="IA51" s="275"/>
      <c r="IB51" s="275"/>
      <c r="IC51" s="275"/>
      <c r="ID51" s="275"/>
      <c r="IE51" s="275"/>
      <c r="IF51" s="275"/>
      <c r="IG51" s="275"/>
      <c r="IH51" s="275"/>
      <c r="II51" s="275"/>
      <c r="IJ51" s="275"/>
      <c r="IK51" s="275"/>
      <c r="IL51" s="275"/>
      <c r="IM51" s="275"/>
      <c r="IN51" s="275"/>
      <c r="IO51" s="275"/>
      <c r="IP51" s="275"/>
      <c r="IQ51" s="275"/>
      <c r="IR51" s="275"/>
      <c r="IS51" s="275"/>
      <c r="IT51" s="275"/>
      <c r="IU51" s="275"/>
      <c r="IV51" s="275"/>
      <c r="IW51" s="275"/>
      <c r="IX51" s="275"/>
      <c r="IY51" s="275"/>
    </row>
    <row r="52" s="252" customFormat="1" ht="24" customHeight="1" spans="1:259">
      <c r="A52" s="270" t="s">
        <v>1221</v>
      </c>
      <c r="B52" s="282">
        <f>SUM(B53:B56)</f>
        <v>1987</v>
      </c>
      <c r="C52" s="282">
        <f>SUM(C53:C56)</f>
        <v>151610</v>
      </c>
      <c r="D52" s="282">
        <f>SUM(D53:D56)</f>
        <v>149053</v>
      </c>
      <c r="E52" s="280">
        <f t="shared" si="4"/>
        <v>0.98313435789196</v>
      </c>
      <c r="F52" s="281">
        <v>0.968813982359556</v>
      </c>
      <c r="G52" s="284"/>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5"/>
      <c r="BR52" s="275"/>
      <c r="BS52" s="275"/>
      <c r="BT52" s="275"/>
      <c r="BU52" s="275"/>
      <c r="BV52" s="275"/>
      <c r="BW52" s="275"/>
      <c r="BX52" s="275"/>
      <c r="BY52" s="275"/>
      <c r="BZ52" s="275"/>
      <c r="CA52" s="275"/>
      <c r="CB52" s="275"/>
      <c r="CC52" s="275"/>
      <c r="CD52" s="275"/>
      <c r="CE52" s="275"/>
      <c r="CF52" s="275"/>
      <c r="CG52" s="275"/>
      <c r="CH52" s="275"/>
      <c r="CI52" s="275"/>
      <c r="CJ52" s="275"/>
      <c r="CK52" s="275"/>
      <c r="CL52" s="275"/>
      <c r="CM52" s="275"/>
      <c r="CN52" s="275"/>
      <c r="CO52" s="275"/>
      <c r="CP52" s="275"/>
      <c r="CQ52" s="275"/>
      <c r="CR52" s="275"/>
      <c r="CS52" s="275"/>
      <c r="CT52" s="275"/>
      <c r="CU52" s="275"/>
      <c r="CV52" s="275"/>
      <c r="CW52" s="275"/>
      <c r="CX52" s="275"/>
      <c r="CY52" s="275"/>
      <c r="CZ52" s="275"/>
      <c r="DA52" s="275"/>
      <c r="DB52" s="275"/>
      <c r="DC52" s="275"/>
      <c r="DD52" s="275"/>
      <c r="DE52" s="275"/>
      <c r="DF52" s="275"/>
      <c r="DG52" s="275"/>
      <c r="DH52" s="275"/>
      <c r="DI52" s="275"/>
      <c r="DJ52" s="275"/>
      <c r="DK52" s="275"/>
      <c r="DL52" s="275"/>
      <c r="DM52" s="275"/>
      <c r="DN52" s="275"/>
      <c r="DO52" s="275"/>
      <c r="DP52" s="275"/>
      <c r="DQ52" s="275"/>
      <c r="DR52" s="275"/>
      <c r="DS52" s="275"/>
      <c r="DT52" s="275"/>
      <c r="DU52" s="275"/>
      <c r="DV52" s="275"/>
      <c r="DW52" s="275"/>
      <c r="DX52" s="275"/>
      <c r="DY52" s="275"/>
      <c r="DZ52" s="275"/>
      <c r="EA52" s="275"/>
      <c r="EB52" s="275"/>
      <c r="EC52" s="275"/>
      <c r="ED52" s="275"/>
      <c r="EE52" s="275"/>
      <c r="EF52" s="275"/>
      <c r="EG52" s="275"/>
      <c r="EH52" s="275"/>
      <c r="EI52" s="275"/>
      <c r="EJ52" s="275"/>
      <c r="EK52" s="275"/>
      <c r="EL52" s="275"/>
      <c r="EM52" s="275"/>
      <c r="EN52" s="275"/>
      <c r="EO52" s="275"/>
      <c r="EP52" s="275"/>
      <c r="EQ52" s="275"/>
      <c r="ER52" s="275"/>
      <c r="ES52" s="275"/>
      <c r="ET52" s="275"/>
      <c r="EU52" s="275"/>
      <c r="EV52" s="275"/>
      <c r="EW52" s="275"/>
      <c r="EX52" s="275"/>
      <c r="EY52" s="275"/>
      <c r="EZ52" s="275"/>
      <c r="FA52" s="275"/>
      <c r="FB52" s="275"/>
      <c r="FC52" s="275"/>
      <c r="FD52" s="275"/>
      <c r="FE52" s="275"/>
      <c r="FF52" s="275"/>
      <c r="FG52" s="275"/>
      <c r="FH52" s="275"/>
      <c r="FI52" s="275"/>
      <c r="FJ52" s="275"/>
      <c r="FK52" s="275"/>
      <c r="FL52" s="275"/>
      <c r="FM52" s="275"/>
      <c r="FN52" s="275"/>
      <c r="FO52" s="275"/>
      <c r="FP52" s="275"/>
      <c r="FQ52" s="275"/>
      <c r="FR52" s="275"/>
      <c r="FS52" s="275"/>
      <c r="FT52" s="275"/>
      <c r="FU52" s="275"/>
      <c r="FV52" s="275"/>
      <c r="FW52" s="275"/>
      <c r="FX52" s="275"/>
      <c r="FY52" s="275"/>
      <c r="FZ52" s="275"/>
      <c r="GA52" s="275"/>
      <c r="GB52" s="275"/>
      <c r="GC52" s="275"/>
      <c r="GD52" s="275"/>
      <c r="GE52" s="275"/>
      <c r="GF52" s="275"/>
      <c r="GG52" s="275"/>
      <c r="GH52" s="275"/>
      <c r="GI52" s="275"/>
      <c r="GJ52" s="275"/>
      <c r="GK52" s="275"/>
      <c r="GL52" s="275"/>
      <c r="GM52" s="275"/>
      <c r="GN52" s="275"/>
      <c r="GO52" s="275"/>
      <c r="GP52" s="275"/>
      <c r="GQ52" s="275"/>
      <c r="GR52" s="275"/>
      <c r="GS52" s="275"/>
      <c r="GT52" s="275"/>
      <c r="GU52" s="275"/>
      <c r="GV52" s="275"/>
      <c r="GW52" s="275"/>
      <c r="GX52" s="275"/>
      <c r="GY52" s="275"/>
      <c r="GZ52" s="275"/>
      <c r="HA52" s="275"/>
      <c r="HB52" s="275"/>
      <c r="HC52" s="275"/>
      <c r="HD52" s="275"/>
      <c r="HE52" s="275"/>
      <c r="HF52" s="275"/>
      <c r="HG52" s="275"/>
      <c r="HH52" s="275"/>
      <c r="HI52" s="275"/>
      <c r="HJ52" s="275"/>
      <c r="HK52" s="275"/>
      <c r="HL52" s="275"/>
      <c r="HM52" s="275"/>
      <c r="HN52" s="275"/>
      <c r="HO52" s="275"/>
      <c r="HP52" s="275"/>
      <c r="HQ52" s="275"/>
      <c r="HR52" s="275"/>
      <c r="HS52" s="275"/>
      <c r="HT52" s="275"/>
      <c r="HU52" s="275"/>
      <c r="HV52" s="275"/>
      <c r="HW52" s="275"/>
      <c r="HX52" s="275"/>
      <c r="HY52" s="275"/>
      <c r="HZ52" s="275"/>
      <c r="IA52" s="275"/>
      <c r="IB52" s="275"/>
      <c r="IC52" s="275"/>
      <c r="ID52" s="275"/>
      <c r="IE52" s="275"/>
      <c r="IF52" s="275"/>
      <c r="IG52" s="275"/>
      <c r="IH52" s="275"/>
      <c r="II52" s="275"/>
      <c r="IJ52" s="275"/>
      <c r="IK52" s="275"/>
      <c r="IL52" s="275"/>
      <c r="IM52" s="275"/>
      <c r="IN52" s="275"/>
      <c r="IO52" s="275"/>
      <c r="IP52" s="275"/>
      <c r="IQ52" s="275"/>
      <c r="IR52" s="275"/>
      <c r="IS52" s="275"/>
      <c r="IT52" s="275"/>
      <c r="IU52" s="275"/>
      <c r="IV52" s="275"/>
      <c r="IW52" s="275"/>
      <c r="IX52" s="275"/>
      <c r="IY52" s="275"/>
    </row>
    <row r="53" s="252" customFormat="1" ht="24" customHeight="1" spans="1:259">
      <c r="A53" s="276" t="s">
        <v>1347</v>
      </c>
      <c r="B53" s="282"/>
      <c r="C53" s="279">
        <v>147450</v>
      </c>
      <c r="D53" s="271">
        <v>147450</v>
      </c>
      <c r="E53" s="280">
        <f t="shared" si="4"/>
        <v>1</v>
      </c>
      <c r="F53" s="281">
        <v>0.962624449159458</v>
      </c>
      <c r="G53" s="284"/>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275"/>
      <c r="BU53" s="275"/>
      <c r="BV53" s="275"/>
      <c r="BW53" s="275"/>
      <c r="BX53" s="275"/>
      <c r="BY53" s="275"/>
      <c r="BZ53" s="275"/>
      <c r="CA53" s="275"/>
      <c r="CB53" s="275"/>
      <c r="CC53" s="275"/>
      <c r="CD53" s="275"/>
      <c r="CE53" s="275"/>
      <c r="CF53" s="275"/>
      <c r="CG53" s="275"/>
      <c r="CH53" s="275"/>
      <c r="CI53" s="275"/>
      <c r="CJ53" s="275"/>
      <c r="CK53" s="275"/>
      <c r="CL53" s="275"/>
      <c r="CM53" s="275"/>
      <c r="CN53" s="275"/>
      <c r="CO53" s="275"/>
      <c r="CP53" s="275"/>
      <c r="CQ53" s="275"/>
      <c r="CR53" s="275"/>
      <c r="CS53" s="275"/>
      <c r="CT53" s="275"/>
      <c r="CU53" s="275"/>
      <c r="CV53" s="275"/>
      <c r="CW53" s="275"/>
      <c r="CX53" s="275"/>
      <c r="CY53" s="275"/>
      <c r="CZ53" s="275"/>
      <c r="DA53" s="275"/>
      <c r="DB53" s="275"/>
      <c r="DC53" s="275"/>
      <c r="DD53" s="275"/>
      <c r="DE53" s="275"/>
      <c r="DF53" s="275"/>
      <c r="DG53" s="275"/>
      <c r="DH53" s="275"/>
      <c r="DI53" s="275"/>
      <c r="DJ53" s="275"/>
      <c r="DK53" s="275"/>
      <c r="DL53" s="275"/>
      <c r="DM53" s="275"/>
      <c r="DN53" s="275"/>
      <c r="DO53" s="275"/>
      <c r="DP53" s="275"/>
      <c r="DQ53" s="275"/>
      <c r="DR53" s="275"/>
      <c r="DS53" s="275"/>
      <c r="DT53" s="275"/>
      <c r="DU53" s="275"/>
      <c r="DV53" s="275"/>
      <c r="DW53" s="275"/>
      <c r="DX53" s="275"/>
      <c r="DY53" s="275"/>
      <c r="DZ53" s="275"/>
      <c r="EA53" s="275"/>
      <c r="EB53" s="275"/>
      <c r="EC53" s="275"/>
      <c r="ED53" s="275"/>
      <c r="EE53" s="275"/>
      <c r="EF53" s="275"/>
      <c r="EG53" s="275"/>
      <c r="EH53" s="275"/>
      <c r="EI53" s="275"/>
      <c r="EJ53" s="275"/>
      <c r="EK53" s="275"/>
      <c r="EL53" s="275"/>
      <c r="EM53" s="275"/>
      <c r="EN53" s="275"/>
      <c r="EO53" s="275"/>
      <c r="EP53" s="275"/>
      <c r="EQ53" s="275"/>
      <c r="ER53" s="275"/>
      <c r="ES53" s="275"/>
      <c r="ET53" s="275"/>
      <c r="EU53" s="275"/>
      <c r="EV53" s="275"/>
      <c r="EW53" s="275"/>
      <c r="EX53" s="275"/>
      <c r="EY53" s="275"/>
      <c r="EZ53" s="275"/>
      <c r="FA53" s="275"/>
      <c r="FB53" s="275"/>
      <c r="FC53" s="275"/>
      <c r="FD53" s="275"/>
      <c r="FE53" s="275"/>
      <c r="FF53" s="275"/>
      <c r="FG53" s="275"/>
      <c r="FH53" s="275"/>
      <c r="FI53" s="275"/>
      <c r="FJ53" s="275"/>
      <c r="FK53" s="275"/>
      <c r="FL53" s="275"/>
      <c r="FM53" s="275"/>
      <c r="FN53" s="275"/>
      <c r="FO53" s="275"/>
      <c r="FP53" s="275"/>
      <c r="FQ53" s="275"/>
      <c r="FR53" s="275"/>
      <c r="FS53" s="275"/>
      <c r="FT53" s="275"/>
      <c r="FU53" s="275"/>
      <c r="FV53" s="275"/>
      <c r="FW53" s="275"/>
      <c r="FX53" s="275"/>
      <c r="FY53" s="275"/>
      <c r="FZ53" s="275"/>
      <c r="GA53" s="275"/>
      <c r="GB53" s="275"/>
      <c r="GC53" s="275"/>
      <c r="GD53" s="275"/>
      <c r="GE53" s="275"/>
      <c r="GF53" s="275"/>
      <c r="GG53" s="275"/>
      <c r="GH53" s="275"/>
      <c r="GI53" s="275"/>
      <c r="GJ53" s="275"/>
      <c r="GK53" s="275"/>
      <c r="GL53" s="275"/>
      <c r="GM53" s="275"/>
      <c r="GN53" s="275"/>
      <c r="GO53" s="275"/>
      <c r="GP53" s="275"/>
      <c r="GQ53" s="275"/>
      <c r="GR53" s="275"/>
      <c r="GS53" s="275"/>
      <c r="GT53" s="275"/>
      <c r="GU53" s="275"/>
      <c r="GV53" s="275"/>
      <c r="GW53" s="275"/>
      <c r="GX53" s="275"/>
      <c r="GY53" s="275"/>
      <c r="GZ53" s="275"/>
      <c r="HA53" s="275"/>
      <c r="HB53" s="275"/>
      <c r="HC53" s="275"/>
      <c r="HD53" s="275"/>
      <c r="HE53" s="275"/>
      <c r="HF53" s="275"/>
      <c r="HG53" s="275"/>
      <c r="HH53" s="275"/>
      <c r="HI53" s="275"/>
      <c r="HJ53" s="275"/>
      <c r="HK53" s="275"/>
      <c r="HL53" s="275"/>
      <c r="HM53" s="275"/>
      <c r="HN53" s="275"/>
      <c r="HO53" s="275"/>
      <c r="HP53" s="275"/>
      <c r="HQ53" s="275"/>
      <c r="HR53" s="275"/>
      <c r="HS53" s="275"/>
      <c r="HT53" s="275"/>
      <c r="HU53" s="275"/>
      <c r="HV53" s="275"/>
      <c r="HW53" s="275"/>
      <c r="HX53" s="275"/>
      <c r="HY53" s="275"/>
      <c r="HZ53" s="275"/>
      <c r="IA53" s="275"/>
      <c r="IB53" s="275"/>
      <c r="IC53" s="275"/>
      <c r="ID53" s="275"/>
      <c r="IE53" s="275"/>
      <c r="IF53" s="275"/>
      <c r="IG53" s="275"/>
      <c r="IH53" s="275"/>
      <c r="II53" s="275"/>
      <c r="IJ53" s="275"/>
      <c r="IK53" s="275"/>
      <c r="IL53" s="275"/>
      <c r="IM53" s="275"/>
      <c r="IN53" s="275"/>
      <c r="IO53" s="275"/>
      <c r="IP53" s="275"/>
      <c r="IQ53" s="275"/>
      <c r="IR53" s="275"/>
      <c r="IS53" s="275"/>
      <c r="IT53" s="275"/>
      <c r="IU53" s="275"/>
      <c r="IV53" s="275"/>
      <c r="IW53" s="275"/>
      <c r="IX53" s="275"/>
      <c r="IY53" s="275"/>
    </row>
    <row r="54" s="252" customFormat="1" ht="24" customHeight="1" spans="1:259">
      <c r="A54" s="276" t="s">
        <v>1348</v>
      </c>
      <c r="B54" s="79"/>
      <c r="C54" s="79"/>
      <c r="D54" s="271">
        <v>0</v>
      </c>
      <c r="E54" s="280"/>
      <c r="F54" s="281"/>
      <c r="G54" s="284"/>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5"/>
      <c r="BR54" s="275"/>
      <c r="BS54" s="275"/>
      <c r="BT54" s="275"/>
      <c r="BU54" s="275"/>
      <c r="BV54" s="275"/>
      <c r="BW54" s="275"/>
      <c r="BX54" s="275"/>
      <c r="BY54" s="275"/>
      <c r="BZ54" s="275"/>
      <c r="CA54" s="275"/>
      <c r="CB54" s="275"/>
      <c r="CC54" s="275"/>
      <c r="CD54" s="275"/>
      <c r="CE54" s="275"/>
      <c r="CF54" s="275"/>
      <c r="CG54" s="275"/>
      <c r="CH54" s="275"/>
      <c r="CI54" s="275"/>
      <c r="CJ54" s="275"/>
      <c r="CK54" s="275"/>
      <c r="CL54" s="275"/>
      <c r="CM54" s="275"/>
      <c r="CN54" s="275"/>
      <c r="CO54" s="275"/>
      <c r="CP54" s="275"/>
      <c r="CQ54" s="275"/>
      <c r="CR54" s="275"/>
      <c r="CS54" s="275"/>
      <c r="CT54" s="275"/>
      <c r="CU54" s="275"/>
      <c r="CV54" s="275"/>
      <c r="CW54" s="275"/>
      <c r="CX54" s="275"/>
      <c r="CY54" s="275"/>
      <c r="CZ54" s="275"/>
      <c r="DA54" s="275"/>
      <c r="DB54" s="275"/>
      <c r="DC54" s="275"/>
      <c r="DD54" s="275"/>
      <c r="DE54" s="275"/>
      <c r="DF54" s="275"/>
      <c r="DG54" s="275"/>
      <c r="DH54" s="275"/>
      <c r="DI54" s="275"/>
      <c r="DJ54" s="275"/>
      <c r="DK54" s="275"/>
      <c r="DL54" s="275"/>
      <c r="DM54" s="275"/>
      <c r="DN54" s="275"/>
      <c r="DO54" s="275"/>
      <c r="DP54" s="275"/>
      <c r="DQ54" s="275"/>
      <c r="DR54" s="275"/>
      <c r="DS54" s="275"/>
      <c r="DT54" s="275"/>
      <c r="DU54" s="275"/>
      <c r="DV54" s="275"/>
      <c r="DW54" s="275"/>
      <c r="DX54" s="275"/>
      <c r="DY54" s="275"/>
      <c r="DZ54" s="275"/>
      <c r="EA54" s="275"/>
      <c r="EB54" s="275"/>
      <c r="EC54" s="275"/>
      <c r="ED54" s="275"/>
      <c r="EE54" s="275"/>
      <c r="EF54" s="275"/>
      <c r="EG54" s="275"/>
      <c r="EH54" s="275"/>
      <c r="EI54" s="275"/>
      <c r="EJ54" s="275"/>
      <c r="EK54" s="275"/>
      <c r="EL54" s="275"/>
      <c r="EM54" s="275"/>
      <c r="EN54" s="275"/>
      <c r="EO54" s="275"/>
      <c r="EP54" s="275"/>
      <c r="EQ54" s="275"/>
      <c r="ER54" s="275"/>
      <c r="ES54" s="275"/>
      <c r="ET54" s="275"/>
      <c r="EU54" s="275"/>
      <c r="EV54" s="275"/>
      <c r="EW54" s="275"/>
      <c r="EX54" s="275"/>
      <c r="EY54" s="275"/>
      <c r="EZ54" s="275"/>
      <c r="FA54" s="275"/>
      <c r="FB54" s="275"/>
      <c r="FC54" s="275"/>
      <c r="FD54" s="275"/>
      <c r="FE54" s="275"/>
      <c r="FF54" s="275"/>
      <c r="FG54" s="275"/>
      <c r="FH54" s="275"/>
      <c r="FI54" s="275"/>
      <c r="FJ54" s="275"/>
      <c r="FK54" s="275"/>
      <c r="FL54" s="275"/>
      <c r="FM54" s="275"/>
      <c r="FN54" s="275"/>
      <c r="FO54" s="275"/>
      <c r="FP54" s="275"/>
      <c r="FQ54" s="275"/>
      <c r="FR54" s="275"/>
      <c r="FS54" s="275"/>
      <c r="FT54" s="275"/>
      <c r="FU54" s="275"/>
      <c r="FV54" s="275"/>
      <c r="FW54" s="275"/>
      <c r="FX54" s="275"/>
      <c r="FY54" s="275"/>
      <c r="FZ54" s="275"/>
      <c r="GA54" s="275"/>
      <c r="GB54" s="275"/>
      <c r="GC54" s="275"/>
      <c r="GD54" s="275"/>
      <c r="GE54" s="275"/>
      <c r="GF54" s="275"/>
      <c r="GG54" s="275"/>
      <c r="GH54" s="275"/>
      <c r="GI54" s="275"/>
      <c r="GJ54" s="275"/>
      <c r="GK54" s="275"/>
      <c r="GL54" s="275"/>
      <c r="GM54" s="275"/>
      <c r="GN54" s="275"/>
      <c r="GO54" s="275"/>
      <c r="GP54" s="275"/>
      <c r="GQ54" s="275"/>
      <c r="GR54" s="275"/>
      <c r="GS54" s="275"/>
      <c r="GT54" s="275"/>
      <c r="GU54" s="275"/>
      <c r="GV54" s="275"/>
      <c r="GW54" s="275"/>
      <c r="GX54" s="275"/>
      <c r="GY54" s="275"/>
      <c r="GZ54" s="275"/>
      <c r="HA54" s="275"/>
      <c r="HB54" s="275"/>
      <c r="HC54" s="275"/>
      <c r="HD54" s="275"/>
      <c r="HE54" s="275"/>
      <c r="HF54" s="275"/>
      <c r="HG54" s="275"/>
      <c r="HH54" s="275"/>
      <c r="HI54" s="275"/>
      <c r="HJ54" s="275"/>
      <c r="HK54" s="275"/>
      <c r="HL54" s="275"/>
      <c r="HM54" s="275"/>
      <c r="HN54" s="275"/>
      <c r="HO54" s="275"/>
      <c r="HP54" s="275"/>
      <c r="HQ54" s="275"/>
      <c r="HR54" s="275"/>
      <c r="HS54" s="275"/>
      <c r="HT54" s="275"/>
      <c r="HU54" s="275"/>
      <c r="HV54" s="275"/>
      <c r="HW54" s="275"/>
      <c r="HX54" s="275"/>
      <c r="HY54" s="275"/>
      <c r="HZ54" s="275"/>
      <c r="IA54" s="275"/>
      <c r="IB54" s="275"/>
      <c r="IC54" s="275"/>
      <c r="ID54" s="275"/>
      <c r="IE54" s="275"/>
      <c r="IF54" s="275"/>
      <c r="IG54" s="275"/>
      <c r="IH54" s="275"/>
      <c r="II54" s="275"/>
      <c r="IJ54" s="275"/>
      <c r="IK54" s="275"/>
      <c r="IL54" s="275"/>
      <c r="IM54" s="275"/>
      <c r="IN54" s="275"/>
      <c r="IO54" s="275"/>
      <c r="IP54" s="275"/>
      <c r="IQ54" s="275"/>
      <c r="IR54" s="275"/>
      <c r="IS54" s="275"/>
      <c r="IT54" s="275"/>
      <c r="IU54" s="275"/>
      <c r="IV54" s="275"/>
      <c r="IW54" s="275"/>
      <c r="IX54" s="275"/>
      <c r="IY54" s="275"/>
    </row>
    <row r="55" s="252" customFormat="1" ht="24" customHeight="1" spans="1:259">
      <c r="A55" s="276" t="s">
        <v>1349</v>
      </c>
      <c r="B55" s="79"/>
      <c r="C55" s="79"/>
      <c r="D55" s="271">
        <v>0</v>
      </c>
      <c r="E55" s="280"/>
      <c r="F55" s="281"/>
      <c r="G55" s="284"/>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c r="BM55" s="275"/>
      <c r="BN55" s="275"/>
      <c r="BO55" s="275"/>
      <c r="BP55" s="275"/>
      <c r="BQ55" s="275"/>
      <c r="BR55" s="275"/>
      <c r="BS55" s="275"/>
      <c r="BT55" s="275"/>
      <c r="BU55" s="275"/>
      <c r="BV55" s="275"/>
      <c r="BW55" s="275"/>
      <c r="BX55" s="275"/>
      <c r="BY55" s="275"/>
      <c r="BZ55" s="275"/>
      <c r="CA55" s="275"/>
      <c r="CB55" s="275"/>
      <c r="CC55" s="275"/>
      <c r="CD55" s="275"/>
      <c r="CE55" s="275"/>
      <c r="CF55" s="275"/>
      <c r="CG55" s="275"/>
      <c r="CH55" s="275"/>
      <c r="CI55" s="275"/>
      <c r="CJ55" s="275"/>
      <c r="CK55" s="275"/>
      <c r="CL55" s="275"/>
      <c r="CM55" s="275"/>
      <c r="CN55" s="275"/>
      <c r="CO55" s="275"/>
      <c r="CP55" s="275"/>
      <c r="CQ55" s="275"/>
      <c r="CR55" s="275"/>
      <c r="CS55" s="275"/>
      <c r="CT55" s="275"/>
      <c r="CU55" s="275"/>
      <c r="CV55" s="275"/>
      <c r="CW55" s="275"/>
      <c r="CX55" s="275"/>
      <c r="CY55" s="275"/>
      <c r="CZ55" s="275"/>
      <c r="DA55" s="275"/>
      <c r="DB55" s="275"/>
      <c r="DC55" s="275"/>
      <c r="DD55" s="275"/>
      <c r="DE55" s="275"/>
      <c r="DF55" s="275"/>
      <c r="DG55" s="275"/>
      <c r="DH55" s="275"/>
      <c r="DI55" s="275"/>
      <c r="DJ55" s="275"/>
      <c r="DK55" s="275"/>
      <c r="DL55" s="275"/>
      <c r="DM55" s="275"/>
      <c r="DN55" s="275"/>
      <c r="DO55" s="275"/>
      <c r="DP55" s="275"/>
      <c r="DQ55" s="275"/>
      <c r="DR55" s="275"/>
      <c r="DS55" s="275"/>
      <c r="DT55" s="275"/>
      <c r="DU55" s="275"/>
      <c r="DV55" s="275"/>
      <c r="DW55" s="275"/>
      <c r="DX55" s="275"/>
      <c r="DY55" s="275"/>
      <c r="DZ55" s="275"/>
      <c r="EA55" s="275"/>
      <c r="EB55" s="275"/>
      <c r="EC55" s="275"/>
      <c r="ED55" s="275"/>
      <c r="EE55" s="275"/>
      <c r="EF55" s="275"/>
      <c r="EG55" s="275"/>
      <c r="EH55" s="275"/>
      <c r="EI55" s="275"/>
      <c r="EJ55" s="275"/>
      <c r="EK55" s="275"/>
      <c r="EL55" s="275"/>
      <c r="EM55" s="275"/>
      <c r="EN55" s="275"/>
      <c r="EO55" s="275"/>
      <c r="EP55" s="275"/>
      <c r="EQ55" s="275"/>
      <c r="ER55" s="275"/>
      <c r="ES55" s="275"/>
      <c r="ET55" s="275"/>
      <c r="EU55" s="275"/>
      <c r="EV55" s="275"/>
      <c r="EW55" s="275"/>
      <c r="EX55" s="275"/>
      <c r="EY55" s="275"/>
      <c r="EZ55" s="275"/>
      <c r="FA55" s="275"/>
      <c r="FB55" s="275"/>
      <c r="FC55" s="275"/>
      <c r="FD55" s="275"/>
      <c r="FE55" s="275"/>
      <c r="FF55" s="275"/>
      <c r="FG55" s="275"/>
      <c r="FH55" s="275"/>
      <c r="FI55" s="275"/>
      <c r="FJ55" s="275"/>
      <c r="FK55" s="275"/>
      <c r="FL55" s="275"/>
      <c r="FM55" s="275"/>
      <c r="FN55" s="275"/>
      <c r="FO55" s="275"/>
      <c r="FP55" s="275"/>
      <c r="FQ55" s="275"/>
      <c r="FR55" s="275"/>
      <c r="FS55" s="275"/>
      <c r="FT55" s="275"/>
      <c r="FU55" s="275"/>
      <c r="FV55" s="275"/>
      <c r="FW55" s="275"/>
      <c r="FX55" s="275"/>
      <c r="FY55" s="275"/>
      <c r="FZ55" s="275"/>
      <c r="GA55" s="275"/>
      <c r="GB55" s="275"/>
      <c r="GC55" s="275"/>
      <c r="GD55" s="275"/>
      <c r="GE55" s="275"/>
      <c r="GF55" s="275"/>
      <c r="GG55" s="275"/>
      <c r="GH55" s="275"/>
      <c r="GI55" s="275"/>
      <c r="GJ55" s="275"/>
      <c r="GK55" s="275"/>
      <c r="GL55" s="275"/>
      <c r="GM55" s="275"/>
      <c r="GN55" s="275"/>
      <c r="GO55" s="275"/>
      <c r="GP55" s="275"/>
      <c r="GQ55" s="275"/>
      <c r="GR55" s="275"/>
      <c r="GS55" s="275"/>
      <c r="GT55" s="275"/>
      <c r="GU55" s="275"/>
      <c r="GV55" s="275"/>
      <c r="GW55" s="275"/>
      <c r="GX55" s="275"/>
      <c r="GY55" s="275"/>
      <c r="GZ55" s="275"/>
      <c r="HA55" s="275"/>
      <c r="HB55" s="275"/>
      <c r="HC55" s="275"/>
      <c r="HD55" s="275"/>
      <c r="HE55" s="275"/>
      <c r="HF55" s="275"/>
      <c r="HG55" s="275"/>
      <c r="HH55" s="275"/>
      <c r="HI55" s="275"/>
      <c r="HJ55" s="275"/>
      <c r="HK55" s="275"/>
      <c r="HL55" s="275"/>
      <c r="HM55" s="275"/>
      <c r="HN55" s="275"/>
      <c r="HO55" s="275"/>
      <c r="HP55" s="275"/>
      <c r="HQ55" s="275"/>
      <c r="HR55" s="275"/>
      <c r="HS55" s="275"/>
      <c r="HT55" s="275"/>
      <c r="HU55" s="275"/>
      <c r="HV55" s="275"/>
      <c r="HW55" s="275"/>
      <c r="HX55" s="275"/>
      <c r="HY55" s="275"/>
      <c r="HZ55" s="275"/>
      <c r="IA55" s="275"/>
      <c r="IB55" s="275"/>
      <c r="IC55" s="275"/>
      <c r="ID55" s="275"/>
      <c r="IE55" s="275"/>
      <c r="IF55" s="275"/>
      <c r="IG55" s="275"/>
      <c r="IH55" s="275"/>
      <c r="II55" s="275"/>
      <c r="IJ55" s="275"/>
      <c r="IK55" s="275"/>
      <c r="IL55" s="275"/>
      <c r="IM55" s="275"/>
      <c r="IN55" s="275"/>
      <c r="IO55" s="275"/>
      <c r="IP55" s="275"/>
      <c r="IQ55" s="275"/>
      <c r="IR55" s="275"/>
      <c r="IS55" s="275"/>
      <c r="IT55" s="275"/>
      <c r="IU55" s="275"/>
      <c r="IV55" s="275"/>
      <c r="IW55" s="275"/>
      <c r="IX55" s="275"/>
      <c r="IY55" s="275"/>
    </row>
    <row r="56" s="252" customFormat="1" ht="24" customHeight="1" spans="1:259">
      <c r="A56" s="276" t="s">
        <v>1350</v>
      </c>
      <c r="B56" s="282">
        <v>1987</v>
      </c>
      <c r="C56" s="79">
        <v>4160</v>
      </c>
      <c r="D56" s="271">
        <v>1603</v>
      </c>
      <c r="E56" s="280">
        <f t="shared" ref="E56:E60" si="5">D56/C56</f>
        <v>0.385336538461538</v>
      </c>
      <c r="F56" s="281">
        <v>2.37130177514793</v>
      </c>
      <c r="G56" s="284"/>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275"/>
      <c r="BA56" s="275"/>
      <c r="BB56" s="275"/>
      <c r="BC56" s="275"/>
      <c r="BD56" s="275"/>
      <c r="BE56" s="275"/>
      <c r="BF56" s="275"/>
      <c r="BG56" s="275"/>
      <c r="BH56" s="275"/>
      <c r="BI56" s="275"/>
      <c r="BJ56" s="275"/>
      <c r="BK56" s="275"/>
      <c r="BL56" s="275"/>
      <c r="BM56" s="275"/>
      <c r="BN56" s="275"/>
      <c r="BO56" s="275"/>
      <c r="BP56" s="275"/>
      <c r="BQ56" s="275"/>
      <c r="BR56" s="275"/>
      <c r="BS56" s="275"/>
      <c r="BT56" s="275"/>
      <c r="BU56" s="275"/>
      <c r="BV56" s="275"/>
      <c r="BW56" s="275"/>
      <c r="BX56" s="275"/>
      <c r="BY56" s="275"/>
      <c r="BZ56" s="275"/>
      <c r="CA56" s="275"/>
      <c r="CB56" s="275"/>
      <c r="CC56" s="275"/>
      <c r="CD56" s="275"/>
      <c r="CE56" s="275"/>
      <c r="CF56" s="275"/>
      <c r="CG56" s="275"/>
      <c r="CH56" s="275"/>
      <c r="CI56" s="275"/>
      <c r="CJ56" s="275"/>
      <c r="CK56" s="275"/>
      <c r="CL56" s="275"/>
      <c r="CM56" s="275"/>
      <c r="CN56" s="275"/>
      <c r="CO56" s="275"/>
      <c r="CP56" s="275"/>
      <c r="CQ56" s="275"/>
      <c r="CR56" s="275"/>
      <c r="CS56" s="275"/>
      <c r="CT56" s="275"/>
      <c r="CU56" s="275"/>
      <c r="CV56" s="275"/>
      <c r="CW56" s="275"/>
      <c r="CX56" s="275"/>
      <c r="CY56" s="275"/>
      <c r="CZ56" s="275"/>
      <c r="DA56" s="275"/>
      <c r="DB56" s="275"/>
      <c r="DC56" s="275"/>
      <c r="DD56" s="275"/>
      <c r="DE56" s="275"/>
      <c r="DF56" s="275"/>
      <c r="DG56" s="275"/>
      <c r="DH56" s="275"/>
      <c r="DI56" s="275"/>
      <c r="DJ56" s="275"/>
      <c r="DK56" s="275"/>
      <c r="DL56" s="275"/>
      <c r="DM56" s="275"/>
      <c r="DN56" s="275"/>
      <c r="DO56" s="275"/>
      <c r="DP56" s="275"/>
      <c r="DQ56" s="275"/>
      <c r="DR56" s="275"/>
      <c r="DS56" s="275"/>
      <c r="DT56" s="275"/>
      <c r="DU56" s="275"/>
      <c r="DV56" s="275"/>
      <c r="DW56" s="275"/>
      <c r="DX56" s="275"/>
      <c r="DY56" s="275"/>
      <c r="DZ56" s="275"/>
      <c r="EA56" s="275"/>
      <c r="EB56" s="275"/>
      <c r="EC56" s="275"/>
      <c r="ED56" s="275"/>
      <c r="EE56" s="275"/>
      <c r="EF56" s="275"/>
      <c r="EG56" s="275"/>
      <c r="EH56" s="275"/>
      <c r="EI56" s="275"/>
      <c r="EJ56" s="275"/>
      <c r="EK56" s="275"/>
      <c r="EL56" s="275"/>
      <c r="EM56" s="275"/>
      <c r="EN56" s="275"/>
      <c r="EO56" s="275"/>
      <c r="EP56" s="275"/>
      <c r="EQ56" s="275"/>
      <c r="ER56" s="275"/>
      <c r="ES56" s="275"/>
      <c r="ET56" s="275"/>
      <c r="EU56" s="275"/>
      <c r="EV56" s="275"/>
      <c r="EW56" s="275"/>
      <c r="EX56" s="275"/>
      <c r="EY56" s="275"/>
      <c r="EZ56" s="275"/>
      <c r="FA56" s="275"/>
      <c r="FB56" s="275"/>
      <c r="FC56" s="275"/>
      <c r="FD56" s="275"/>
      <c r="FE56" s="275"/>
      <c r="FF56" s="275"/>
      <c r="FG56" s="275"/>
      <c r="FH56" s="275"/>
      <c r="FI56" s="275"/>
      <c r="FJ56" s="275"/>
      <c r="FK56" s="275"/>
      <c r="FL56" s="275"/>
      <c r="FM56" s="275"/>
      <c r="FN56" s="275"/>
      <c r="FO56" s="275"/>
      <c r="FP56" s="275"/>
      <c r="FQ56" s="275"/>
      <c r="FR56" s="275"/>
      <c r="FS56" s="275"/>
      <c r="FT56" s="275"/>
      <c r="FU56" s="275"/>
      <c r="FV56" s="275"/>
      <c r="FW56" s="275"/>
      <c r="FX56" s="275"/>
      <c r="FY56" s="275"/>
      <c r="FZ56" s="275"/>
      <c r="GA56" s="275"/>
      <c r="GB56" s="275"/>
      <c r="GC56" s="275"/>
      <c r="GD56" s="275"/>
      <c r="GE56" s="275"/>
      <c r="GF56" s="275"/>
      <c r="GG56" s="275"/>
      <c r="GH56" s="275"/>
      <c r="GI56" s="275"/>
      <c r="GJ56" s="275"/>
      <c r="GK56" s="275"/>
      <c r="GL56" s="275"/>
      <c r="GM56" s="275"/>
      <c r="GN56" s="275"/>
      <c r="GO56" s="275"/>
      <c r="GP56" s="275"/>
      <c r="GQ56" s="275"/>
      <c r="GR56" s="275"/>
      <c r="GS56" s="275"/>
      <c r="GT56" s="275"/>
      <c r="GU56" s="275"/>
      <c r="GV56" s="275"/>
      <c r="GW56" s="275"/>
      <c r="GX56" s="275"/>
      <c r="GY56" s="275"/>
      <c r="GZ56" s="275"/>
      <c r="HA56" s="275"/>
      <c r="HB56" s="275"/>
      <c r="HC56" s="275"/>
      <c r="HD56" s="275"/>
      <c r="HE56" s="275"/>
      <c r="HF56" s="275"/>
      <c r="HG56" s="275"/>
      <c r="HH56" s="275"/>
      <c r="HI56" s="275"/>
      <c r="HJ56" s="275"/>
      <c r="HK56" s="275"/>
      <c r="HL56" s="275"/>
      <c r="HM56" s="275"/>
      <c r="HN56" s="275"/>
      <c r="HO56" s="275"/>
      <c r="HP56" s="275"/>
      <c r="HQ56" s="275"/>
      <c r="HR56" s="275"/>
      <c r="HS56" s="275"/>
      <c r="HT56" s="275"/>
      <c r="HU56" s="275"/>
      <c r="HV56" s="275"/>
      <c r="HW56" s="275"/>
      <c r="HX56" s="275"/>
      <c r="HY56" s="275"/>
      <c r="HZ56" s="275"/>
      <c r="IA56" s="275"/>
      <c r="IB56" s="275"/>
      <c r="IC56" s="275"/>
      <c r="ID56" s="275"/>
      <c r="IE56" s="275"/>
      <c r="IF56" s="275"/>
      <c r="IG56" s="275"/>
      <c r="IH56" s="275"/>
      <c r="II56" s="275"/>
      <c r="IJ56" s="275"/>
      <c r="IK56" s="275"/>
      <c r="IL56" s="275"/>
      <c r="IM56" s="275"/>
      <c r="IN56" s="275"/>
      <c r="IO56" s="275"/>
      <c r="IP56" s="275"/>
      <c r="IQ56" s="275"/>
      <c r="IR56" s="275"/>
      <c r="IS56" s="275"/>
      <c r="IT56" s="275"/>
      <c r="IU56" s="275"/>
      <c r="IV56" s="275"/>
      <c r="IW56" s="275"/>
      <c r="IX56" s="275"/>
      <c r="IY56" s="275"/>
    </row>
    <row r="57" s="252" customFormat="1" ht="24" customHeight="1" spans="1:259">
      <c r="A57" s="270" t="s">
        <v>1130</v>
      </c>
      <c r="B57" s="282">
        <f>SUM(B58)</f>
        <v>31337</v>
      </c>
      <c r="C57" s="282">
        <f>SUM(C58)</f>
        <v>24850</v>
      </c>
      <c r="D57" s="282">
        <f>SUM(D58)</f>
        <v>24850</v>
      </c>
      <c r="E57" s="280">
        <f t="shared" si="5"/>
        <v>1</v>
      </c>
      <c r="F57" s="281">
        <v>1.1852523132691</v>
      </c>
      <c r="G57" s="284"/>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5"/>
      <c r="BR57" s="275"/>
      <c r="BS57" s="275"/>
      <c r="BT57" s="275"/>
      <c r="BU57" s="275"/>
      <c r="BV57" s="275"/>
      <c r="BW57" s="275"/>
      <c r="BX57" s="275"/>
      <c r="BY57" s="275"/>
      <c r="BZ57" s="275"/>
      <c r="CA57" s="275"/>
      <c r="CB57" s="275"/>
      <c r="CC57" s="275"/>
      <c r="CD57" s="275"/>
      <c r="CE57" s="275"/>
      <c r="CF57" s="275"/>
      <c r="CG57" s="275"/>
      <c r="CH57" s="275"/>
      <c r="CI57" s="275"/>
      <c r="CJ57" s="275"/>
      <c r="CK57" s="275"/>
      <c r="CL57" s="275"/>
      <c r="CM57" s="275"/>
      <c r="CN57" s="275"/>
      <c r="CO57" s="275"/>
      <c r="CP57" s="275"/>
      <c r="CQ57" s="275"/>
      <c r="CR57" s="275"/>
      <c r="CS57" s="275"/>
      <c r="CT57" s="275"/>
      <c r="CU57" s="275"/>
      <c r="CV57" s="275"/>
      <c r="CW57" s="275"/>
      <c r="CX57" s="275"/>
      <c r="CY57" s="275"/>
      <c r="CZ57" s="275"/>
      <c r="DA57" s="275"/>
      <c r="DB57" s="275"/>
      <c r="DC57" s="275"/>
      <c r="DD57" s="275"/>
      <c r="DE57" s="275"/>
      <c r="DF57" s="275"/>
      <c r="DG57" s="275"/>
      <c r="DH57" s="275"/>
      <c r="DI57" s="275"/>
      <c r="DJ57" s="275"/>
      <c r="DK57" s="275"/>
      <c r="DL57" s="275"/>
      <c r="DM57" s="275"/>
      <c r="DN57" s="275"/>
      <c r="DO57" s="275"/>
      <c r="DP57" s="275"/>
      <c r="DQ57" s="275"/>
      <c r="DR57" s="275"/>
      <c r="DS57" s="275"/>
      <c r="DT57" s="275"/>
      <c r="DU57" s="275"/>
      <c r="DV57" s="275"/>
      <c r="DW57" s="275"/>
      <c r="DX57" s="275"/>
      <c r="DY57" s="275"/>
      <c r="DZ57" s="275"/>
      <c r="EA57" s="275"/>
      <c r="EB57" s="275"/>
      <c r="EC57" s="275"/>
      <c r="ED57" s="275"/>
      <c r="EE57" s="275"/>
      <c r="EF57" s="275"/>
      <c r="EG57" s="275"/>
      <c r="EH57" s="275"/>
      <c r="EI57" s="275"/>
      <c r="EJ57" s="275"/>
      <c r="EK57" s="275"/>
      <c r="EL57" s="275"/>
      <c r="EM57" s="275"/>
      <c r="EN57" s="275"/>
      <c r="EO57" s="275"/>
      <c r="EP57" s="275"/>
      <c r="EQ57" s="275"/>
      <c r="ER57" s="275"/>
      <c r="ES57" s="275"/>
      <c r="ET57" s="275"/>
      <c r="EU57" s="275"/>
      <c r="EV57" s="275"/>
      <c r="EW57" s="275"/>
      <c r="EX57" s="275"/>
      <c r="EY57" s="275"/>
      <c r="EZ57" s="275"/>
      <c r="FA57" s="275"/>
      <c r="FB57" s="275"/>
      <c r="FC57" s="275"/>
      <c r="FD57" s="275"/>
      <c r="FE57" s="275"/>
      <c r="FF57" s="275"/>
      <c r="FG57" s="275"/>
      <c r="FH57" s="275"/>
      <c r="FI57" s="275"/>
      <c r="FJ57" s="275"/>
      <c r="FK57" s="275"/>
      <c r="FL57" s="275"/>
      <c r="FM57" s="275"/>
      <c r="FN57" s="275"/>
      <c r="FO57" s="275"/>
      <c r="FP57" s="275"/>
      <c r="FQ57" s="275"/>
      <c r="FR57" s="275"/>
      <c r="FS57" s="275"/>
      <c r="FT57" s="275"/>
      <c r="FU57" s="275"/>
      <c r="FV57" s="275"/>
      <c r="FW57" s="275"/>
      <c r="FX57" s="275"/>
      <c r="FY57" s="275"/>
      <c r="FZ57" s="275"/>
      <c r="GA57" s="275"/>
      <c r="GB57" s="275"/>
      <c r="GC57" s="275"/>
      <c r="GD57" s="275"/>
      <c r="GE57" s="275"/>
      <c r="GF57" s="275"/>
      <c r="GG57" s="275"/>
      <c r="GH57" s="275"/>
      <c r="GI57" s="275"/>
      <c r="GJ57" s="275"/>
      <c r="GK57" s="275"/>
      <c r="GL57" s="275"/>
      <c r="GM57" s="275"/>
      <c r="GN57" s="275"/>
      <c r="GO57" s="275"/>
      <c r="GP57" s="275"/>
      <c r="GQ57" s="275"/>
      <c r="GR57" s="275"/>
      <c r="GS57" s="275"/>
      <c r="GT57" s="275"/>
      <c r="GU57" s="275"/>
      <c r="GV57" s="275"/>
      <c r="GW57" s="275"/>
      <c r="GX57" s="275"/>
      <c r="GY57" s="275"/>
      <c r="GZ57" s="275"/>
      <c r="HA57" s="275"/>
      <c r="HB57" s="275"/>
      <c r="HC57" s="275"/>
      <c r="HD57" s="275"/>
      <c r="HE57" s="275"/>
      <c r="HF57" s="275"/>
      <c r="HG57" s="275"/>
      <c r="HH57" s="275"/>
      <c r="HI57" s="275"/>
      <c r="HJ57" s="275"/>
      <c r="HK57" s="275"/>
      <c r="HL57" s="275"/>
      <c r="HM57" s="275"/>
      <c r="HN57" s="275"/>
      <c r="HO57" s="275"/>
      <c r="HP57" s="275"/>
      <c r="HQ57" s="275"/>
      <c r="HR57" s="275"/>
      <c r="HS57" s="275"/>
      <c r="HT57" s="275"/>
      <c r="HU57" s="275"/>
      <c r="HV57" s="275"/>
      <c r="HW57" s="275"/>
      <c r="HX57" s="275"/>
      <c r="HY57" s="275"/>
      <c r="HZ57" s="275"/>
      <c r="IA57" s="275"/>
      <c r="IB57" s="275"/>
      <c r="IC57" s="275"/>
      <c r="ID57" s="275"/>
      <c r="IE57" s="275"/>
      <c r="IF57" s="275"/>
      <c r="IG57" s="275"/>
      <c r="IH57" s="275"/>
      <c r="II57" s="275"/>
      <c r="IJ57" s="275"/>
      <c r="IK57" s="275"/>
      <c r="IL57" s="275"/>
      <c r="IM57" s="275"/>
      <c r="IN57" s="275"/>
      <c r="IO57" s="275"/>
      <c r="IP57" s="275"/>
      <c r="IQ57" s="275"/>
      <c r="IR57" s="275"/>
      <c r="IS57" s="275"/>
      <c r="IT57" s="275"/>
      <c r="IU57" s="275"/>
      <c r="IV57" s="275"/>
      <c r="IW57" s="275"/>
      <c r="IX57" s="275"/>
      <c r="IY57" s="275"/>
    </row>
    <row r="58" s="252" customFormat="1" ht="24" customHeight="1" spans="1:259">
      <c r="A58" s="276" t="s">
        <v>1351</v>
      </c>
      <c r="B58" s="282">
        <v>31337</v>
      </c>
      <c r="C58" s="279">
        <v>24850</v>
      </c>
      <c r="D58" s="271">
        <v>24850</v>
      </c>
      <c r="E58" s="280">
        <f t="shared" si="5"/>
        <v>1</v>
      </c>
      <c r="F58" s="281">
        <v>1.1852523132691</v>
      </c>
      <c r="G58" s="284"/>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5"/>
      <c r="AW58" s="275"/>
      <c r="AX58" s="275"/>
      <c r="AY58" s="275"/>
      <c r="AZ58" s="275"/>
      <c r="BA58" s="275"/>
      <c r="BB58" s="275"/>
      <c r="BC58" s="275"/>
      <c r="BD58" s="275"/>
      <c r="BE58" s="275"/>
      <c r="BF58" s="275"/>
      <c r="BG58" s="275"/>
      <c r="BH58" s="275"/>
      <c r="BI58" s="275"/>
      <c r="BJ58" s="275"/>
      <c r="BK58" s="275"/>
      <c r="BL58" s="275"/>
      <c r="BM58" s="275"/>
      <c r="BN58" s="275"/>
      <c r="BO58" s="275"/>
      <c r="BP58" s="275"/>
      <c r="BQ58" s="275"/>
      <c r="BR58" s="275"/>
      <c r="BS58" s="275"/>
      <c r="BT58" s="275"/>
      <c r="BU58" s="275"/>
      <c r="BV58" s="275"/>
      <c r="BW58" s="275"/>
      <c r="BX58" s="275"/>
      <c r="BY58" s="275"/>
      <c r="BZ58" s="275"/>
      <c r="CA58" s="275"/>
      <c r="CB58" s="275"/>
      <c r="CC58" s="275"/>
      <c r="CD58" s="275"/>
      <c r="CE58" s="275"/>
      <c r="CF58" s="275"/>
      <c r="CG58" s="275"/>
      <c r="CH58" s="275"/>
      <c r="CI58" s="275"/>
      <c r="CJ58" s="275"/>
      <c r="CK58" s="275"/>
      <c r="CL58" s="275"/>
      <c r="CM58" s="275"/>
      <c r="CN58" s="275"/>
      <c r="CO58" s="275"/>
      <c r="CP58" s="275"/>
      <c r="CQ58" s="275"/>
      <c r="CR58" s="275"/>
      <c r="CS58" s="275"/>
      <c r="CT58" s="275"/>
      <c r="CU58" s="275"/>
      <c r="CV58" s="275"/>
      <c r="CW58" s="275"/>
      <c r="CX58" s="275"/>
      <c r="CY58" s="275"/>
      <c r="CZ58" s="275"/>
      <c r="DA58" s="275"/>
      <c r="DB58" s="275"/>
      <c r="DC58" s="275"/>
      <c r="DD58" s="275"/>
      <c r="DE58" s="275"/>
      <c r="DF58" s="275"/>
      <c r="DG58" s="275"/>
      <c r="DH58" s="275"/>
      <c r="DI58" s="275"/>
      <c r="DJ58" s="275"/>
      <c r="DK58" s="275"/>
      <c r="DL58" s="275"/>
      <c r="DM58" s="275"/>
      <c r="DN58" s="275"/>
      <c r="DO58" s="275"/>
      <c r="DP58" s="275"/>
      <c r="DQ58" s="275"/>
      <c r="DR58" s="275"/>
      <c r="DS58" s="275"/>
      <c r="DT58" s="275"/>
      <c r="DU58" s="275"/>
      <c r="DV58" s="275"/>
      <c r="DW58" s="275"/>
      <c r="DX58" s="275"/>
      <c r="DY58" s="275"/>
      <c r="DZ58" s="275"/>
      <c r="EA58" s="275"/>
      <c r="EB58" s="275"/>
      <c r="EC58" s="275"/>
      <c r="ED58" s="275"/>
      <c r="EE58" s="275"/>
      <c r="EF58" s="275"/>
      <c r="EG58" s="275"/>
      <c r="EH58" s="275"/>
      <c r="EI58" s="275"/>
      <c r="EJ58" s="275"/>
      <c r="EK58" s="275"/>
      <c r="EL58" s="275"/>
      <c r="EM58" s="275"/>
      <c r="EN58" s="275"/>
      <c r="EO58" s="275"/>
      <c r="EP58" s="275"/>
      <c r="EQ58" s="275"/>
      <c r="ER58" s="275"/>
      <c r="ES58" s="275"/>
      <c r="ET58" s="275"/>
      <c r="EU58" s="275"/>
      <c r="EV58" s="275"/>
      <c r="EW58" s="275"/>
      <c r="EX58" s="275"/>
      <c r="EY58" s="275"/>
      <c r="EZ58" s="275"/>
      <c r="FA58" s="275"/>
      <c r="FB58" s="275"/>
      <c r="FC58" s="275"/>
      <c r="FD58" s="275"/>
      <c r="FE58" s="275"/>
      <c r="FF58" s="275"/>
      <c r="FG58" s="275"/>
      <c r="FH58" s="275"/>
      <c r="FI58" s="275"/>
      <c r="FJ58" s="275"/>
      <c r="FK58" s="275"/>
      <c r="FL58" s="275"/>
      <c r="FM58" s="275"/>
      <c r="FN58" s="275"/>
      <c r="FO58" s="275"/>
      <c r="FP58" s="275"/>
      <c r="FQ58" s="275"/>
      <c r="FR58" s="275"/>
      <c r="FS58" s="275"/>
      <c r="FT58" s="275"/>
      <c r="FU58" s="275"/>
      <c r="FV58" s="275"/>
      <c r="FW58" s="275"/>
      <c r="FX58" s="275"/>
      <c r="FY58" s="275"/>
      <c r="FZ58" s="275"/>
      <c r="GA58" s="275"/>
      <c r="GB58" s="275"/>
      <c r="GC58" s="275"/>
      <c r="GD58" s="275"/>
      <c r="GE58" s="275"/>
      <c r="GF58" s="275"/>
      <c r="GG58" s="275"/>
      <c r="GH58" s="275"/>
      <c r="GI58" s="275"/>
      <c r="GJ58" s="275"/>
      <c r="GK58" s="275"/>
      <c r="GL58" s="275"/>
      <c r="GM58" s="275"/>
      <c r="GN58" s="275"/>
      <c r="GO58" s="275"/>
      <c r="GP58" s="275"/>
      <c r="GQ58" s="275"/>
      <c r="GR58" s="275"/>
      <c r="GS58" s="275"/>
      <c r="GT58" s="275"/>
      <c r="GU58" s="275"/>
      <c r="GV58" s="275"/>
      <c r="GW58" s="275"/>
      <c r="GX58" s="275"/>
      <c r="GY58" s="275"/>
      <c r="GZ58" s="275"/>
      <c r="HA58" s="275"/>
      <c r="HB58" s="275"/>
      <c r="HC58" s="275"/>
      <c r="HD58" s="275"/>
      <c r="HE58" s="275"/>
      <c r="HF58" s="275"/>
      <c r="HG58" s="275"/>
      <c r="HH58" s="275"/>
      <c r="HI58" s="275"/>
      <c r="HJ58" s="275"/>
      <c r="HK58" s="275"/>
      <c r="HL58" s="275"/>
      <c r="HM58" s="275"/>
      <c r="HN58" s="275"/>
      <c r="HO58" s="275"/>
      <c r="HP58" s="275"/>
      <c r="HQ58" s="275"/>
      <c r="HR58" s="275"/>
      <c r="HS58" s="275"/>
      <c r="HT58" s="275"/>
      <c r="HU58" s="275"/>
      <c r="HV58" s="275"/>
      <c r="HW58" s="275"/>
      <c r="HX58" s="275"/>
      <c r="HY58" s="275"/>
      <c r="HZ58" s="275"/>
      <c r="IA58" s="275"/>
      <c r="IB58" s="275"/>
      <c r="IC58" s="275"/>
      <c r="ID58" s="275"/>
      <c r="IE58" s="275"/>
      <c r="IF58" s="275"/>
      <c r="IG58" s="275"/>
      <c r="IH58" s="275"/>
      <c r="II58" s="275"/>
      <c r="IJ58" s="275"/>
      <c r="IK58" s="275"/>
      <c r="IL58" s="275"/>
      <c r="IM58" s="275"/>
      <c r="IN58" s="275"/>
      <c r="IO58" s="275"/>
      <c r="IP58" s="275"/>
      <c r="IQ58" s="275"/>
      <c r="IR58" s="275"/>
      <c r="IS58" s="275"/>
      <c r="IT58" s="275"/>
      <c r="IU58" s="275"/>
      <c r="IV58" s="275"/>
      <c r="IW58" s="275"/>
      <c r="IX58" s="275"/>
      <c r="IY58" s="275"/>
    </row>
    <row r="59" s="252" customFormat="1" ht="24" customHeight="1" spans="1:259">
      <c r="A59" s="270" t="s">
        <v>1142</v>
      </c>
      <c r="B59" s="282">
        <f>SUM(B60)</f>
        <v>198</v>
      </c>
      <c r="C59" s="282">
        <f>SUM(C60)</f>
        <v>2</v>
      </c>
      <c r="D59" s="282">
        <f>SUM(D60)</f>
        <v>140</v>
      </c>
      <c r="E59" s="280">
        <f t="shared" si="5"/>
        <v>70</v>
      </c>
      <c r="F59" s="281">
        <v>0.979020979020979</v>
      </c>
      <c r="G59" s="284"/>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275"/>
      <c r="BK59" s="275"/>
      <c r="BL59" s="275"/>
      <c r="BM59" s="275"/>
      <c r="BN59" s="275"/>
      <c r="BO59" s="275"/>
      <c r="BP59" s="275"/>
      <c r="BQ59" s="275"/>
      <c r="BR59" s="275"/>
      <c r="BS59" s="275"/>
      <c r="BT59" s="275"/>
      <c r="BU59" s="275"/>
      <c r="BV59" s="275"/>
      <c r="BW59" s="275"/>
      <c r="BX59" s="275"/>
      <c r="BY59" s="275"/>
      <c r="BZ59" s="275"/>
      <c r="CA59" s="275"/>
      <c r="CB59" s="275"/>
      <c r="CC59" s="275"/>
      <c r="CD59" s="275"/>
      <c r="CE59" s="275"/>
      <c r="CF59" s="275"/>
      <c r="CG59" s="275"/>
      <c r="CH59" s="275"/>
      <c r="CI59" s="275"/>
      <c r="CJ59" s="275"/>
      <c r="CK59" s="275"/>
      <c r="CL59" s="275"/>
      <c r="CM59" s="275"/>
      <c r="CN59" s="275"/>
      <c r="CO59" s="275"/>
      <c r="CP59" s="275"/>
      <c r="CQ59" s="275"/>
      <c r="CR59" s="275"/>
      <c r="CS59" s="275"/>
      <c r="CT59" s="275"/>
      <c r="CU59" s="275"/>
      <c r="CV59" s="275"/>
      <c r="CW59" s="275"/>
      <c r="CX59" s="275"/>
      <c r="CY59" s="275"/>
      <c r="CZ59" s="275"/>
      <c r="DA59" s="275"/>
      <c r="DB59" s="275"/>
      <c r="DC59" s="275"/>
      <c r="DD59" s="275"/>
      <c r="DE59" s="275"/>
      <c r="DF59" s="275"/>
      <c r="DG59" s="275"/>
      <c r="DH59" s="275"/>
      <c r="DI59" s="275"/>
      <c r="DJ59" s="275"/>
      <c r="DK59" s="275"/>
      <c r="DL59" s="275"/>
      <c r="DM59" s="275"/>
      <c r="DN59" s="275"/>
      <c r="DO59" s="275"/>
      <c r="DP59" s="275"/>
      <c r="DQ59" s="275"/>
      <c r="DR59" s="275"/>
      <c r="DS59" s="275"/>
      <c r="DT59" s="275"/>
      <c r="DU59" s="275"/>
      <c r="DV59" s="275"/>
      <c r="DW59" s="275"/>
      <c r="DX59" s="275"/>
      <c r="DY59" s="275"/>
      <c r="DZ59" s="275"/>
      <c r="EA59" s="275"/>
      <c r="EB59" s="275"/>
      <c r="EC59" s="275"/>
      <c r="ED59" s="275"/>
      <c r="EE59" s="275"/>
      <c r="EF59" s="275"/>
      <c r="EG59" s="275"/>
      <c r="EH59" s="275"/>
      <c r="EI59" s="275"/>
      <c r="EJ59" s="275"/>
      <c r="EK59" s="275"/>
      <c r="EL59" s="275"/>
      <c r="EM59" s="275"/>
      <c r="EN59" s="275"/>
      <c r="EO59" s="275"/>
      <c r="EP59" s="275"/>
      <c r="EQ59" s="275"/>
      <c r="ER59" s="275"/>
      <c r="ES59" s="275"/>
      <c r="ET59" s="275"/>
      <c r="EU59" s="275"/>
      <c r="EV59" s="275"/>
      <c r="EW59" s="275"/>
      <c r="EX59" s="275"/>
      <c r="EY59" s="275"/>
      <c r="EZ59" s="275"/>
      <c r="FA59" s="275"/>
      <c r="FB59" s="275"/>
      <c r="FC59" s="275"/>
      <c r="FD59" s="275"/>
      <c r="FE59" s="275"/>
      <c r="FF59" s="275"/>
      <c r="FG59" s="275"/>
      <c r="FH59" s="275"/>
      <c r="FI59" s="275"/>
      <c r="FJ59" s="275"/>
      <c r="FK59" s="275"/>
      <c r="FL59" s="275"/>
      <c r="FM59" s="275"/>
      <c r="FN59" s="275"/>
      <c r="FO59" s="275"/>
      <c r="FP59" s="275"/>
      <c r="FQ59" s="275"/>
      <c r="FR59" s="275"/>
      <c r="FS59" s="275"/>
      <c r="FT59" s="275"/>
      <c r="FU59" s="275"/>
      <c r="FV59" s="275"/>
      <c r="FW59" s="275"/>
      <c r="FX59" s="275"/>
      <c r="FY59" s="275"/>
      <c r="FZ59" s="275"/>
      <c r="GA59" s="275"/>
      <c r="GB59" s="275"/>
      <c r="GC59" s="275"/>
      <c r="GD59" s="275"/>
      <c r="GE59" s="275"/>
      <c r="GF59" s="275"/>
      <c r="GG59" s="275"/>
      <c r="GH59" s="275"/>
      <c r="GI59" s="275"/>
      <c r="GJ59" s="275"/>
      <c r="GK59" s="275"/>
      <c r="GL59" s="275"/>
      <c r="GM59" s="275"/>
      <c r="GN59" s="275"/>
      <c r="GO59" s="275"/>
      <c r="GP59" s="275"/>
      <c r="GQ59" s="275"/>
      <c r="GR59" s="275"/>
      <c r="GS59" s="275"/>
      <c r="GT59" s="275"/>
      <c r="GU59" s="275"/>
      <c r="GV59" s="275"/>
      <c r="GW59" s="275"/>
      <c r="GX59" s="275"/>
      <c r="GY59" s="275"/>
      <c r="GZ59" s="275"/>
      <c r="HA59" s="275"/>
      <c r="HB59" s="275"/>
      <c r="HC59" s="275"/>
      <c r="HD59" s="275"/>
      <c r="HE59" s="275"/>
      <c r="HF59" s="275"/>
      <c r="HG59" s="275"/>
      <c r="HH59" s="275"/>
      <c r="HI59" s="275"/>
      <c r="HJ59" s="275"/>
      <c r="HK59" s="275"/>
      <c r="HL59" s="275"/>
      <c r="HM59" s="275"/>
      <c r="HN59" s="275"/>
      <c r="HO59" s="275"/>
      <c r="HP59" s="275"/>
      <c r="HQ59" s="275"/>
      <c r="HR59" s="275"/>
      <c r="HS59" s="275"/>
      <c r="HT59" s="275"/>
      <c r="HU59" s="275"/>
      <c r="HV59" s="275"/>
      <c r="HW59" s="275"/>
      <c r="HX59" s="275"/>
      <c r="HY59" s="275"/>
      <c r="HZ59" s="275"/>
      <c r="IA59" s="275"/>
      <c r="IB59" s="275"/>
      <c r="IC59" s="275"/>
      <c r="ID59" s="275"/>
      <c r="IE59" s="275"/>
      <c r="IF59" s="275"/>
      <c r="IG59" s="275"/>
      <c r="IH59" s="275"/>
      <c r="II59" s="275"/>
      <c r="IJ59" s="275"/>
      <c r="IK59" s="275"/>
      <c r="IL59" s="275"/>
      <c r="IM59" s="275"/>
      <c r="IN59" s="275"/>
      <c r="IO59" s="275"/>
      <c r="IP59" s="275"/>
      <c r="IQ59" s="275"/>
      <c r="IR59" s="275"/>
      <c r="IS59" s="275"/>
      <c r="IT59" s="275"/>
      <c r="IU59" s="275"/>
      <c r="IV59" s="275"/>
      <c r="IW59" s="275"/>
      <c r="IX59" s="275"/>
      <c r="IY59" s="275"/>
    </row>
    <row r="60" s="252" customFormat="1" ht="24" customHeight="1" spans="1:259">
      <c r="A60" s="276" t="s">
        <v>1352</v>
      </c>
      <c r="B60" s="282">
        <v>198</v>
      </c>
      <c r="C60" s="279">
        <v>2</v>
      </c>
      <c r="D60" s="271">
        <v>140</v>
      </c>
      <c r="E60" s="280">
        <f t="shared" si="5"/>
        <v>70</v>
      </c>
      <c r="F60" s="281">
        <v>0.979020979020979</v>
      </c>
      <c r="G60" s="284"/>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5"/>
      <c r="BD60" s="275"/>
      <c r="BE60" s="275"/>
      <c r="BF60" s="275"/>
      <c r="BG60" s="275"/>
      <c r="BH60" s="275"/>
      <c r="BI60" s="275"/>
      <c r="BJ60" s="275"/>
      <c r="BK60" s="275"/>
      <c r="BL60" s="275"/>
      <c r="BM60" s="275"/>
      <c r="BN60" s="275"/>
      <c r="BO60" s="275"/>
      <c r="BP60" s="275"/>
      <c r="BQ60" s="275"/>
      <c r="BR60" s="275"/>
      <c r="BS60" s="275"/>
      <c r="BT60" s="275"/>
      <c r="BU60" s="275"/>
      <c r="BV60" s="275"/>
      <c r="BW60" s="275"/>
      <c r="BX60" s="275"/>
      <c r="BY60" s="275"/>
      <c r="BZ60" s="275"/>
      <c r="CA60" s="275"/>
      <c r="CB60" s="275"/>
      <c r="CC60" s="275"/>
      <c r="CD60" s="275"/>
      <c r="CE60" s="275"/>
      <c r="CF60" s="275"/>
      <c r="CG60" s="275"/>
      <c r="CH60" s="275"/>
      <c r="CI60" s="275"/>
      <c r="CJ60" s="275"/>
      <c r="CK60" s="275"/>
      <c r="CL60" s="275"/>
      <c r="CM60" s="275"/>
      <c r="CN60" s="275"/>
      <c r="CO60" s="275"/>
      <c r="CP60" s="275"/>
      <c r="CQ60" s="275"/>
      <c r="CR60" s="275"/>
      <c r="CS60" s="275"/>
      <c r="CT60" s="275"/>
      <c r="CU60" s="275"/>
      <c r="CV60" s="275"/>
      <c r="CW60" s="275"/>
      <c r="CX60" s="275"/>
      <c r="CY60" s="275"/>
      <c r="CZ60" s="275"/>
      <c r="DA60" s="275"/>
      <c r="DB60" s="275"/>
      <c r="DC60" s="275"/>
      <c r="DD60" s="275"/>
      <c r="DE60" s="275"/>
      <c r="DF60" s="275"/>
      <c r="DG60" s="275"/>
      <c r="DH60" s="275"/>
      <c r="DI60" s="275"/>
      <c r="DJ60" s="275"/>
      <c r="DK60" s="275"/>
      <c r="DL60" s="275"/>
      <c r="DM60" s="275"/>
      <c r="DN60" s="275"/>
      <c r="DO60" s="275"/>
      <c r="DP60" s="275"/>
      <c r="DQ60" s="275"/>
      <c r="DR60" s="275"/>
      <c r="DS60" s="275"/>
      <c r="DT60" s="275"/>
      <c r="DU60" s="275"/>
      <c r="DV60" s="275"/>
      <c r="DW60" s="275"/>
      <c r="DX60" s="275"/>
      <c r="DY60" s="275"/>
      <c r="DZ60" s="275"/>
      <c r="EA60" s="275"/>
      <c r="EB60" s="275"/>
      <c r="EC60" s="275"/>
      <c r="ED60" s="275"/>
      <c r="EE60" s="275"/>
      <c r="EF60" s="275"/>
      <c r="EG60" s="275"/>
      <c r="EH60" s="275"/>
      <c r="EI60" s="275"/>
      <c r="EJ60" s="275"/>
      <c r="EK60" s="275"/>
      <c r="EL60" s="275"/>
      <c r="EM60" s="275"/>
      <c r="EN60" s="275"/>
      <c r="EO60" s="275"/>
      <c r="EP60" s="275"/>
      <c r="EQ60" s="275"/>
      <c r="ER60" s="275"/>
      <c r="ES60" s="275"/>
      <c r="ET60" s="275"/>
      <c r="EU60" s="275"/>
      <c r="EV60" s="275"/>
      <c r="EW60" s="275"/>
      <c r="EX60" s="275"/>
      <c r="EY60" s="275"/>
      <c r="EZ60" s="275"/>
      <c r="FA60" s="275"/>
      <c r="FB60" s="275"/>
      <c r="FC60" s="275"/>
      <c r="FD60" s="275"/>
      <c r="FE60" s="275"/>
      <c r="FF60" s="275"/>
      <c r="FG60" s="275"/>
      <c r="FH60" s="275"/>
      <c r="FI60" s="275"/>
      <c r="FJ60" s="275"/>
      <c r="FK60" s="275"/>
      <c r="FL60" s="275"/>
      <c r="FM60" s="275"/>
      <c r="FN60" s="275"/>
      <c r="FO60" s="275"/>
      <c r="FP60" s="275"/>
      <c r="FQ60" s="275"/>
      <c r="FR60" s="275"/>
      <c r="FS60" s="275"/>
      <c r="FT60" s="275"/>
      <c r="FU60" s="275"/>
      <c r="FV60" s="275"/>
      <c r="FW60" s="275"/>
      <c r="FX60" s="275"/>
      <c r="FY60" s="275"/>
      <c r="FZ60" s="275"/>
      <c r="GA60" s="275"/>
      <c r="GB60" s="275"/>
      <c r="GC60" s="275"/>
      <c r="GD60" s="275"/>
      <c r="GE60" s="275"/>
      <c r="GF60" s="275"/>
      <c r="GG60" s="275"/>
      <c r="GH60" s="275"/>
      <c r="GI60" s="275"/>
      <c r="GJ60" s="275"/>
      <c r="GK60" s="275"/>
      <c r="GL60" s="275"/>
      <c r="GM60" s="275"/>
      <c r="GN60" s="275"/>
      <c r="GO60" s="275"/>
      <c r="GP60" s="275"/>
      <c r="GQ60" s="275"/>
      <c r="GR60" s="275"/>
      <c r="GS60" s="275"/>
      <c r="GT60" s="275"/>
      <c r="GU60" s="275"/>
      <c r="GV60" s="275"/>
      <c r="GW60" s="275"/>
      <c r="GX60" s="275"/>
      <c r="GY60" s="275"/>
      <c r="GZ60" s="275"/>
      <c r="HA60" s="275"/>
      <c r="HB60" s="275"/>
      <c r="HC60" s="275"/>
      <c r="HD60" s="275"/>
      <c r="HE60" s="275"/>
      <c r="HF60" s="275"/>
      <c r="HG60" s="275"/>
      <c r="HH60" s="275"/>
      <c r="HI60" s="275"/>
      <c r="HJ60" s="275"/>
      <c r="HK60" s="275"/>
      <c r="HL60" s="275"/>
      <c r="HM60" s="275"/>
      <c r="HN60" s="275"/>
      <c r="HO60" s="275"/>
      <c r="HP60" s="275"/>
      <c r="HQ60" s="275"/>
      <c r="HR60" s="275"/>
      <c r="HS60" s="275"/>
      <c r="HT60" s="275"/>
      <c r="HU60" s="275"/>
      <c r="HV60" s="275"/>
      <c r="HW60" s="275"/>
      <c r="HX60" s="275"/>
      <c r="HY60" s="275"/>
      <c r="HZ60" s="275"/>
      <c r="IA60" s="275"/>
      <c r="IB60" s="275"/>
      <c r="IC60" s="275"/>
      <c r="ID60" s="275"/>
      <c r="IE60" s="275"/>
      <c r="IF60" s="275"/>
      <c r="IG60" s="275"/>
      <c r="IH60" s="275"/>
      <c r="II60" s="275"/>
      <c r="IJ60" s="275"/>
      <c r="IK60" s="275"/>
      <c r="IL60" s="275"/>
      <c r="IM60" s="275"/>
      <c r="IN60" s="275"/>
      <c r="IO60" s="275"/>
      <c r="IP60" s="275"/>
      <c r="IQ60" s="275"/>
      <c r="IR60" s="275"/>
      <c r="IS60" s="275"/>
      <c r="IT60" s="275"/>
      <c r="IU60" s="275"/>
      <c r="IV60" s="275"/>
      <c r="IW60" s="275"/>
      <c r="IX60" s="275"/>
      <c r="IY60" s="275"/>
    </row>
    <row r="61" s="252" customFormat="1" ht="24" customHeight="1" spans="1:259">
      <c r="A61" s="287" t="s">
        <v>1353</v>
      </c>
      <c r="B61" s="79"/>
      <c r="C61" s="79"/>
      <c r="D61" s="271">
        <v>0</v>
      </c>
      <c r="E61" s="280"/>
      <c r="F61" s="281"/>
      <c r="G61" s="284"/>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5"/>
      <c r="AW61" s="275"/>
      <c r="AX61" s="275"/>
      <c r="AY61" s="275"/>
      <c r="AZ61" s="275"/>
      <c r="BA61" s="275"/>
      <c r="BB61" s="275"/>
      <c r="BC61" s="275"/>
      <c r="BD61" s="275"/>
      <c r="BE61" s="275"/>
      <c r="BF61" s="275"/>
      <c r="BG61" s="275"/>
      <c r="BH61" s="275"/>
      <c r="BI61" s="275"/>
      <c r="BJ61" s="275"/>
      <c r="BK61" s="275"/>
      <c r="BL61" s="275"/>
      <c r="BM61" s="275"/>
      <c r="BN61" s="275"/>
      <c r="BO61" s="275"/>
      <c r="BP61" s="275"/>
      <c r="BQ61" s="275"/>
      <c r="BR61" s="275"/>
      <c r="BS61" s="275"/>
      <c r="BT61" s="275"/>
      <c r="BU61" s="275"/>
      <c r="BV61" s="275"/>
      <c r="BW61" s="275"/>
      <c r="BX61" s="275"/>
      <c r="BY61" s="275"/>
      <c r="BZ61" s="275"/>
      <c r="CA61" s="275"/>
      <c r="CB61" s="275"/>
      <c r="CC61" s="275"/>
      <c r="CD61" s="275"/>
      <c r="CE61" s="275"/>
      <c r="CF61" s="275"/>
      <c r="CG61" s="275"/>
      <c r="CH61" s="275"/>
      <c r="CI61" s="275"/>
      <c r="CJ61" s="275"/>
      <c r="CK61" s="275"/>
      <c r="CL61" s="275"/>
      <c r="CM61" s="275"/>
      <c r="CN61" s="275"/>
      <c r="CO61" s="275"/>
      <c r="CP61" s="275"/>
      <c r="CQ61" s="275"/>
      <c r="CR61" s="275"/>
      <c r="CS61" s="275"/>
      <c r="CT61" s="275"/>
      <c r="CU61" s="275"/>
      <c r="CV61" s="275"/>
      <c r="CW61" s="275"/>
      <c r="CX61" s="275"/>
      <c r="CY61" s="275"/>
      <c r="CZ61" s="275"/>
      <c r="DA61" s="275"/>
      <c r="DB61" s="275"/>
      <c r="DC61" s="275"/>
      <c r="DD61" s="275"/>
      <c r="DE61" s="275"/>
      <c r="DF61" s="275"/>
      <c r="DG61" s="275"/>
      <c r="DH61" s="275"/>
      <c r="DI61" s="275"/>
      <c r="DJ61" s="275"/>
      <c r="DK61" s="275"/>
      <c r="DL61" s="275"/>
      <c r="DM61" s="275"/>
      <c r="DN61" s="275"/>
      <c r="DO61" s="275"/>
      <c r="DP61" s="275"/>
      <c r="DQ61" s="275"/>
      <c r="DR61" s="275"/>
      <c r="DS61" s="275"/>
      <c r="DT61" s="275"/>
      <c r="DU61" s="275"/>
      <c r="DV61" s="275"/>
      <c r="DW61" s="275"/>
      <c r="DX61" s="275"/>
      <c r="DY61" s="275"/>
      <c r="DZ61" s="275"/>
      <c r="EA61" s="275"/>
      <c r="EB61" s="275"/>
      <c r="EC61" s="275"/>
      <c r="ED61" s="275"/>
      <c r="EE61" s="275"/>
      <c r="EF61" s="275"/>
      <c r="EG61" s="275"/>
      <c r="EH61" s="275"/>
      <c r="EI61" s="275"/>
      <c r="EJ61" s="275"/>
      <c r="EK61" s="275"/>
      <c r="EL61" s="275"/>
      <c r="EM61" s="275"/>
      <c r="EN61" s="275"/>
      <c r="EO61" s="275"/>
      <c r="EP61" s="275"/>
      <c r="EQ61" s="275"/>
      <c r="ER61" s="275"/>
      <c r="ES61" s="275"/>
      <c r="ET61" s="275"/>
      <c r="EU61" s="275"/>
      <c r="EV61" s="275"/>
      <c r="EW61" s="275"/>
      <c r="EX61" s="275"/>
      <c r="EY61" s="275"/>
      <c r="EZ61" s="275"/>
      <c r="FA61" s="275"/>
      <c r="FB61" s="275"/>
      <c r="FC61" s="275"/>
      <c r="FD61" s="275"/>
      <c r="FE61" s="275"/>
      <c r="FF61" s="275"/>
      <c r="FG61" s="275"/>
      <c r="FH61" s="275"/>
      <c r="FI61" s="275"/>
      <c r="FJ61" s="275"/>
      <c r="FK61" s="275"/>
      <c r="FL61" s="275"/>
      <c r="FM61" s="275"/>
      <c r="FN61" s="275"/>
      <c r="FO61" s="275"/>
      <c r="FP61" s="275"/>
      <c r="FQ61" s="275"/>
      <c r="FR61" s="275"/>
      <c r="FS61" s="275"/>
      <c r="FT61" s="275"/>
      <c r="FU61" s="275"/>
      <c r="FV61" s="275"/>
      <c r="FW61" s="275"/>
      <c r="FX61" s="275"/>
      <c r="FY61" s="275"/>
      <c r="FZ61" s="275"/>
      <c r="GA61" s="275"/>
      <c r="GB61" s="275"/>
      <c r="GC61" s="275"/>
      <c r="GD61" s="275"/>
      <c r="GE61" s="275"/>
      <c r="GF61" s="275"/>
      <c r="GG61" s="275"/>
      <c r="GH61" s="275"/>
      <c r="GI61" s="275"/>
      <c r="GJ61" s="275"/>
      <c r="GK61" s="275"/>
      <c r="GL61" s="275"/>
      <c r="GM61" s="275"/>
      <c r="GN61" s="275"/>
      <c r="GO61" s="275"/>
      <c r="GP61" s="275"/>
      <c r="GQ61" s="275"/>
      <c r="GR61" s="275"/>
      <c r="GS61" s="275"/>
      <c r="GT61" s="275"/>
      <c r="GU61" s="275"/>
      <c r="GV61" s="275"/>
      <c r="GW61" s="275"/>
      <c r="GX61" s="275"/>
      <c r="GY61" s="275"/>
      <c r="GZ61" s="275"/>
      <c r="HA61" s="275"/>
      <c r="HB61" s="275"/>
      <c r="HC61" s="275"/>
      <c r="HD61" s="275"/>
      <c r="HE61" s="275"/>
      <c r="HF61" s="275"/>
      <c r="HG61" s="275"/>
      <c r="HH61" s="275"/>
      <c r="HI61" s="275"/>
      <c r="HJ61" s="275"/>
      <c r="HK61" s="275"/>
      <c r="HL61" s="275"/>
      <c r="HM61" s="275"/>
      <c r="HN61" s="275"/>
      <c r="HO61" s="275"/>
      <c r="HP61" s="275"/>
      <c r="HQ61" s="275"/>
      <c r="HR61" s="275"/>
      <c r="HS61" s="275"/>
      <c r="HT61" s="275"/>
      <c r="HU61" s="275"/>
      <c r="HV61" s="275"/>
      <c r="HW61" s="275"/>
      <c r="HX61" s="275"/>
      <c r="HY61" s="275"/>
      <c r="HZ61" s="275"/>
      <c r="IA61" s="275"/>
      <c r="IB61" s="275"/>
      <c r="IC61" s="275"/>
      <c r="ID61" s="275"/>
      <c r="IE61" s="275"/>
      <c r="IF61" s="275"/>
      <c r="IG61" s="275"/>
      <c r="IH61" s="275"/>
      <c r="II61" s="275"/>
      <c r="IJ61" s="275"/>
      <c r="IK61" s="275"/>
      <c r="IL61" s="275"/>
      <c r="IM61" s="275"/>
      <c r="IN61" s="275"/>
      <c r="IO61" s="275"/>
      <c r="IP61" s="275"/>
      <c r="IQ61" s="275"/>
      <c r="IR61" s="275"/>
      <c r="IS61" s="275"/>
      <c r="IT61" s="275"/>
      <c r="IU61" s="275"/>
      <c r="IV61" s="275"/>
      <c r="IW61" s="275"/>
      <c r="IX61" s="275"/>
      <c r="IY61" s="275"/>
    </row>
    <row r="62" s="252" customFormat="1" ht="24" customHeight="1" spans="1:259">
      <c r="A62" s="288" t="s">
        <v>1181</v>
      </c>
      <c r="B62" s="79"/>
      <c r="C62" s="79"/>
      <c r="D62" s="271">
        <v>0</v>
      </c>
      <c r="E62" s="280"/>
      <c r="F62" s="281"/>
      <c r="G62" s="284"/>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5"/>
      <c r="BR62" s="275"/>
      <c r="BS62" s="275"/>
      <c r="BT62" s="275"/>
      <c r="BU62" s="275"/>
      <c r="BV62" s="275"/>
      <c r="BW62" s="275"/>
      <c r="BX62" s="275"/>
      <c r="BY62" s="275"/>
      <c r="BZ62" s="275"/>
      <c r="CA62" s="275"/>
      <c r="CB62" s="275"/>
      <c r="CC62" s="275"/>
      <c r="CD62" s="275"/>
      <c r="CE62" s="275"/>
      <c r="CF62" s="275"/>
      <c r="CG62" s="275"/>
      <c r="CH62" s="275"/>
      <c r="CI62" s="275"/>
      <c r="CJ62" s="275"/>
      <c r="CK62" s="275"/>
      <c r="CL62" s="275"/>
      <c r="CM62" s="275"/>
      <c r="CN62" s="275"/>
      <c r="CO62" s="275"/>
      <c r="CP62" s="275"/>
      <c r="CQ62" s="275"/>
      <c r="CR62" s="275"/>
      <c r="CS62" s="275"/>
      <c r="CT62" s="275"/>
      <c r="CU62" s="275"/>
      <c r="CV62" s="275"/>
      <c r="CW62" s="275"/>
      <c r="CX62" s="275"/>
      <c r="CY62" s="275"/>
      <c r="CZ62" s="275"/>
      <c r="DA62" s="275"/>
      <c r="DB62" s="275"/>
      <c r="DC62" s="275"/>
      <c r="DD62" s="275"/>
      <c r="DE62" s="275"/>
      <c r="DF62" s="275"/>
      <c r="DG62" s="275"/>
      <c r="DH62" s="275"/>
      <c r="DI62" s="275"/>
      <c r="DJ62" s="275"/>
      <c r="DK62" s="275"/>
      <c r="DL62" s="275"/>
      <c r="DM62" s="275"/>
      <c r="DN62" s="275"/>
      <c r="DO62" s="275"/>
      <c r="DP62" s="275"/>
      <c r="DQ62" s="275"/>
      <c r="DR62" s="275"/>
      <c r="DS62" s="275"/>
      <c r="DT62" s="275"/>
      <c r="DU62" s="275"/>
      <c r="DV62" s="275"/>
      <c r="DW62" s="275"/>
      <c r="DX62" s="275"/>
      <c r="DY62" s="275"/>
      <c r="DZ62" s="275"/>
      <c r="EA62" s="275"/>
      <c r="EB62" s="275"/>
      <c r="EC62" s="275"/>
      <c r="ED62" s="275"/>
      <c r="EE62" s="275"/>
      <c r="EF62" s="275"/>
      <c r="EG62" s="275"/>
      <c r="EH62" s="275"/>
      <c r="EI62" s="275"/>
      <c r="EJ62" s="275"/>
      <c r="EK62" s="275"/>
      <c r="EL62" s="275"/>
      <c r="EM62" s="275"/>
      <c r="EN62" s="275"/>
      <c r="EO62" s="275"/>
      <c r="EP62" s="275"/>
      <c r="EQ62" s="275"/>
      <c r="ER62" s="275"/>
      <c r="ES62" s="275"/>
      <c r="ET62" s="275"/>
      <c r="EU62" s="275"/>
      <c r="EV62" s="275"/>
      <c r="EW62" s="275"/>
      <c r="EX62" s="275"/>
      <c r="EY62" s="275"/>
      <c r="EZ62" s="275"/>
      <c r="FA62" s="275"/>
      <c r="FB62" s="275"/>
      <c r="FC62" s="275"/>
      <c r="FD62" s="275"/>
      <c r="FE62" s="275"/>
      <c r="FF62" s="275"/>
      <c r="FG62" s="275"/>
      <c r="FH62" s="275"/>
      <c r="FI62" s="275"/>
      <c r="FJ62" s="275"/>
      <c r="FK62" s="275"/>
      <c r="FL62" s="275"/>
      <c r="FM62" s="275"/>
      <c r="FN62" s="275"/>
      <c r="FO62" s="275"/>
      <c r="FP62" s="275"/>
      <c r="FQ62" s="275"/>
      <c r="FR62" s="275"/>
      <c r="FS62" s="275"/>
      <c r="FT62" s="275"/>
      <c r="FU62" s="275"/>
      <c r="FV62" s="275"/>
      <c r="FW62" s="275"/>
      <c r="FX62" s="275"/>
      <c r="FY62" s="275"/>
      <c r="FZ62" s="275"/>
      <c r="GA62" s="275"/>
      <c r="GB62" s="275"/>
      <c r="GC62" s="275"/>
      <c r="GD62" s="275"/>
      <c r="GE62" s="275"/>
      <c r="GF62" s="275"/>
      <c r="GG62" s="275"/>
      <c r="GH62" s="275"/>
      <c r="GI62" s="275"/>
      <c r="GJ62" s="275"/>
      <c r="GK62" s="275"/>
      <c r="GL62" s="275"/>
      <c r="GM62" s="275"/>
      <c r="GN62" s="275"/>
      <c r="GO62" s="275"/>
      <c r="GP62" s="275"/>
      <c r="GQ62" s="275"/>
      <c r="GR62" s="275"/>
      <c r="GS62" s="275"/>
      <c r="GT62" s="275"/>
      <c r="GU62" s="275"/>
      <c r="GV62" s="275"/>
      <c r="GW62" s="275"/>
      <c r="GX62" s="275"/>
      <c r="GY62" s="275"/>
      <c r="GZ62" s="275"/>
      <c r="HA62" s="275"/>
      <c r="HB62" s="275"/>
      <c r="HC62" s="275"/>
      <c r="HD62" s="275"/>
      <c r="HE62" s="275"/>
      <c r="HF62" s="275"/>
      <c r="HG62" s="275"/>
      <c r="HH62" s="275"/>
      <c r="HI62" s="275"/>
      <c r="HJ62" s="275"/>
      <c r="HK62" s="275"/>
      <c r="HL62" s="275"/>
      <c r="HM62" s="275"/>
      <c r="HN62" s="275"/>
      <c r="HO62" s="275"/>
      <c r="HP62" s="275"/>
      <c r="HQ62" s="275"/>
      <c r="HR62" s="275"/>
      <c r="HS62" s="275"/>
      <c r="HT62" s="275"/>
      <c r="HU62" s="275"/>
      <c r="HV62" s="275"/>
      <c r="HW62" s="275"/>
      <c r="HX62" s="275"/>
      <c r="HY62" s="275"/>
      <c r="HZ62" s="275"/>
      <c r="IA62" s="275"/>
      <c r="IB62" s="275"/>
      <c r="IC62" s="275"/>
      <c r="ID62" s="275"/>
      <c r="IE62" s="275"/>
      <c r="IF62" s="275"/>
      <c r="IG62" s="275"/>
      <c r="IH62" s="275"/>
      <c r="II62" s="275"/>
      <c r="IJ62" s="275"/>
      <c r="IK62" s="275"/>
      <c r="IL62" s="275"/>
      <c r="IM62" s="275"/>
      <c r="IN62" s="275"/>
      <c r="IO62" s="275"/>
      <c r="IP62" s="275"/>
      <c r="IQ62" s="275"/>
      <c r="IR62" s="275"/>
      <c r="IS62" s="275"/>
      <c r="IT62" s="275"/>
      <c r="IU62" s="275"/>
      <c r="IV62" s="275"/>
      <c r="IW62" s="275"/>
      <c r="IX62" s="275"/>
      <c r="IY62" s="275"/>
    </row>
    <row r="63" s="252" customFormat="1" ht="24" customHeight="1" spans="1:259">
      <c r="A63" s="288" t="s">
        <v>1354</v>
      </c>
      <c r="B63" s="79"/>
      <c r="C63" s="79"/>
      <c r="D63" s="271">
        <v>0</v>
      </c>
      <c r="E63" s="280"/>
      <c r="F63" s="281"/>
      <c r="G63" s="284"/>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275"/>
      <c r="BA63" s="275"/>
      <c r="BB63" s="275"/>
      <c r="BC63" s="275"/>
      <c r="BD63" s="275"/>
      <c r="BE63" s="275"/>
      <c r="BF63" s="275"/>
      <c r="BG63" s="275"/>
      <c r="BH63" s="275"/>
      <c r="BI63" s="275"/>
      <c r="BJ63" s="275"/>
      <c r="BK63" s="275"/>
      <c r="BL63" s="275"/>
      <c r="BM63" s="275"/>
      <c r="BN63" s="275"/>
      <c r="BO63" s="275"/>
      <c r="BP63" s="275"/>
      <c r="BQ63" s="275"/>
      <c r="BR63" s="275"/>
      <c r="BS63" s="275"/>
      <c r="BT63" s="275"/>
      <c r="BU63" s="275"/>
      <c r="BV63" s="275"/>
      <c r="BW63" s="275"/>
      <c r="BX63" s="275"/>
      <c r="BY63" s="275"/>
      <c r="BZ63" s="275"/>
      <c r="CA63" s="275"/>
      <c r="CB63" s="275"/>
      <c r="CC63" s="275"/>
      <c r="CD63" s="275"/>
      <c r="CE63" s="275"/>
      <c r="CF63" s="275"/>
      <c r="CG63" s="275"/>
      <c r="CH63" s="275"/>
      <c r="CI63" s="275"/>
      <c r="CJ63" s="275"/>
      <c r="CK63" s="275"/>
      <c r="CL63" s="275"/>
      <c r="CM63" s="275"/>
      <c r="CN63" s="275"/>
      <c r="CO63" s="275"/>
      <c r="CP63" s="275"/>
      <c r="CQ63" s="275"/>
      <c r="CR63" s="275"/>
      <c r="CS63" s="275"/>
      <c r="CT63" s="275"/>
      <c r="CU63" s="275"/>
      <c r="CV63" s="275"/>
      <c r="CW63" s="275"/>
      <c r="CX63" s="275"/>
      <c r="CY63" s="275"/>
      <c r="CZ63" s="275"/>
      <c r="DA63" s="275"/>
      <c r="DB63" s="275"/>
      <c r="DC63" s="275"/>
      <c r="DD63" s="275"/>
      <c r="DE63" s="275"/>
      <c r="DF63" s="275"/>
      <c r="DG63" s="275"/>
      <c r="DH63" s="275"/>
      <c r="DI63" s="275"/>
      <c r="DJ63" s="275"/>
      <c r="DK63" s="275"/>
      <c r="DL63" s="275"/>
      <c r="DM63" s="275"/>
      <c r="DN63" s="275"/>
      <c r="DO63" s="275"/>
      <c r="DP63" s="275"/>
      <c r="DQ63" s="275"/>
      <c r="DR63" s="275"/>
      <c r="DS63" s="275"/>
      <c r="DT63" s="275"/>
      <c r="DU63" s="275"/>
      <c r="DV63" s="275"/>
      <c r="DW63" s="275"/>
      <c r="DX63" s="275"/>
      <c r="DY63" s="275"/>
      <c r="DZ63" s="275"/>
      <c r="EA63" s="275"/>
      <c r="EB63" s="275"/>
      <c r="EC63" s="275"/>
      <c r="ED63" s="275"/>
      <c r="EE63" s="275"/>
      <c r="EF63" s="275"/>
      <c r="EG63" s="275"/>
      <c r="EH63" s="275"/>
      <c r="EI63" s="275"/>
      <c r="EJ63" s="275"/>
      <c r="EK63" s="275"/>
      <c r="EL63" s="275"/>
      <c r="EM63" s="275"/>
      <c r="EN63" s="275"/>
      <c r="EO63" s="275"/>
      <c r="EP63" s="275"/>
      <c r="EQ63" s="275"/>
      <c r="ER63" s="275"/>
      <c r="ES63" s="275"/>
      <c r="ET63" s="275"/>
      <c r="EU63" s="275"/>
      <c r="EV63" s="275"/>
      <c r="EW63" s="275"/>
      <c r="EX63" s="275"/>
      <c r="EY63" s="275"/>
      <c r="EZ63" s="275"/>
      <c r="FA63" s="275"/>
      <c r="FB63" s="275"/>
      <c r="FC63" s="275"/>
      <c r="FD63" s="275"/>
      <c r="FE63" s="275"/>
      <c r="FF63" s="275"/>
      <c r="FG63" s="275"/>
      <c r="FH63" s="275"/>
      <c r="FI63" s="275"/>
      <c r="FJ63" s="275"/>
      <c r="FK63" s="275"/>
      <c r="FL63" s="275"/>
      <c r="FM63" s="275"/>
      <c r="FN63" s="275"/>
      <c r="FO63" s="275"/>
      <c r="FP63" s="275"/>
      <c r="FQ63" s="275"/>
      <c r="FR63" s="275"/>
      <c r="FS63" s="275"/>
      <c r="FT63" s="275"/>
      <c r="FU63" s="275"/>
      <c r="FV63" s="275"/>
      <c r="FW63" s="275"/>
      <c r="FX63" s="275"/>
      <c r="FY63" s="275"/>
      <c r="FZ63" s="275"/>
      <c r="GA63" s="275"/>
      <c r="GB63" s="275"/>
      <c r="GC63" s="275"/>
      <c r="GD63" s="275"/>
      <c r="GE63" s="275"/>
      <c r="GF63" s="275"/>
      <c r="GG63" s="275"/>
      <c r="GH63" s="275"/>
      <c r="GI63" s="275"/>
      <c r="GJ63" s="275"/>
      <c r="GK63" s="275"/>
      <c r="GL63" s="275"/>
      <c r="GM63" s="275"/>
      <c r="GN63" s="275"/>
      <c r="GO63" s="275"/>
      <c r="GP63" s="275"/>
      <c r="GQ63" s="275"/>
      <c r="GR63" s="275"/>
      <c r="GS63" s="275"/>
      <c r="GT63" s="275"/>
      <c r="GU63" s="275"/>
      <c r="GV63" s="275"/>
      <c r="GW63" s="275"/>
      <c r="GX63" s="275"/>
      <c r="GY63" s="275"/>
      <c r="GZ63" s="275"/>
      <c r="HA63" s="275"/>
      <c r="HB63" s="275"/>
      <c r="HC63" s="275"/>
      <c r="HD63" s="275"/>
      <c r="HE63" s="275"/>
      <c r="HF63" s="275"/>
      <c r="HG63" s="275"/>
      <c r="HH63" s="275"/>
      <c r="HI63" s="275"/>
      <c r="HJ63" s="275"/>
      <c r="HK63" s="275"/>
      <c r="HL63" s="275"/>
      <c r="HM63" s="275"/>
      <c r="HN63" s="275"/>
      <c r="HO63" s="275"/>
      <c r="HP63" s="275"/>
      <c r="HQ63" s="275"/>
      <c r="HR63" s="275"/>
      <c r="HS63" s="275"/>
      <c r="HT63" s="275"/>
      <c r="HU63" s="275"/>
      <c r="HV63" s="275"/>
      <c r="HW63" s="275"/>
      <c r="HX63" s="275"/>
      <c r="HY63" s="275"/>
      <c r="HZ63" s="275"/>
      <c r="IA63" s="275"/>
      <c r="IB63" s="275"/>
      <c r="IC63" s="275"/>
      <c r="ID63" s="275"/>
      <c r="IE63" s="275"/>
      <c r="IF63" s="275"/>
      <c r="IG63" s="275"/>
      <c r="IH63" s="275"/>
      <c r="II63" s="275"/>
      <c r="IJ63" s="275"/>
      <c r="IK63" s="275"/>
      <c r="IL63" s="275"/>
      <c r="IM63" s="275"/>
      <c r="IN63" s="275"/>
      <c r="IO63" s="275"/>
      <c r="IP63" s="275"/>
      <c r="IQ63" s="275"/>
      <c r="IR63" s="275"/>
      <c r="IS63" s="275"/>
      <c r="IT63" s="275"/>
      <c r="IU63" s="275"/>
      <c r="IV63" s="275"/>
      <c r="IW63" s="275"/>
      <c r="IX63" s="275"/>
      <c r="IY63" s="275"/>
    </row>
    <row r="64" s="252" customFormat="1" ht="24" customHeight="1" spans="1:259">
      <c r="A64" s="262" t="s">
        <v>1355</v>
      </c>
      <c r="B64" s="289">
        <f>B59+B57+B52+B30+B18+B7</f>
        <v>250144</v>
      </c>
      <c r="C64" s="289">
        <f>C59+C57+C52+C36+C30+C18+C11+C7+C5+C50+C45</f>
        <v>414716</v>
      </c>
      <c r="D64" s="289">
        <f>D59+D57+D52+D36+D30+D18+D11+D7+D5+D50+D45</f>
        <v>398133</v>
      </c>
      <c r="E64" s="290">
        <f>D64/C64</f>
        <v>0.960013599668207</v>
      </c>
      <c r="F64" s="291">
        <v>0.975524475524476</v>
      </c>
      <c r="G64" s="284"/>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275"/>
      <c r="AW64" s="275"/>
      <c r="AX64" s="275"/>
      <c r="AY64" s="275"/>
      <c r="AZ64" s="275"/>
      <c r="BA64" s="275"/>
      <c r="BB64" s="275"/>
      <c r="BC64" s="275"/>
      <c r="BD64" s="275"/>
      <c r="BE64" s="275"/>
      <c r="BF64" s="275"/>
      <c r="BG64" s="275"/>
      <c r="BH64" s="275"/>
      <c r="BI64" s="275"/>
      <c r="BJ64" s="275"/>
      <c r="BK64" s="275"/>
      <c r="BL64" s="275"/>
      <c r="BM64" s="275"/>
      <c r="BN64" s="275"/>
      <c r="BO64" s="275"/>
      <c r="BP64" s="275"/>
      <c r="BQ64" s="275"/>
      <c r="BR64" s="275"/>
      <c r="BS64" s="275"/>
      <c r="BT64" s="275"/>
      <c r="BU64" s="275"/>
      <c r="BV64" s="275"/>
      <c r="BW64" s="275"/>
      <c r="BX64" s="275"/>
      <c r="BY64" s="275"/>
      <c r="BZ64" s="275"/>
      <c r="CA64" s="275"/>
      <c r="CB64" s="275"/>
      <c r="CC64" s="275"/>
      <c r="CD64" s="275"/>
      <c r="CE64" s="275"/>
      <c r="CF64" s="275"/>
      <c r="CG64" s="275"/>
      <c r="CH64" s="275"/>
      <c r="CI64" s="275"/>
      <c r="CJ64" s="275"/>
      <c r="CK64" s="275"/>
      <c r="CL64" s="275"/>
      <c r="CM64" s="275"/>
      <c r="CN64" s="275"/>
      <c r="CO64" s="275"/>
      <c r="CP64" s="275"/>
      <c r="CQ64" s="275"/>
      <c r="CR64" s="275"/>
      <c r="CS64" s="275"/>
      <c r="CT64" s="275"/>
      <c r="CU64" s="275"/>
      <c r="CV64" s="275"/>
      <c r="CW64" s="275"/>
      <c r="CX64" s="275"/>
      <c r="CY64" s="275"/>
      <c r="CZ64" s="275"/>
      <c r="DA64" s="275"/>
      <c r="DB64" s="275"/>
      <c r="DC64" s="275"/>
      <c r="DD64" s="275"/>
      <c r="DE64" s="275"/>
      <c r="DF64" s="275"/>
      <c r="DG64" s="275"/>
      <c r="DH64" s="275"/>
      <c r="DI64" s="275"/>
      <c r="DJ64" s="275"/>
      <c r="DK64" s="275"/>
      <c r="DL64" s="275"/>
      <c r="DM64" s="275"/>
      <c r="DN64" s="275"/>
      <c r="DO64" s="275"/>
      <c r="DP64" s="275"/>
      <c r="DQ64" s="275"/>
      <c r="DR64" s="275"/>
      <c r="DS64" s="275"/>
      <c r="DT64" s="275"/>
      <c r="DU64" s="275"/>
      <c r="DV64" s="275"/>
      <c r="DW64" s="275"/>
      <c r="DX64" s="275"/>
      <c r="DY64" s="275"/>
      <c r="DZ64" s="275"/>
      <c r="EA64" s="275"/>
      <c r="EB64" s="275"/>
      <c r="EC64" s="275"/>
      <c r="ED64" s="275"/>
      <c r="EE64" s="275"/>
      <c r="EF64" s="275"/>
      <c r="EG64" s="275"/>
      <c r="EH64" s="275"/>
      <c r="EI64" s="275"/>
      <c r="EJ64" s="275"/>
      <c r="EK64" s="275"/>
      <c r="EL64" s="275"/>
      <c r="EM64" s="275"/>
      <c r="EN64" s="275"/>
      <c r="EO64" s="275"/>
      <c r="EP64" s="275"/>
      <c r="EQ64" s="275"/>
      <c r="ER64" s="275"/>
      <c r="ES64" s="275"/>
      <c r="ET64" s="275"/>
      <c r="EU64" s="275"/>
      <c r="EV64" s="275"/>
      <c r="EW64" s="275"/>
      <c r="EX64" s="275"/>
      <c r="EY64" s="275"/>
      <c r="EZ64" s="275"/>
      <c r="FA64" s="275"/>
      <c r="FB64" s="275"/>
      <c r="FC64" s="275"/>
      <c r="FD64" s="275"/>
      <c r="FE64" s="275"/>
      <c r="FF64" s="275"/>
      <c r="FG64" s="275"/>
      <c r="FH64" s="275"/>
      <c r="FI64" s="275"/>
      <c r="FJ64" s="275"/>
      <c r="FK64" s="275"/>
      <c r="FL64" s="275"/>
      <c r="FM64" s="275"/>
      <c r="FN64" s="275"/>
      <c r="FO64" s="275"/>
      <c r="FP64" s="275"/>
      <c r="FQ64" s="275"/>
      <c r="FR64" s="275"/>
      <c r="FS64" s="275"/>
      <c r="FT64" s="275"/>
      <c r="FU64" s="275"/>
      <c r="FV64" s="275"/>
      <c r="FW64" s="275"/>
      <c r="FX64" s="275"/>
      <c r="FY64" s="275"/>
      <c r="FZ64" s="275"/>
      <c r="GA64" s="275"/>
      <c r="GB64" s="275"/>
      <c r="GC64" s="275"/>
      <c r="GD64" s="275"/>
      <c r="GE64" s="275"/>
      <c r="GF64" s="275"/>
      <c r="GG64" s="275"/>
      <c r="GH64" s="275"/>
      <c r="GI64" s="275"/>
      <c r="GJ64" s="275"/>
      <c r="GK64" s="275"/>
      <c r="GL64" s="275"/>
      <c r="GM64" s="275"/>
      <c r="GN64" s="275"/>
      <c r="GO64" s="275"/>
      <c r="GP64" s="275"/>
      <c r="GQ64" s="275"/>
      <c r="GR64" s="275"/>
      <c r="GS64" s="275"/>
      <c r="GT64" s="275"/>
      <c r="GU64" s="275"/>
      <c r="GV64" s="275"/>
      <c r="GW64" s="275"/>
      <c r="GX64" s="275"/>
      <c r="GY64" s="275"/>
      <c r="GZ64" s="275"/>
      <c r="HA64" s="275"/>
      <c r="HB64" s="275"/>
      <c r="HC64" s="275"/>
      <c r="HD64" s="275"/>
      <c r="HE64" s="275"/>
      <c r="HF64" s="275"/>
      <c r="HG64" s="275"/>
      <c r="HH64" s="275"/>
      <c r="HI64" s="275"/>
      <c r="HJ64" s="275"/>
      <c r="HK64" s="275"/>
      <c r="HL64" s="275"/>
      <c r="HM64" s="275"/>
      <c r="HN64" s="275"/>
      <c r="HO64" s="275"/>
      <c r="HP64" s="275"/>
      <c r="HQ64" s="275"/>
      <c r="HR64" s="275"/>
      <c r="HS64" s="275"/>
      <c r="HT64" s="275"/>
      <c r="HU64" s="275"/>
      <c r="HV64" s="275"/>
      <c r="HW64" s="275"/>
      <c r="HX64" s="275"/>
      <c r="HY64" s="275"/>
      <c r="HZ64" s="275"/>
      <c r="IA64" s="275"/>
      <c r="IB64" s="275"/>
      <c r="IC64" s="275"/>
      <c r="ID64" s="275"/>
      <c r="IE64" s="275"/>
      <c r="IF64" s="275"/>
      <c r="IG64" s="275"/>
      <c r="IH64" s="275"/>
      <c r="II64" s="275"/>
      <c r="IJ64" s="275"/>
      <c r="IK64" s="275"/>
      <c r="IL64" s="275"/>
      <c r="IM64" s="275"/>
      <c r="IN64" s="275"/>
      <c r="IO64" s="275"/>
      <c r="IP64" s="275"/>
      <c r="IQ64" s="275"/>
      <c r="IR64" s="275"/>
      <c r="IS64" s="275"/>
      <c r="IT64" s="275"/>
      <c r="IU64" s="275"/>
      <c r="IV64" s="275"/>
      <c r="IW64" s="275"/>
      <c r="IX64" s="275"/>
      <c r="IY64" s="275"/>
    </row>
    <row r="65" s="253" customFormat="1" ht="24" customHeight="1" spans="1:3">
      <c r="A65" s="292"/>
      <c r="C65" s="293"/>
    </row>
    <row r="66" s="253" customFormat="1" ht="24" customHeight="1" spans="1:3">
      <c r="A66" s="292"/>
      <c r="C66" s="293"/>
    </row>
    <row r="67" s="253" customFormat="1" ht="24" customHeight="1" spans="1:3">
      <c r="A67" s="292"/>
      <c r="C67" s="293"/>
    </row>
    <row r="68" s="253" customFormat="1" ht="24" customHeight="1" spans="1:3">
      <c r="A68" s="292"/>
      <c r="C68" s="293"/>
    </row>
    <row r="69" s="253" customFormat="1" ht="24" customHeight="1" spans="1:3">
      <c r="A69" s="292"/>
      <c r="C69" s="293"/>
    </row>
    <row r="70" s="253" customFormat="1" ht="24" customHeight="1" spans="1:3">
      <c r="A70" s="292"/>
      <c r="C70" s="293"/>
    </row>
    <row r="71" s="253" customFormat="1" ht="24" customHeight="1" spans="1:3">
      <c r="A71" s="292"/>
      <c r="C71" s="293"/>
    </row>
    <row r="72" s="253" customFormat="1" ht="24" customHeight="1" spans="1:3">
      <c r="A72" s="292"/>
      <c r="C72" s="293"/>
    </row>
    <row r="73" s="253" customFormat="1" ht="24" customHeight="1" spans="1:3">
      <c r="A73" s="292"/>
      <c r="C73" s="293"/>
    </row>
    <row r="74" s="253" customFormat="1" ht="24" customHeight="1" spans="1:3">
      <c r="A74" s="292"/>
      <c r="C74" s="293"/>
    </row>
    <row r="75" s="253" customFormat="1" ht="24" customHeight="1" spans="1:3">
      <c r="A75" s="292"/>
      <c r="C75" s="293"/>
    </row>
    <row r="76" s="253" customFormat="1" ht="24" customHeight="1" spans="1:3">
      <c r="A76" s="292"/>
      <c r="C76" s="293"/>
    </row>
    <row r="77" s="253" customFormat="1" ht="24" customHeight="1" spans="1:3">
      <c r="A77" s="292"/>
      <c r="C77" s="293"/>
    </row>
    <row r="78" s="253" customFormat="1" ht="24" customHeight="1" spans="1:3">
      <c r="A78" s="292"/>
      <c r="C78" s="293"/>
    </row>
    <row r="79" s="253" customFormat="1" ht="24" customHeight="1" spans="1:3">
      <c r="A79" s="292"/>
      <c r="C79" s="293"/>
    </row>
    <row r="80" s="253" customFormat="1" ht="24" customHeight="1" spans="1:3">
      <c r="A80" s="292"/>
      <c r="C80" s="293"/>
    </row>
    <row r="81" s="253" customFormat="1" ht="24" customHeight="1" spans="1:3">
      <c r="A81" s="292"/>
      <c r="C81" s="293"/>
    </row>
  </sheetData>
  <sheetProtection formatCells="0" formatColumns="0" formatRows="0" insertRows="0" insertColumns="0" insertHyperlinks="0" deleteColumns="0" deleteRows="0" sort="0" autoFilter="0" pivotTables="0"/>
  <mergeCells count="2">
    <mergeCell ref="A2:F2"/>
    <mergeCell ref="E3:F3"/>
  </mergeCells>
  <printOptions horizontalCentered="1"/>
  <pageMargins left="0.590277777777778" right="0.590277777777778" top="0.393055555555556" bottom="0.590277777777778" header="0.590277777777778" footer="0.393055555555556"/>
  <pageSetup paperSize="9" scale="83" firstPageNumber="0" fitToHeight="0" orientation="portrait" blackAndWhite="1" useFirstPageNumber="1"/>
  <headerFooter alignWithMargins="0"/>
  <rowBreaks count="1" manualBreakCount="1">
    <brk id="17"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8"/>
  <sheetViews>
    <sheetView showZeros="0" view="pageBreakPreview" zoomScaleNormal="100" workbookViewId="0">
      <selection activeCell="I22" sqref="I22"/>
    </sheetView>
  </sheetViews>
  <sheetFormatPr defaultColWidth="9" defaultRowHeight="14.25" outlineLevelCol="5"/>
  <cols>
    <col min="1" max="1" width="32.6666666666667" style="222" customWidth="1"/>
    <col min="2" max="2" width="13.6666666666667" style="223" customWidth="1"/>
    <col min="3" max="3" width="32.6666666666667" style="222" customWidth="1"/>
    <col min="4" max="4" width="13.6666666666667" style="223" customWidth="1"/>
    <col min="5" max="16384" width="9" style="222"/>
  </cols>
  <sheetData>
    <row r="1" s="219" customFormat="1" ht="24" customHeight="1" spans="1:3">
      <c r="A1" s="224" t="s">
        <v>1366</v>
      </c>
      <c r="B1" s="225"/>
      <c r="C1" s="225"/>
    </row>
    <row r="2" s="209" customFormat="1" ht="42" customHeight="1" spans="1:4">
      <c r="A2" s="226" t="s">
        <v>1367</v>
      </c>
      <c r="B2" s="227"/>
      <c r="C2" s="227"/>
      <c r="D2" s="227"/>
    </row>
    <row r="3" s="220" customFormat="1" ht="27" customHeight="1" spans="1:4">
      <c r="A3" s="228"/>
      <c r="B3" s="229"/>
      <c r="C3" s="230" t="s">
        <v>68</v>
      </c>
      <c r="D3" s="230"/>
    </row>
    <row r="4" s="221" customFormat="1" ht="30" customHeight="1" spans="1:4">
      <c r="A4" s="231" t="s">
        <v>69</v>
      </c>
      <c r="B4" s="232" t="s">
        <v>7</v>
      </c>
      <c r="C4" s="231" t="s">
        <v>70</v>
      </c>
      <c r="D4" s="232" t="s">
        <v>7</v>
      </c>
    </row>
    <row r="5" s="204" customFormat="1" ht="24" customHeight="1" spans="1:4">
      <c r="A5" s="233" t="s">
        <v>1358</v>
      </c>
      <c r="B5" s="234">
        <v>223714</v>
      </c>
      <c r="C5" s="233" t="s">
        <v>1359</v>
      </c>
      <c r="D5" s="234">
        <v>398133</v>
      </c>
    </row>
    <row r="6" s="204" customFormat="1" ht="24" customHeight="1" spans="1:4">
      <c r="A6" s="233" t="s">
        <v>73</v>
      </c>
      <c r="B6" s="234"/>
      <c r="C6" s="129" t="s">
        <v>74</v>
      </c>
      <c r="D6" s="234"/>
    </row>
    <row r="7" s="204" customFormat="1" ht="24" customHeight="1" spans="1:4">
      <c r="A7" s="235" t="s">
        <v>75</v>
      </c>
      <c r="B7" s="236">
        <v>28363</v>
      </c>
      <c r="C7" s="235" t="s">
        <v>76</v>
      </c>
      <c r="D7" s="236">
        <v>30</v>
      </c>
    </row>
    <row r="8" s="204" customFormat="1" ht="24" customHeight="1" spans="1:4">
      <c r="A8" s="235" t="s">
        <v>81</v>
      </c>
      <c r="B8" s="236">
        <v>9244</v>
      </c>
      <c r="C8" s="235" t="s">
        <v>82</v>
      </c>
      <c r="D8" s="236">
        <v>453</v>
      </c>
    </row>
    <row r="9" s="204" customFormat="1" ht="24" customHeight="1" spans="1:4">
      <c r="A9" s="235" t="s">
        <v>83</v>
      </c>
      <c r="B9" s="236"/>
      <c r="C9" s="128" t="s">
        <v>102</v>
      </c>
      <c r="D9" s="237">
        <v>72200</v>
      </c>
    </row>
    <row r="10" s="204" customFormat="1" ht="24" customHeight="1" spans="1:4">
      <c r="A10" s="235" t="s">
        <v>91</v>
      </c>
      <c r="B10" s="236">
        <v>223484</v>
      </c>
      <c r="C10" s="235" t="s">
        <v>1360</v>
      </c>
      <c r="D10" s="236">
        <v>72200</v>
      </c>
    </row>
    <row r="11" s="204" customFormat="1" ht="24" customHeight="1" spans="1:4">
      <c r="A11" s="79" t="s">
        <v>1361</v>
      </c>
      <c r="B11" s="236">
        <v>223484</v>
      </c>
      <c r="C11" s="238"/>
      <c r="D11" s="236"/>
    </row>
    <row r="12" s="204" customFormat="1" ht="24" customHeight="1" spans="1:4">
      <c r="A12" s="239" t="s">
        <v>115</v>
      </c>
      <c r="B12" s="236"/>
      <c r="C12" s="238" t="s">
        <v>115</v>
      </c>
      <c r="D12" s="236"/>
    </row>
    <row r="13" s="204" customFormat="1" ht="24" customHeight="1" spans="1:4">
      <c r="A13" s="238" t="s">
        <v>115</v>
      </c>
      <c r="B13" s="236"/>
      <c r="C13" s="238"/>
      <c r="D13" s="236"/>
    </row>
    <row r="14" s="204" customFormat="1" ht="24" customHeight="1" spans="1:6">
      <c r="A14" s="240"/>
      <c r="B14" s="241"/>
      <c r="C14" s="242"/>
      <c r="D14" s="243"/>
      <c r="E14" s="244"/>
      <c r="F14" s="244"/>
    </row>
    <row r="15" s="204" customFormat="1" ht="24" customHeight="1" spans="1:6">
      <c r="A15" s="15" t="s">
        <v>116</v>
      </c>
      <c r="B15" s="241">
        <f>B5+B7+B8+B10</f>
        <v>484805</v>
      </c>
      <c r="C15" s="245" t="s">
        <v>117</v>
      </c>
      <c r="D15" s="237">
        <v>470816</v>
      </c>
      <c r="E15" s="244"/>
      <c r="F15" s="244"/>
    </row>
    <row r="16" s="204" customFormat="1" ht="24" customHeight="1" spans="1:4">
      <c r="A16" s="246"/>
      <c r="B16" s="247"/>
      <c r="C16" s="233" t="s">
        <v>118</v>
      </c>
      <c r="D16" s="248">
        <v>13989</v>
      </c>
    </row>
    <row r="17" s="204" customFormat="1" ht="24" customHeight="1" spans="2:4">
      <c r="B17" s="249"/>
      <c r="D17" s="249"/>
    </row>
    <row r="18" s="204" customFormat="1" ht="24" customHeight="1" spans="2:4">
      <c r="B18" s="249"/>
      <c r="D18" s="249"/>
    </row>
    <row r="19" s="204" customFormat="1" ht="24" customHeight="1" spans="2:4">
      <c r="B19" s="249"/>
      <c r="D19" s="249"/>
    </row>
    <row r="20" s="204" customFormat="1" ht="24" customHeight="1" spans="2:4">
      <c r="B20" s="249"/>
      <c r="D20" s="249"/>
    </row>
    <row r="21" s="204" customFormat="1" ht="24" customHeight="1" spans="2:4">
      <c r="B21" s="249"/>
      <c r="D21" s="249"/>
    </row>
    <row r="22" s="204" customFormat="1" ht="24" customHeight="1" spans="2:4">
      <c r="B22" s="249"/>
      <c r="D22" s="249"/>
    </row>
    <row r="23" s="204" customFormat="1" ht="24" customHeight="1" spans="2:4">
      <c r="B23" s="249"/>
      <c r="D23" s="249"/>
    </row>
    <row r="24" s="204" customFormat="1" ht="24" customHeight="1" spans="2:4">
      <c r="B24" s="249"/>
      <c r="D24" s="249"/>
    </row>
    <row r="25" s="204" customFormat="1" ht="24" customHeight="1" spans="2:4">
      <c r="B25" s="249"/>
      <c r="D25" s="249"/>
    </row>
    <row r="26" s="204" customFormat="1" ht="24" customHeight="1" spans="2:4">
      <c r="B26" s="249"/>
      <c r="D26" s="249"/>
    </row>
    <row r="27" s="204" customFormat="1" ht="24" customHeight="1" spans="2:4">
      <c r="B27" s="249"/>
      <c r="D27" s="249"/>
    </row>
    <row r="28" s="204" customFormat="1" ht="24" customHeight="1" spans="2:4">
      <c r="B28" s="249"/>
      <c r="D28" s="249"/>
    </row>
    <row r="29" s="204" customFormat="1" ht="24" customHeight="1" spans="2:4">
      <c r="B29" s="249"/>
      <c r="D29" s="249"/>
    </row>
    <row r="30" s="204" customFormat="1" ht="24" customHeight="1" spans="2:4">
      <c r="B30" s="249"/>
      <c r="D30" s="249"/>
    </row>
    <row r="31" s="204" customFormat="1" ht="24" customHeight="1" spans="2:4">
      <c r="B31" s="249"/>
      <c r="D31" s="249"/>
    </row>
    <row r="32" s="204" customFormat="1" ht="24" customHeight="1" spans="2:4">
      <c r="B32" s="249"/>
      <c r="D32" s="249"/>
    </row>
    <row r="33" s="204" customFormat="1" ht="24" customHeight="1" spans="2:4">
      <c r="B33" s="249"/>
      <c r="D33" s="249"/>
    </row>
    <row r="34" s="204" customFormat="1" ht="24" customHeight="1" spans="2:4">
      <c r="B34" s="249"/>
      <c r="D34" s="249"/>
    </row>
    <row r="35" s="204" customFormat="1" ht="24" customHeight="1" spans="2:4">
      <c r="B35" s="249"/>
      <c r="D35" s="249"/>
    </row>
    <row r="36" s="204" customFormat="1" ht="24" customHeight="1" spans="2:4">
      <c r="B36" s="249"/>
      <c r="D36" s="249"/>
    </row>
    <row r="37" s="204" customFormat="1" ht="24" customHeight="1" spans="2:4">
      <c r="B37" s="249"/>
      <c r="D37" s="249"/>
    </row>
    <row r="38" s="204" customFormat="1" ht="24" customHeight="1" spans="2:4">
      <c r="B38" s="249"/>
      <c r="D38" s="249"/>
    </row>
    <row r="39" s="204" customFormat="1" ht="24" customHeight="1" spans="2:4">
      <c r="B39" s="249"/>
      <c r="D39" s="249"/>
    </row>
    <row r="40" s="204" customFormat="1" ht="24" customHeight="1" spans="2:4">
      <c r="B40" s="249"/>
      <c r="D40" s="249"/>
    </row>
    <row r="41" s="204" customFormat="1" ht="24" customHeight="1" spans="2:4">
      <c r="B41" s="249"/>
      <c r="D41" s="249"/>
    </row>
    <row r="42" s="204" customFormat="1" ht="24" customHeight="1" spans="2:4">
      <c r="B42" s="249"/>
      <c r="D42" s="249"/>
    </row>
    <row r="43" s="204" customFormat="1" ht="24" customHeight="1" spans="2:4">
      <c r="B43" s="249"/>
      <c r="D43" s="249"/>
    </row>
    <row r="44" s="204" customFormat="1" ht="24" customHeight="1" spans="2:4">
      <c r="B44" s="249"/>
      <c r="D44" s="249"/>
    </row>
    <row r="45" s="204" customFormat="1" ht="24" customHeight="1" spans="2:4">
      <c r="B45" s="249"/>
      <c r="D45" s="249"/>
    </row>
    <row r="46" s="204" customFormat="1" ht="24" customHeight="1" spans="2:4">
      <c r="B46" s="249"/>
      <c r="D46" s="249"/>
    </row>
    <row r="47" s="204" customFormat="1" ht="24" customHeight="1" spans="2:4">
      <c r="B47" s="249"/>
      <c r="D47" s="249"/>
    </row>
    <row r="48" s="204" customFormat="1" ht="24" customHeight="1" spans="2:4">
      <c r="B48" s="249"/>
      <c r="D48" s="249"/>
    </row>
    <row r="49" s="204" customFormat="1" ht="24" customHeight="1" spans="2:4">
      <c r="B49" s="249"/>
      <c r="D49" s="249"/>
    </row>
    <row r="50" s="204" customFormat="1" ht="24" customHeight="1" spans="2:4">
      <c r="B50" s="249"/>
      <c r="D50" s="249"/>
    </row>
    <row r="51" s="204" customFormat="1" ht="24" customHeight="1" spans="2:4">
      <c r="B51" s="249"/>
      <c r="D51" s="249"/>
    </row>
    <row r="52" s="204" customFormat="1" ht="24" customHeight="1" spans="2:4">
      <c r="B52" s="249"/>
      <c r="D52" s="249"/>
    </row>
    <row r="53" s="204" customFormat="1" ht="24" customHeight="1" spans="2:4">
      <c r="B53" s="249"/>
      <c r="D53" s="249"/>
    </row>
    <row r="54" s="204" customFormat="1" ht="24" customHeight="1" spans="2:4">
      <c r="B54" s="249"/>
      <c r="D54" s="249"/>
    </row>
    <row r="55" s="204" customFormat="1" ht="24" customHeight="1" spans="2:4">
      <c r="B55" s="249"/>
      <c r="D55" s="249"/>
    </row>
    <row r="56" s="204" customFormat="1" ht="24" customHeight="1" spans="2:4">
      <c r="B56" s="249"/>
      <c r="D56" s="249"/>
    </row>
    <row r="57" s="204" customFormat="1" ht="24" customHeight="1" spans="2:4">
      <c r="B57" s="249"/>
      <c r="D57" s="249"/>
    </row>
    <row r="58" s="204" customFormat="1" ht="24" customHeight="1" spans="2:4">
      <c r="B58" s="249"/>
      <c r="D58" s="249"/>
    </row>
    <row r="59" s="204" customFormat="1" ht="24" customHeight="1" spans="2:4">
      <c r="B59" s="249"/>
      <c r="D59" s="249"/>
    </row>
    <row r="60" s="204" customFormat="1" ht="24" customHeight="1" spans="2:4">
      <c r="B60" s="249"/>
      <c r="D60" s="249"/>
    </row>
    <row r="61" s="204" customFormat="1" ht="24" customHeight="1" spans="2:4">
      <c r="B61" s="249"/>
      <c r="D61" s="249"/>
    </row>
    <row r="62" s="204" customFormat="1" ht="24" customHeight="1" spans="2:4">
      <c r="B62" s="249"/>
      <c r="D62" s="249"/>
    </row>
    <row r="63" s="204" customFormat="1" ht="24" customHeight="1" spans="2:4">
      <c r="B63" s="249"/>
      <c r="D63" s="249"/>
    </row>
    <row r="64" s="204" customFormat="1" ht="24" customHeight="1" spans="2:4">
      <c r="B64" s="249"/>
      <c r="D64" s="249"/>
    </row>
    <row r="65" s="204" customFormat="1" ht="24" customHeight="1" spans="2:4">
      <c r="B65" s="249"/>
      <c r="D65" s="249"/>
    </row>
    <row r="66" s="204" customFormat="1" ht="24" customHeight="1" spans="2:4">
      <c r="B66" s="249"/>
      <c r="D66" s="249"/>
    </row>
    <row r="67" s="204" customFormat="1" ht="24" customHeight="1" spans="2:4">
      <c r="B67" s="249"/>
      <c r="D67" s="249"/>
    </row>
    <row r="68" s="204" customFormat="1" ht="24" customHeight="1" spans="2:4">
      <c r="B68" s="249"/>
      <c r="D68" s="249"/>
    </row>
    <row r="69" s="204" customFormat="1" ht="24" customHeight="1" spans="2:4">
      <c r="B69" s="249"/>
      <c r="D69" s="249"/>
    </row>
    <row r="70" s="204" customFormat="1" ht="24" customHeight="1" spans="2:4">
      <c r="B70" s="249"/>
      <c r="D70" s="249"/>
    </row>
    <row r="71" s="204" customFormat="1" ht="24" customHeight="1" spans="2:4">
      <c r="B71" s="249"/>
      <c r="D71" s="249"/>
    </row>
    <row r="72" s="204" customFormat="1" ht="24" customHeight="1" spans="2:4">
      <c r="B72" s="249"/>
      <c r="D72" s="249"/>
    </row>
    <row r="73" s="204" customFormat="1" ht="24" customHeight="1" spans="2:4">
      <c r="B73" s="249"/>
      <c r="D73" s="249"/>
    </row>
    <row r="74" s="204" customFormat="1" ht="24" customHeight="1" spans="2:4">
      <c r="B74" s="249"/>
      <c r="D74" s="249"/>
    </row>
    <row r="75" s="204" customFormat="1" ht="24" customHeight="1" spans="2:4">
      <c r="B75" s="249"/>
      <c r="D75" s="249"/>
    </row>
    <row r="76" s="204" customFormat="1" ht="24" customHeight="1" spans="2:4">
      <c r="B76" s="249"/>
      <c r="D76" s="249"/>
    </row>
    <row r="77" s="204" customFormat="1" ht="24" customHeight="1" spans="2:4">
      <c r="B77" s="249"/>
      <c r="D77" s="249"/>
    </row>
    <row r="78" s="204" customFormat="1" ht="24" customHeight="1" spans="2:4">
      <c r="B78" s="249"/>
      <c r="D78" s="249"/>
    </row>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9" firstPageNumber="0" fitToHeight="0" orientation="portrait" blackAndWhite="1" useFirstPageNumber="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1"/>
  <sheetViews>
    <sheetView showGridLines="0" showZeros="0" workbookViewId="0">
      <selection activeCell="B26" sqref="B26"/>
    </sheetView>
  </sheetViews>
  <sheetFormatPr defaultColWidth="9" defaultRowHeight="15" customHeight="1" outlineLevelCol="6"/>
  <cols>
    <col min="1" max="1" width="40.775" style="497" customWidth="1"/>
    <col min="2" max="2" width="13.3333333333333" style="498" customWidth="1"/>
    <col min="3" max="3" width="13.6666666666667" style="498" customWidth="1"/>
    <col min="4" max="4" width="10.6666666666667" style="497" customWidth="1"/>
    <col min="5" max="6" width="10.6666666666667" style="498" customWidth="1"/>
    <col min="7" max="7" width="9" style="532"/>
    <col min="8" max="16384" width="9" style="497"/>
  </cols>
  <sheetData>
    <row r="1" s="250" customFormat="1" ht="24" customHeight="1" spans="1:7">
      <c r="A1" s="298" t="s">
        <v>1</v>
      </c>
      <c r="B1" s="299"/>
      <c r="C1" s="299"/>
      <c r="D1" s="298"/>
      <c r="E1" s="299"/>
      <c r="F1" s="323"/>
      <c r="G1" s="533"/>
    </row>
    <row r="2" s="491" customFormat="1" ht="42" customHeight="1" spans="1:7">
      <c r="A2" s="499" t="s">
        <v>2</v>
      </c>
      <c r="B2" s="499"/>
      <c r="C2" s="499"/>
      <c r="D2" s="499"/>
      <c r="E2" s="499"/>
      <c r="F2" s="499"/>
      <c r="G2" s="534"/>
    </row>
    <row r="3" s="492" customFormat="1" ht="27" customHeight="1" spans="2:7">
      <c r="B3" s="500"/>
      <c r="C3" s="500"/>
      <c r="E3" s="500"/>
      <c r="F3" s="535" t="s">
        <v>3</v>
      </c>
      <c r="G3" s="536"/>
    </row>
    <row r="4" s="493" customFormat="1" ht="30" customHeight="1" spans="1:7">
      <c r="A4" s="262" t="s">
        <v>4</v>
      </c>
      <c r="B4" s="263" t="s">
        <v>5</v>
      </c>
      <c r="C4" s="264" t="s">
        <v>6</v>
      </c>
      <c r="D4" s="265" t="s">
        <v>7</v>
      </c>
      <c r="E4" s="266" t="s">
        <v>8</v>
      </c>
      <c r="F4" s="267" t="s">
        <v>9</v>
      </c>
      <c r="G4" s="537"/>
    </row>
    <row r="5" s="494" customFormat="1" ht="22.05" customHeight="1" spans="1:7">
      <c r="A5" s="501" t="s">
        <v>10</v>
      </c>
      <c r="B5" s="502">
        <f>SUM(B6:B21)</f>
        <v>86586</v>
      </c>
      <c r="C5" s="502">
        <f>SUM(C6:C21)</f>
        <v>70000</v>
      </c>
      <c r="D5" s="503">
        <f>SUM(D6:D21)</f>
        <v>63104</v>
      </c>
      <c r="E5" s="504">
        <f t="shared" ref="E5:E7" si="0">D5/C5</f>
        <v>0.901485714285714</v>
      </c>
      <c r="F5" s="505">
        <v>0.982652838767947</v>
      </c>
      <c r="G5" s="538"/>
    </row>
    <row r="6" s="494" customFormat="1" ht="22.05" customHeight="1" spans="1:7">
      <c r="A6" s="506" t="s">
        <v>11</v>
      </c>
      <c r="B6" s="507">
        <v>31306</v>
      </c>
      <c r="C6" s="507">
        <v>18531</v>
      </c>
      <c r="D6" s="507">
        <v>18806</v>
      </c>
      <c r="E6" s="539">
        <f t="shared" si="0"/>
        <v>1.01483999784145</v>
      </c>
      <c r="F6" s="525">
        <v>1.04547476095175</v>
      </c>
      <c r="G6" s="540"/>
    </row>
    <row r="7" s="494" customFormat="1" ht="22.05" customHeight="1" spans="1:7">
      <c r="A7" s="506" t="s">
        <v>12</v>
      </c>
      <c r="B7" s="507">
        <v>7100</v>
      </c>
      <c r="C7" s="507">
        <v>5142</v>
      </c>
      <c r="D7" s="507">
        <v>5861</v>
      </c>
      <c r="E7" s="539">
        <f t="shared" si="0"/>
        <v>1.13982886036562</v>
      </c>
      <c r="F7" s="525">
        <v>0.956429503916449</v>
      </c>
      <c r="G7" s="540"/>
    </row>
    <row r="8" s="494" customFormat="1" ht="22.05" customHeight="1" spans="1:7">
      <c r="A8" s="506" t="s">
        <v>13</v>
      </c>
      <c r="B8" s="507"/>
      <c r="C8" s="507"/>
      <c r="D8" s="507"/>
      <c r="E8" s="508"/>
      <c r="F8" s="525"/>
      <c r="G8" s="540"/>
    </row>
    <row r="9" s="494" customFormat="1" ht="22.05" customHeight="1" spans="1:7">
      <c r="A9" s="506" t="s">
        <v>14</v>
      </c>
      <c r="B9" s="507">
        <v>3300</v>
      </c>
      <c r="C9" s="507">
        <v>2052</v>
      </c>
      <c r="D9" s="507">
        <v>2328</v>
      </c>
      <c r="E9" s="539">
        <f t="shared" ref="E9:E18" si="1">D9/C9</f>
        <v>1.13450292397661</v>
      </c>
      <c r="F9" s="525">
        <v>0.734616598295992</v>
      </c>
      <c r="G9" s="540"/>
    </row>
    <row r="10" s="494" customFormat="1" ht="22.05" customHeight="1" spans="1:7">
      <c r="A10" s="506" t="s">
        <v>15</v>
      </c>
      <c r="B10" s="507">
        <v>180</v>
      </c>
      <c r="C10" s="507">
        <v>135</v>
      </c>
      <c r="D10" s="507">
        <v>138</v>
      </c>
      <c r="E10" s="539">
        <f t="shared" si="1"/>
        <v>1.02222222222222</v>
      </c>
      <c r="F10" s="525">
        <v>0.945205479452055</v>
      </c>
      <c r="G10" s="540"/>
    </row>
    <row r="11" s="494" customFormat="1" ht="22.05" customHeight="1" spans="1:7">
      <c r="A11" s="506" t="s">
        <v>16</v>
      </c>
      <c r="B11" s="507"/>
      <c r="C11" s="507"/>
      <c r="D11" s="507"/>
      <c r="E11" s="508"/>
      <c r="F11" s="525"/>
      <c r="G11" s="540"/>
    </row>
    <row r="12" s="494" customFormat="1" ht="22.05" customHeight="1" spans="1:7">
      <c r="A12" s="506" t="s">
        <v>17</v>
      </c>
      <c r="B12" s="507">
        <v>3000</v>
      </c>
      <c r="C12" s="507">
        <v>2330</v>
      </c>
      <c r="D12" s="507">
        <v>3063</v>
      </c>
      <c r="E12" s="539">
        <f t="shared" si="1"/>
        <v>1.31459227467811</v>
      </c>
      <c r="F12" s="525">
        <v>1.15410700828937</v>
      </c>
      <c r="G12" s="540"/>
    </row>
    <row r="13" s="494" customFormat="1" ht="22.05" customHeight="1" spans="1:7">
      <c r="A13" s="506" t="s">
        <v>18</v>
      </c>
      <c r="B13" s="507">
        <v>2500</v>
      </c>
      <c r="C13" s="507">
        <v>1811</v>
      </c>
      <c r="D13" s="507">
        <v>2149</v>
      </c>
      <c r="E13" s="539">
        <f t="shared" si="1"/>
        <v>1.18663721700718</v>
      </c>
      <c r="F13" s="525">
        <v>1.02970771442262</v>
      </c>
      <c r="G13" s="540"/>
    </row>
    <row r="14" s="494" customFormat="1" ht="22.05" customHeight="1" spans="1:7">
      <c r="A14" s="506" t="s">
        <v>19</v>
      </c>
      <c r="B14" s="507">
        <v>3000</v>
      </c>
      <c r="C14" s="507">
        <v>1936</v>
      </c>
      <c r="D14" s="507">
        <v>2991</v>
      </c>
      <c r="E14" s="539">
        <f t="shared" si="1"/>
        <v>1.54493801652893</v>
      </c>
      <c r="F14" s="525">
        <v>1.25883838383838</v>
      </c>
      <c r="G14" s="540"/>
    </row>
    <row r="15" s="494" customFormat="1" ht="22.05" customHeight="1" spans="1:7">
      <c r="A15" s="506" t="s">
        <v>20</v>
      </c>
      <c r="B15" s="507">
        <v>8600</v>
      </c>
      <c r="C15" s="507">
        <v>8752</v>
      </c>
      <c r="D15" s="507">
        <v>8778</v>
      </c>
      <c r="E15" s="539">
        <f t="shared" si="1"/>
        <v>1.00297074954296</v>
      </c>
      <c r="F15" s="525">
        <v>1.10055165496489</v>
      </c>
      <c r="G15" s="540"/>
    </row>
    <row r="16" s="494" customFormat="1" ht="22.05" customHeight="1" spans="1:7">
      <c r="A16" s="506" t="s">
        <v>21</v>
      </c>
      <c r="B16" s="507">
        <v>3300</v>
      </c>
      <c r="C16" s="507">
        <v>3032</v>
      </c>
      <c r="D16" s="507">
        <v>3320</v>
      </c>
      <c r="E16" s="539">
        <f t="shared" si="1"/>
        <v>1.09498680738786</v>
      </c>
      <c r="F16" s="525">
        <v>1.0479797979798</v>
      </c>
      <c r="G16" s="540"/>
    </row>
    <row r="17" s="494" customFormat="1" ht="22.05" customHeight="1" spans="1:7">
      <c r="A17" s="506" t="s">
        <v>22</v>
      </c>
      <c r="B17" s="507">
        <v>1000</v>
      </c>
      <c r="C17" s="507">
        <v>5393</v>
      </c>
      <c r="D17" s="507">
        <v>1913</v>
      </c>
      <c r="E17" s="539">
        <f t="shared" si="1"/>
        <v>0.354719080289264</v>
      </c>
      <c r="F17" s="525">
        <v>2.35591133004926</v>
      </c>
      <c r="G17" s="540"/>
    </row>
    <row r="18" s="494" customFormat="1" ht="22.05" customHeight="1" spans="1:7">
      <c r="A18" s="506" t="s">
        <v>23</v>
      </c>
      <c r="B18" s="507">
        <v>23000</v>
      </c>
      <c r="C18" s="507">
        <v>19621</v>
      </c>
      <c r="D18" s="507">
        <v>12501</v>
      </c>
      <c r="E18" s="539">
        <f t="shared" si="1"/>
        <v>0.637123490138117</v>
      </c>
      <c r="F18" s="525">
        <v>0.717664619094093</v>
      </c>
      <c r="G18" s="540"/>
    </row>
    <row r="19" s="494" customFormat="1" ht="22.05" customHeight="1" spans="1:7">
      <c r="A19" s="506" t="s">
        <v>24</v>
      </c>
      <c r="B19" s="507"/>
      <c r="C19" s="507"/>
      <c r="D19" s="507"/>
      <c r="E19" s="508"/>
      <c r="F19" s="525"/>
      <c r="G19" s="540"/>
    </row>
    <row r="20" s="494" customFormat="1" ht="22.05" customHeight="1" spans="1:7">
      <c r="A20" s="506" t="s">
        <v>25</v>
      </c>
      <c r="B20" s="507">
        <v>300</v>
      </c>
      <c r="C20" s="507">
        <v>1265</v>
      </c>
      <c r="D20" s="507">
        <v>1265</v>
      </c>
      <c r="E20" s="539">
        <f t="shared" ref="E20:E25" si="2">D20/C20</f>
        <v>1</v>
      </c>
      <c r="F20" s="525">
        <v>4.77358490566038</v>
      </c>
      <c r="G20" s="540"/>
    </row>
    <row r="21" s="494" customFormat="1" ht="22.05" customHeight="1" spans="1:7">
      <c r="A21" s="506" t="s">
        <v>26</v>
      </c>
      <c r="B21" s="507">
        <v>0</v>
      </c>
      <c r="C21" s="507"/>
      <c r="D21" s="507">
        <v>-9</v>
      </c>
      <c r="E21" s="539"/>
      <c r="F21" s="525">
        <v>-0.3</v>
      </c>
      <c r="G21" s="540"/>
    </row>
    <row r="22" s="494" customFormat="1" ht="22.05" customHeight="1" spans="1:7">
      <c r="A22" s="501" t="s">
        <v>27</v>
      </c>
      <c r="B22" s="503">
        <f>SUM(B23:B30)</f>
        <v>129879</v>
      </c>
      <c r="C22" s="503">
        <f>SUM(C23:C30)</f>
        <v>138593</v>
      </c>
      <c r="D22" s="503">
        <f>SUM(D23:D30)</f>
        <v>144820</v>
      </c>
      <c r="E22" s="504">
        <f t="shared" si="2"/>
        <v>1.04493011912579</v>
      </c>
      <c r="F22" s="505">
        <v>1.09242049363346</v>
      </c>
      <c r="G22" s="538"/>
    </row>
    <row r="23" s="494" customFormat="1" ht="22.05" customHeight="1" spans="1:7">
      <c r="A23" s="506" t="s">
        <v>28</v>
      </c>
      <c r="B23" s="507">
        <v>5000</v>
      </c>
      <c r="C23" s="507">
        <v>3100</v>
      </c>
      <c r="D23" s="507">
        <v>3755</v>
      </c>
      <c r="E23" s="539">
        <f t="shared" si="2"/>
        <v>1.21129032258065</v>
      </c>
      <c r="F23" s="525">
        <v>1.06919134396355</v>
      </c>
      <c r="G23" s="540"/>
    </row>
    <row r="24" s="494" customFormat="1" ht="22.05" customHeight="1" spans="1:7">
      <c r="A24" s="506" t="s">
        <v>29</v>
      </c>
      <c r="B24" s="507">
        <v>2135</v>
      </c>
      <c r="C24" s="507">
        <v>2140</v>
      </c>
      <c r="D24" s="507">
        <v>2251</v>
      </c>
      <c r="E24" s="539">
        <f t="shared" si="2"/>
        <v>1.0518691588785</v>
      </c>
      <c r="F24" s="525">
        <v>1.01396396396396</v>
      </c>
      <c r="G24" s="540"/>
    </row>
    <row r="25" s="494" customFormat="1" ht="22.05" customHeight="1" spans="1:7">
      <c r="A25" s="506" t="s">
        <v>30</v>
      </c>
      <c r="B25" s="507">
        <v>2886</v>
      </c>
      <c r="C25" s="507">
        <v>5942</v>
      </c>
      <c r="D25" s="507">
        <v>5753</v>
      </c>
      <c r="E25" s="539">
        <f t="shared" si="2"/>
        <v>0.968192527768428</v>
      </c>
      <c r="F25" s="525">
        <v>0.865242893668221</v>
      </c>
      <c r="G25" s="540"/>
    </row>
    <row r="26" s="494" customFormat="1" ht="22.05" customHeight="1" spans="1:7">
      <c r="A26" s="506" t="s">
        <v>31</v>
      </c>
      <c r="B26" s="507"/>
      <c r="C26" s="507"/>
      <c r="D26" s="507"/>
      <c r="E26" s="508"/>
      <c r="F26" s="525"/>
      <c r="G26" s="540"/>
    </row>
    <row r="27" s="494" customFormat="1" ht="22.05" customHeight="1" spans="1:7">
      <c r="A27" s="506" t="s">
        <v>32</v>
      </c>
      <c r="B27" s="507">
        <v>119118</v>
      </c>
      <c r="C27" s="507">
        <v>126636</v>
      </c>
      <c r="D27" s="507">
        <v>132113</v>
      </c>
      <c r="E27" s="539">
        <f t="shared" ref="E27:E29" si="3">D27/C27</f>
        <v>1.04324994472346</v>
      </c>
      <c r="F27" s="525">
        <v>1.10685411238365</v>
      </c>
      <c r="G27" s="540"/>
    </row>
    <row r="28" s="494" customFormat="1" ht="22.05" customHeight="1" spans="1:7">
      <c r="A28" s="506" t="s">
        <v>33</v>
      </c>
      <c r="B28" s="507"/>
      <c r="C28" s="507"/>
      <c r="D28" s="507">
        <v>75</v>
      </c>
      <c r="E28" s="539"/>
      <c r="F28" s="525"/>
      <c r="G28" s="540"/>
    </row>
    <row r="29" s="494" customFormat="1" ht="22.05" customHeight="1" spans="1:7">
      <c r="A29" s="506" t="s">
        <v>34</v>
      </c>
      <c r="B29" s="507">
        <v>700</v>
      </c>
      <c r="C29" s="507">
        <v>727</v>
      </c>
      <c r="D29" s="507">
        <v>788</v>
      </c>
      <c r="E29" s="539">
        <f>D29/C29</f>
        <v>1.08390646492435</v>
      </c>
      <c r="F29" s="525">
        <v>0.992443324937028</v>
      </c>
      <c r="G29" s="540"/>
    </row>
    <row r="30" s="494" customFormat="1" ht="22.05" customHeight="1" spans="1:7">
      <c r="A30" s="506" t="s">
        <v>35</v>
      </c>
      <c r="B30" s="507">
        <v>40</v>
      </c>
      <c r="C30" s="507">
        <v>48</v>
      </c>
      <c r="D30" s="507">
        <v>85</v>
      </c>
      <c r="E30" s="539">
        <f>D30/C30</f>
        <v>1.77083333333333</v>
      </c>
      <c r="F30" s="525">
        <v>2.5</v>
      </c>
      <c r="G30" s="540"/>
    </row>
    <row r="31" s="494" customFormat="1" ht="22.05" customHeight="1" spans="1:7">
      <c r="A31" s="509"/>
      <c r="B31" s="507"/>
      <c r="C31" s="507"/>
      <c r="D31" s="507"/>
      <c r="E31" s="508"/>
      <c r="F31" s="505"/>
      <c r="G31" s="540"/>
    </row>
    <row r="32" s="493" customFormat="1" ht="22.05" customHeight="1" spans="1:7">
      <c r="A32" s="262" t="s">
        <v>36</v>
      </c>
      <c r="B32" s="503">
        <f>B22+B5</f>
        <v>216465</v>
      </c>
      <c r="C32" s="503">
        <f>C22+C5</f>
        <v>208593</v>
      </c>
      <c r="D32" s="503">
        <f>D5+D22</f>
        <v>207924</v>
      </c>
      <c r="E32" s="504">
        <f>D32/C32</f>
        <v>0.996792797457249</v>
      </c>
      <c r="F32" s="505">
        <v>1.24007335101992</v>
      </c>
      <c r="G32" s="538"/>
    </row>
    <row r="33" s="495" customFormat="1" ht="24" customHeight="1" spans="1:7">
      <c r="A33" s="541"/>
      <c r="B33" s="542"/>
      <c r="C33" s="542"/>
      <c r="D33" s="541"/>
      <c r="E33" s="542"/>
      <c r="F33" s="542"/>
      <c r="G33" s="543"/>
    </row>
    <row r="34" s="496" customFormat="1" ht="24" customHeight="1" spans="2:7">
      <c r="B34" s="512"/>
      <c r="C34" s="512"/>
      <c r="E34" s="512"/>
      <c r="F34" s="512"/>
      <c r="G34" s="544"/>
    </row>
    <row r="35" s="496" customFormat="1" ht="24" customHeight="1" spans="2:7">
      <c r="B35" s="512"/>
      <c r="C35" s="512"/>
      <c r="E35" s="512"/>
      <c r="F35" s="513"/>
      <c r="G35" s="544"/>
    </row>
    <row r="36" s="496" customFormat="1" ht="24" customHeight="1" spans="2:7">
      <c r="B36" s="512"/>
      <c r="C36" s="512"/>
      <c r="E36" s="512"/>
      <c r="F36" s="512"/>
      <c r="G36" s="544"/>
    </row>
    <row r="37" s="496" customFormat="1" ht="24" customHeight="1" spans="2:7">
      <c r="B37" s="512"/>
      <c r="C37" s="512"/>
      <c r="E37" s="512"/>
      <c r="F37" s="512"/>
      <c r="G37" s="544"/>
    </row>
    <row r="38" s="496" customFormat="1" ht="24" customHeight="1" spans="2:7">
      <c r="B38" s="512"/>
      <c r="C38" s="512"/>
      <c r="E38" s="512"/>
      <c r="F38" s="512"/>
      <c r="G38" s="544"/>
    </row>
    <row r="39" s="496" customFormat="1" ht="24" customHeight="1" spans="2:7">
      <c r="B39" s="512"/>
      <c r="C39" s="512"/>
      <c r="E39" s="512"/>
      <c r="F39" s="512"/>
      <c r="G39" s="544"/>
    </row>
    <row r="40" s="496" customFormat="1" ht="24" customHeight="1" spans="2:7">
      <c r="B40" s="512"/>
      <c r="C40" s="512"/>
      <c r="E40" s="512"/>
      <c r="F40" s="512"/>
      <c r="G40" s="544"/>
    </row>
    <row r="41" s="496" customFormat="1" ht="24" customHeight="1" spans="2:7">
      <c r="B41" s="512"/>
      <c r="C41" s="512"/>
      <c r="E41" s="512"/>
      <c r="F41" s="512"/>
      <c r="G41" s="544"/>
    </row>
    <row r="42" s="496" customFormat="1" ht="24" customHeight="1" spans="2:7">
      <c r="B42" s="512"/>
      <c r="C42" s="512"/>
      <c r="E42" s="512"/>
      <c r="F42" s="512"/>
      <c r="G42" s="544"/>
    </row>
    <row r="43" s="496" customFormat="1" ht="24" customHeight="1" spans="2:7">
      <c r="B43" s="512"/>
      <c r="C43" s="512"/>
      <c r="E43" s="512"/>
      <c r="F43" s="512"/>
      <c r="G43" s="544"/>
    </row>
    <row r="44" s="496" customFormat="1" ht="24" customHeight="1" spans="2:7">
      <c r="B44" s="512"/>
      <c r="C44" s="512"/>
      <c r="E44" s="512"/>
      <c r="F44" s="512"/>
      <c r="G44" s="544"/>
    </row>
    <row r="45" s="496" customFormat="1" ht="24" customHeight="1" spans="2:7">
      <c r="B45" s="512"/>
      <c r="C45" s="512"/>
      <c r="E45" s="512"/>
      <c r="F45" s="512"/>
      <c r="G45" s="544"/>
    </row>
    <row r="46" s="496" customFormat="1" ht="24" customHeight="1" spans="2:7">
      <c r="B46" s="512"/>
      <c r="C46" s="512"/>
      <c r="E46" s="512"/>
      <c r="F46" s="512"/>
      <c r="G46" s="544"/>
    </row>
    <row r="47" s="496" customFormat="1" ht="24" customHeight="1" spans="2:7">
      <c r="B47" s="512"/>
      <c r="C47" s="512"/>
      <c r="E47" s="512"/>
      <c r="F47" s="512"/>
      <c r="G47" s="544"/>
    </row>
    <row r="48" s="496" customFormat="1" ht="24" customHeight="1" spans="2:7">
      <c r="B48" s="512"/>
      <c r="C48" s="512"/>
      <c r="E48" s="512"/>
      <c r="F48" s="512"/>
      <c r="G48" s="544"/>
    </row>
    <row r="49" s="496" customFormat="1" ht="24" customHeight="1" spans="2:7">
      <c r="B49" s="512"/>
      <c r="C49" s="512"/>
      <c r="E49" s="512"/>
      <c r="F49" s="512"/>
      <c r="G49" s="544"/>
    </row>
    <row r="50" s="496" customFormat="1" ht="24" customHeight="1" spans="2:7">
      <c r="B50" s="512"/>
      <c r="C50" s="512"/>
      <c r="E50" s="512"/>
      <c r="F50" s="512"/>
      <c r="G50" s="544"/>
    </row>
    <row r="51" s="496" customFormat="1" ht="24" customHeight="1" spans="2:7">
      <c r="B51" s="512"/>
      <c r="C51" s="512"/>
      <c r="E51" s="512"/>
      <c r="F51" s="512"/>
      <c r="G51" s="544"/>
    </row>
    <row r="52" s="496" customFormat="1" ht="24" customHeight="1" spans="2:7">
      <c r="B52" s="512"/>
      <c r="C52" s="512"/>
      <c r="E52" s="512"/>
      <c r="F52" s="512"/>
      <c r="G52" s="544"/>
    </row>
    <row r="53" s="496" customFormat="1" ht="24" customHeight="1" spans="2:7">
      <c r="B53" s="512"/>
      <c r="C53" s="512"/>
      <c r="E53" s="512"/>
      <c r="F53" s="512"/>
      <c r="G53" s="544"/>
    </row>
    <row r="54" s="496" customFormat="1" ht="24" customHeight="1" spans="2:7">
      <c r="B54" s="512"/>
      <c r="C54" s="512"/>
      <c r="E54" s="512"/>
      <c r="F54" s="512"/>
      <c r="G54" s="544"/>
    </row>
    <row r="55" s="496" customFormat="1" ht="24" customHeight="1" spans="2:7">
      <c r="B55" s="512"/>
      <c r="C55" s="512"/>
      <c r="E55" s="512"/>
      <c r="F55" s="512"/>
      <c r="G55" s="544"/>
    </row>
    <row r="56" s="496" customFormat="1" ht="24" customHeight="1" spans="2:7">
      <c r="B56" s="512"/>
      <c r="C56" s="512"/>
      <c r="E56" s="512"/>
      <c r="F56" s="512"/>
      <c r="G56" s="544"/>
    </row>
    <row r="57" s="496" customFormat="1" ht="24" customHeight="1" spans="2:7">
      <c r="B57" s="512"/>
      <c r="C57" s="512"/>
      <c r="E57" s="512"/>
      <c r="F57" s="512"/>
      <c r="G57" s="544"/>
    </row>
    <row r="58" s="496" customFormat="1" ht="24" customHeight="1" spans="2:7">
      <c r="B58" s="512"/>
      <c r="C58" s="512"/>
      <c r="E58" s="512"/>
      <c r="F58" s="512"/>
      <c r="G58" s="544"/>
    </row>
    <row r="59" s="496" customFormat="1" ht="24" customHeight="1" spans="2:7">
      <c r="B59" s="512"/>
      <c r="C59" s="512"/>
      <c r="E59" s="512"/>
      <c r="F59" s="512"/>
      <c r="G59" s="544"/>
    </row>
    <row r="60" s="496" customFormat="1" ht="24" customHeight="1" spans="2:7">
      <c r="B60" s="512"/>
      <c r="C60" s="512"/>
      <c r="E60" s="512"/>
      <c r="F60" s="512"/>
      <c r="G60" s="544"/>
    </row>
    <row r="61" s="496" customFormat="1" ht="24" customHeight="1" spans="2:7">
      <c r="B61" s="512"/>
      <c r="C61" s="512"/>
      <c r="E61" s="512"/>
      <c r="F61" s="512"/>
      <c r="G61" s="544"/>
    </row>
    <row r="62" s="496" customFormat="1" ht="24" customHeight="1" spans="2:7">
      <c r="B62" s="512"/>
      <c r="C62" s="512"/>
      <c r="E62" s="512"/>
      <c r="F62" s="512"/>
      <c r="G62" s="544"/>
    </row>
    <row r="63" s="496" customFormat="1" ht="24" customHeight="1" spans="2:7">
      <c r="B63" s="512"/>
      <c r="C63" s="512"/>
      <c r="E63" s="512"/>
      <c r="F63" s="512"/>
      <c r="G63" s="544"/>
    </row>
    <row r="64" s="496" customFormat="1" ht="24" customHeight="1" spans="2:7">
      <c r="B64" s="512"/>
      <c r="C64" s="512"/>
      <c r="E64" s="512"/>
      <c r="F64" s="512"/>
      <c r="G64" s="544"/>
    </row>
    <row r="65" s="496" customFormat="1" ht="24" customHeight="1" spans="2:7">
      <c r="B65" s="512"/>
      <c r="C65" s="512"/>
      <c r="E65" s="512"/>
      <c r="F65" s="512"/>
      <c r="G65" s="544"/>
    </row>
    <row r="66" s="496" customFormat="1" ht="24" customHeight="1" spans="2:7">
      <c r="B66" s="512"/>
      <c r="C66" s="512"/>
      <c r="E66" s="512"/>
      <c r="F66" s="512"/>
      <c r="G66" s="544"/>
    </row>
    <row r="67" s="496" customFormat="1" ht="24" customHeight="1" spans="2:7">
      <c r="B67" s="512"/>
      <c r="C67" s="512"/>
      <c r="E67" s="512"/>
      <c r="F67" s="512"/>
      <c r="G67" s="544"/>
    </row>
    <row r="68" s="496" customFormat="1" ht="24" customHeight="1" spans="2:7">
      <c r="B68" s="512"/>
      <c r="C68" s="512"/>
      <c r="E68" s="512"/>
      <c r="F68" s="512"/>
      <c r="G68" s="544"/>
    </row>
    <row r="69" s="496" customFormat="1" ht="24" customHeight="1" spans="2:7">
      <c r="B69" s="512"/>
      <c r="C69" s="512"/>
      <c r="E69" s="512"/>
      <c r="F69" s="512"/>
      <c r="G69" s="544"/>
    </row>
    <row r="70" s="496" customFormat="1" ht="24" customHeight="1" spans="2:7">
      <c r="B70" s="512"/>
      <c r="C70" s="512"/>
      <c r="E70" s="512"/>
      <c r="F70" s="512"/>
      <c r="G70" s="544"/>
    </row>
    <row r="71" s="496" customFormat="1" ht="24" customHeight="1" spans="2:7">
      <c r="B71" s="512"/>
      <c r="C71" s="512"/>
      <c r="E71" s="512"/>
      <c r="F71" s="512"/>
      <c r="G71" s="544"/>
    </row>
    <row r="72" s="496" customFormat="1" ht="24" customHeight="1" spans="2:7">
      <c r="B72" s="512"/>
      <c r="C72" s="512"/>
      <c r="E72" s="512"/>
      <c r="F72" s="512"/>
      <c r="G72" s="544"/>
    </row>
    <row r="73" s="496" customFormat="1" ht="24" customHeight="1" spans="2:7">
      <c r="B73" s="512"/>
      <c r="C73" s="512"/>
      <c r="E73" s="512"/>
      <c r="F73" s="512"/>
      <c r="G73" s="544"/>
    </row>
    <row r="74" s="496" customFormat="1" ht="24" customHeight="1" spans="2:7">
      <c r="B74" s="512"/>
      <c r="C74" s="512"/>
      <c r="E74" s="512"/>
      <c r="F74" s="512"/>
      <c r="G74" s="544"/>
    </row>
    <row r="75" s="496" customFormat="1" ht="24" customHeight="1" spans="2:7">
      <c r="B75" s="512"/>
      <c r="C75" s="512"/>
      <c r="E75" s="512"/>
      <c r="F75" s="512"/>
      <c r="G75" s="544"/>
    </row>
    <row r="76" s="496" customFormat="1" ht="24" customHeight="1" spans="2:7">
      <c r="B76" s="512"/>
      <c r="C76" s="512"/>
      <c r="E76" s="512"/>
      <c r="F76" s="512"/>
      <c r="G76" s="544"/>
    </row>
    <row r="77" s="496" customFormat="1" ht="24" customHeight="1" spans="2:7">
      <c r="B77" s="512"/>
      <c r="C77" s="512"/>
      <c r="E77" s="512"/>
      <c r="F77" s="512"/>
      <c r="G77" s="544"/>
    </row>
    <row r="78" s="496" customFormat="1" ht="24" customHeight="1" spans="2:7">
      <c r="B78" s="512"/>
      <c r="C78" s="512"/>
      <c r="E78" s="512"/>
      <c r="F78" s="512"/>
      <c r="G78" s="544"/>
    </row>
    <row r="79" s="496" customFormat="1" ht="24" customHeight="1" spans="2:7">
      <c r="B79" s="512"/>
      <c r="C79" s="512"/>
      <c r="E79" s="512"/>
      <c r="F79" s="512"/>
      <c r="G79" s="544"/>
    </row>
    <row r="80" s="496" customFormat="1" ht="24" customHeight="1" spans="2:7">
      <c r="B80" s="512"/>
      <c r="C80" s="512"/>
      <c r="E80" s="512"/>
      <c r="F80" s="512"/>
      <c r="G80" s="544"/>
    </row>
    <row r="81" s="496" customFormat="1" ht="24" customHeight="1" spans="2:7">
      <c r="B81" s="512"/>
      <c r="C81" s="512"/>
      <c r="E81" s="512"/>
      <c r="F81" s="512"/>
      <c r="G81" s="544"/>
    </row>
  </sheetData>
  <sheetProtection formatCells="0" formatColumns="0" formatRows="0" insertRows="0" insertColumns="0" insertHyperlinks="0" deleteColumns="0" deleteRows="0" sort="0" autoFilter="0" pivotTables="0"/>
  <mergeCells count="2">
    <mergeCell ref="A2:F2"/>
    <mergeCell ref="A33:F33"/>
  </mergeCells>
  <printOptions horizontalCentered="1"/>
  <pageMargins left="0.393055555555556" right="0.393055555555556" top="0.393055555555556" bottom="0.590277777777778" header="0.590277777777778" footer="0.393055555555556"/>
  <pageSetup paperSize="9" firstPageNumber="0" orientation="portrait" blackAndWhite="1"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
  <sheetViews>
    <sheetView showZeros="0" view="pageBreakPreview" zoomScaleNormal="100" workbookViewId="0">
      <selection activeCell="I23" sqref="I23"/>
    </sheetView>
  </sheetViews>
  <sheetFormatPr defaultColWidth="10.1083333333333" defaultRowHeight="14.25"/>
  <cols>
    <col min="1" max="1" width="59.6666666666667" style="206" customWidth="1"/>
    <col min="2" max="2" width="27.3333333333333" style="206" customWidth="1"/>
    <col min="3" max="16384" width="10.1083333333333" style="206"/>
  </cols>
  <sheetData>
    <row r="1" s="200" customFormat="1" ht="24" customHeight="1" spans="1:1">
      <c r="A1" s="207" t="s">
        <v>1368</v>
      </c>
    </row>
    <row r="2" s="201" customFormat="1" ht="60" customHeight="1" spans="1:2">
      <c r="A2" s="208" t="s">
        <v>1369</v>
      </c>
      <c r="B2" s="209"/>
    </row>
    <row r="3" s="202" customFormat="1" ht="27" customHeight="1" spans="2:2">
      <c r="B3" s="210" t="s">
        <v>68</v>
      </c>
    </row>
    <row r="4" s="203" customFormat="1" ht="30" customHeight="1" spans="1:2">
      <c r="A4" s="152" t="s">
        <v>1229</v>
      </c>
      <c r="B4" s="211" t="s">
        <v>1370</v>
      </c>
    </row>
    <row r="5" s="204" customFormat="1" ht="24" customHeight="1" spans="1:2">
      <c r="A5" s="212" t="s">
        <v>1371</v>
      </c>
      <c r="B5" s="213"/>
    </row>
    <row r="6" s="204" customFormat="1" ht="24" customHeight="1" spans="1:2">
      <c r="A6" s="214" t="s">
        <v>1372</v>
      </c>
      <c r="B6" s="213"/>
    </row>
    <row r="7" s="204" customFormat="1" ht="24" customHeight="1" spans="1:2">
      <c r="A7" s="214" t="s">
        <v>1373</v>
      </c>
      <c r="B7" s="213"/>
    </row>
    <row r="8" s="204" customFormat="1" ht="24" customHeight="1" spans="1:2">
      <c r="A8" s="214" t="s">
        <v>1374</v>
      </c>
      <c r="B8" s="213"/>
    </row>
    <row r="9" s="204" customFormat="1" ht="24" customHeight="1" spans="1:2">
      <c r="A9" s="215" t="s">
        <v>1375</v>
      </c>
      <c r="B9" s="213"/>
    </row>
    <row r="10" s="204" customFormat="1" ht="24" customHeight="1" spans="1:10">
      <c r="A10" s="215" t="s">
        <v>1376</v>
      </c>
      <c r="B10" s="213"/>
      <c r="J10" s="218"/>
    </row>
    <row r="11" s="205" customFormat="1" ht="24" customHeight="1" spans="1:2">
      <c r="A11" s="215" t="s">
        <v>1377</v>
      </c>
      <c r="B11" s="213"/>
    </row>
    <row r="12" s="205" customFormat="1" ht="24" customHeight="1" spans="1:2">
      <c r="A12" s="215" t="s">
        <v>1378</v>
      </c>
      <c r="B12" s="216"/>
    </row>
    <row r="13" s="205" customFormat="1" ht="24" customHeight="1" spans="1:2">
      <c r="A13" s="215" t="s">
        <v>1379</v>
      </c>
      <c r="B13" s="216"/>
    </row>
    <row r="14" s="205" customFormat="1" ht="24" customHeight="1" spans="1:2">
      <c r="A14" s="215" t="s">
        <v>1380</v>
      </c>
      <c r="B14" s="216"/>
    </row>
    <row r="15" s="205" customFormat="1" ht="24" customHeight="1" spans="1:2">
      <c r="A15" s="215" t="s">
        <v>1381</v>
      </c>
      <c r="B15" s="216"/>
    </row>
    <row r="16" s="205" customFormat="1" ht="24" customHeight="1" spans="1:2">
      <c r="A16" s="215" t="s">
        <v>1382</v>
      </c>
      <c r="B16" s="216"/>
    </row>
    <row r="17" s="205" customFormat="1" ht="24" customHeight="1" spans="1:2">
      <c r="A17" s="217" t="s">
        <v>115</v>
      </c>
      <c r="B17" s="216"/>
    </row>
    <row r="18" s="205" customFormat="1" ht="24" customHeight="1" spans="1:2">
      <c r="A18" s="217" t="s">
        <v>115</v>
      </c>
      <c r="B18" s="216"/>
    </row>
    <row r="19" s="205" customFormat="1" ht="24" customHeight="1" spans="1:2">
      <c r="A19" s="215"/>
      <c r="B19" s="216"/>
    </row>
    <row r="20" s="205" customFormat="1" ht="24" customHeight="1"/>
    <row r="21" s="205" customFormat="1" ht="24" customHeight="1"/>
    <row r="22" s="205" customFormat="1" ht="24" customHeight="1"/>
    <row r="23" s="205" customFormat="1" ht="24" customHeight="1"/>
    <row r="24" s="205" customFormat="1" ht="24" customHeight="1"/>
    <row r="25" s="205" customFormat="1" ht="24" customHeight="1"/>
    <row r="26" s="205" customFormat="1" ht="24" customHeight="1"/>
    <row r="27" s="205" customFormat="1" ht="24" customHeight="1"/>
    <row r="28" s="205" customFormat="1" ht="24" customHeight="1"/>
    <row r="29" s="205" customFormat="1" ht="24" customHeight="1"/>
    <row r="30" s="205" customFormat="1" ht="24" customHeight="1"/>
    <row r="31" s="205" customFormat="1" ht="24" customHeight="1"/>
    <row r="32" s="205" customFormat="1" ht="24" customHeight="1"/>
    <row r="33" s="205" customFormat="1" ht="24" customHeight="1"/>
    <row r="34" s="205" customFormat="1" ht="24" customHeight="1"/>
    <row r="35" s="205" customFormat="1" ht="24" customHeight="1"/>
    <row r="36" s="205" customFormat="1" ht="24" customHeight="1"/>
    <row r="37" s="205" customFormat="1" ht="24" customHeight="1"/>
    <row r="38" s="205" customFormat="1" ht="24" customHeight="1"/>
    <row r="39" s="205" customFormat="1" ht="24" customHeight="1"/>
    <row r="40" s="205" customFormat="1" ht="24" customHeight="1"/>
    <row r="41" s="205" customFormat="1" ht="24" customHeight="1"/>
    <row r="42" s="205" customFormat="1" ht="24" customHeight="1"/>
    <row r="43" s="205" customFormat="1" ht="24" customHeight="1"/>
    <row r="44" s="205" customFormat="1" ht="24" customHeight="1"/>
    <row r="45" s="205" customFormat="1" ht="24" customHeight="1"/>
    <row r="46" s="205" customFormat="1" ht="24" customHeight="1"/>
    <row r="47" s="205" customFormat="1" ht="24" customHeight="1"/>
    <row r="48" s="205" customFormat="1" ht="24" customHeight="1"/>
    <row r="49" s="205" customFormat="1" ht="24" customHeight="1"/>
    <row r="50" s="205" customFormat="1" ht="24" customHeight="1"/>
    <row r="51" s="205" customFormat="1" ht="24" customHeight="1"/>
    <row r="52" s="205" customFormat="1" ht="24" customHeight="1"/>
    <row r="53" s="205" customFormat="1" ht="24" customHeight="1"/>
    <row r="54" s="205" customFormat="1" ht="24" customHeight="1"/>
    <row r="55" s="205" customFormat="1" ht="24" customHeight="1"/>
    <row r="56" s="205" customFormat="1" ht="24" customHeight="1"/>
    <row r="57" s="205" customFormat="1" ht="24" customHeight="1"/>
    <row r="58" s="205" customFormat="1" ht="24" customHeight="1"/>
    <row r="59" s="205" customFormat="1" ht="24" customHeight="1"/>
    <row r="60" s="205" customFormat="1" ht="24" customHeight="1"/>
    <row r="61" s="205" customFormat="1" ht="24" customHeight="1"/>
    <row r="62" s="205" customFormat="1" ht="24" customHeight="1"/>
    <row r="63" s="205" customFormat="1" ht="24" customHeight="1"/>
    <row r="64" s="205" customFormat="1" ht="24" customHeight="1"/>
    <row r="65" s="205" customFormat="1" ht="24" customHeight="1"/>
    <row r="66" s="205" customFormat="1" ht="24" customHeight="1"/>
    <row r="67" s="205" customFormat="1" ht="24" customHeight="1"/>
    <row r="68" s="205" customFormat="1" ht="24" customHeight="1"/>
    <row r="69" s="205" customFormat="1" ht="24" customHeight="1"/>
    <row r="70" s="205" customFormat="1" ht="24" customHeight="1"/>
    <row r="71" s="205" customFormat="1" ht="24" customHeight="1"/>
    <row r="72" s="205" customFormat="1" ht="24" customHeight="1"/>
    <row r="73" s="205" customFormat="1" ht="24" customHeight="1"/>
    <row r="74" s="205" customFormat="1" ht="24" customHeight="1"/>
    <row r="75" s="205" customFormat="1" ht="24" customHeight="1"/>
    <row r="76" s="205" customFormat="1" ht="24" customHeight="1"/>
    <row r="77" s="205" customFormat="1" ht="24" customHeight="1"/>
    <row r="78" s="205" customFormat="1" ht="24" customHeight="1"/>
    <row r="79" s="205" customFormat="1" ht="24" customHeight="1"/>
    <row r="80" s="205" customFormat="1" ht="24" customHeight="1"/>
    <row r="81" s="205" customFormat="1" ht="24" customHeight="1"/>
    <row r="82" s="205" customFormat="1" ht="24" customHeight="1"/>
  </sheetData>
  <mergeCells count="1">
    <mergeCell ref="A2:B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9"/>
  <sheetViews>
    <sheetView showZeros="0" zoomScale="85" zoomScaleNormal="85" workbookViewId="0">
      <selection activeCell="O27" sqref="O27"/>
    </sheetView>
  </sheetViews>
  <sheetFormatPr defaultColWidth="9" defaultRowHeight="14.25"/>
  <cols>
    <col min="1" max="1" width="47.4416666666667" style="192" customWidth="1"/>
    <col min="2" max="5" width="10.6666666666667" style="192" customWidth="1"/>
    <col min="6" max="16384" width="9" style="192"/>
  </cols>
  <sheetData>
    <row r="1" s="1" customFormat="1" ht="24" customHeight="1" spans="1:1">
      <c r="A1" s="1" t="s">
        <v>1383</v>
      </c>
    </row>
    <row r="2" s="198" customFormat="1" ht="42" customHeight="1" spans="1:5">
      <c r="A2" s="142" t="s">
        <v>1384</v>
      </c>
      <c r="B2" s="142"/>
      <c r="C2" s="142"/>
      <c r="D2" s="142"/>
      <c r="E2" s="142"/>
    </row>
    <row r="3" s="143" customFormat="1" ht="27" customHeight="1" spans="4:5">
      <c r="D3" s="199" t="s">
        <v>3</v>
      </c>
      <c r="E3" s="199"/>
    </row>
    <row r="4" s="188" customFormat="1" ht="30" customHeight="1" spans="1:5">
      <c r="A4" s="152" t="s">
        <v>1229</v>
      </c>
      <c r="B4" s="153" t="s">
        <v>5</v>
      </c>
      <c r="C4" s="153" t="s">
        <v>6</v>
      </c>
      <c r="D4" s="153" t="s">
        <v>7</v>
      </c>
      <c r="E4" s="153" t="s">
        <v>8</v>
      </c>
    </row>
    <row r="5" s="189" customFormat="1" ht="24" customHeight="1" spans="1:5">
      <c r="A5" s="176" t="s">
        <v>1385</v>
      </c>
      <c r="B5" s="177"/>
      <c r="C5" s="177"/>
      <c r="D5" s="177"/>
      <c r="E5" s="163"/>
    </row>
    <row r="6" s="189" customFormat="1" ht="24" customHeight="1" spans="1:5">
      <c r="A6" s="178" t="s">
        <v>1386</v>
      </c>
      <c r="B6" s="156"/>
      <c r="C6" s="179"/>
      <c r="D6" s="180"/>
      <c r="E6" s="163"/>
    </row>
    <row r="7" s="189" customFormat="1" ht="24" customHeight="1" spans="1:5">
      <c r="A7" s="178" t="s">
        <v>1387</v>
      </c>
      <c r="B7" s="156"/>
      <c r="C7" s="179"/>
      <c r="D7" s="180"/>
      <c r="E7" s="163"/>
    </row>
    <row r="8" s="189" customFormat="1" ht="24" customHeight="1" spans="1:5">
      <c r="A8" s="178" t="s">
        <v>1388</v>
      </c>
      <c r="B8" s="156"/>
      <c r="C8" s="179"/>
      <c r="D8" s="180"/>
      <c r="E8" s="163"/>
    </row>
    <row r="9" s="189" customFormat="1" ht="24" customHeight="1" spans="1:13">
      <c r="A9" s="178" t="s">
        <v>1389</v>
      </c>
      <c r="B9" s="156">
        <v>500</v>
      </c>
      <c r="C9" s="179">
        <v>500</v>
      </c>
      <c r="D9" s="180">
        <v>500</v>
      </c>
      <c r="E9" s="181">
        <v>1</v>
      </c>
      <c r="M9" s="196"/>
    </row>
    <row r="10" s="189" customFormat="1" ht="24" customHeight="1" spans="1:5">
      <c r="A10" s="176" t="s">
        <v>1390</v>
      </c>
      <c r="B10" s="156"/>
      <c r="C10" s="179"/>
      <c r="D10" s="180"/>
      <c r="E10" s="163"/>
    </row>
    <row r="11" s="189" customFormat="1" ht="24" customHeight="1" spans="1:5">
      <c r="A11" s="178" t="s">
        <v>1391</v>
      </c>
      <c r="B11" s="156"/>
      <c r="C11" s="179"/>
      <c r="D11" s="180"/>
      <c r="E11" s="163"/>
    </row>
    <row r="12" s="189" customFormat="1" ht="24" customHeight="1" spans="1:5">
      <c r="A12" s="178" t="s">
        <v>1392</v>
      </c>
      <c r="B12" s="156"/>
      <c r="C12" s="179"/>
      <c r="D12" s="180"/>
      <c r="E12" s="163"/>
    </row>
    <row r="13" s="189" customFormat="1" ht="24" customHeight="1" spans="1:5">
      <c r="A13" s="178" t="s">
        <v>1393</v>
      </c>
      <c r="B13" s="156"/>
      <c r="C13" s="179"/>
      <c r="D13" s="180"/>
      <c r="E13" s="163"/>
    </row>
    <row r="14" s="189" customFormat="1" ht="24" customHeight="1" spans="1:5">
      <c r="A14" s="182" t="s">
        <v>1394</v>
      </c>
      <c r="B14" s="156"/>
      <c r="C14" s="179"/>
      <c r="D14" s="180"/>
      <c r="E14" s="163"/>
    </row>
    <row r="15" s="189" customFormat="1" ht="24" customHeight="1" spans="1:5">
      <c r="A15" s="176" t="s">
        <v>1395</v>
      </c>
      <c r="B15" s="156"/>
      <c r="C15" s="179"/>
      <c r="D15" s="180"/>
      <c r="E15" s="163"/>
    </row>
    <row r="16" s="189" customFormat="1" ht="24" customHeight="1" spans="1:9">
      <c r="A16" s="178" t="s">
        <v>1396</v>
      </c>
      <c r="B16" s="156"/>
      <c r="C16" s="179"/>
      <c r="D16" s="180"/>
      <c r="E16" s="163"/>
      <c r="I16" s="196"/>
    </row>
    <row r="17" s="189" customFormat="1" ht="24" customHeight="1" spans="1:5">
      <c r="A17" s="178" t="s">
        <v>1397</v>
      </c>
      <c r="B17" s="156"/>
      <c r="C17" s="179"/>
      <c r="D17" s="180"/>
      <c r="E17" s="163"/>
    </row>
    <row r="18" s="189" customFormat="1" ht="24" customHeight="1" spans="1:5">
      <c r="A18" s="178" t="s">
        <v>1398</v>
      </c>
      <c r="B18" s="156"/>
      <c r="C18" s="179"/>
      <c r="D18" s="180"/>
      <c r="E18" s="163"/>
    </row>
    <row r="19" s="189" customFormat="1" ht="24" customHeight="1" spans="1:5">
      <c r="A19" s="178" t="s">
        <v>1399</v>
      </c>
      <c r="B19" s="156"/>
      <c r="C19" s="179"/>
      <c r="D19" s="180"/>
      <c r="E19" s="163"/>
    </row>
    <row r="20" s="189" customFormat="1" ht="24" customHeight="1" spans="1:5">
      <c r="A20" s="176" t="s">
        <v>1400</v>
      </c>
      <c r="B20" s="156"/>
      <c r="C20" s="179"/>
      <c r="D20" s="180"/>
      <c r="E20" s="163"/>
    </row>
    <row r="21" s="189" customFormat="1" ht="24" customHeight="1" spans="1:5">
      <c r="A21" s="130" t="s">
        <v>1401</v>
      </c>
      <c r="B21" s="156"/>
      <c r="C21" s="179"/>
      <c r="D21" s="180"/>
      <c r="E21" s="163"/>
    </row>
    <row r="22" s="189" customFormat="1" ht="24" customHeight="1" spans="1:5">
      <c r="A22" s="130" t="s">
        <v>1402</v>
      </c>
      <c r="B22" s="156"/>
      <c r="C22" s="179"/>
      <c r="D22" s="180"/>
      <c r="E22" s="163"/>
    </row>
    <row r="23" s="189" customFormat="1" ht="24" customHeight="1" spans="1:5">
      <c r="A23" s="130" t="s">
        <v>1403</v>
      </c>
      <c r="B23" s="167"/>
      <c r="C23" s="167"/>
      <c r="D23" s="167"/>
      <c r="E23" s="163"/>
    </row>
    <row r="24" s="189" customFormat="1" ht="24" customHeight="1" spans="1:5">
      <c r="A24" s="176" t="s">
        <v>1404</v>
      </c>
      <c r="B24" s="156"/>
      <c r="C24" s="179"/>
      <c r="D24" s="180"/>
      <c r="E24" s="163"/>
    </row>
    <row r="25" s="189" customFormat="1" ht="24" customHeight="1" spans="1:5">
      <c r="A25" s="178" t="s">
        <v>1405</v>
      </c>
      <c r="B25" s="156"/>
      <c r="C25" s="179"/>
      <c r="D25" s="180"/>
      <c r="E25" s="163"/>
    </row>
    <row r="26" s="189" customFormat="1" ht="24" customHeight="1" spans="1:5">
      <c r="A26" s="178"/>
      <c r="B26" s="156"/>
      <c r="C26" s="179"/>
      <c r="D26" s="180"/>
      <c r="E26" s="163"/>
    </row>
    <row r="27" s="189" customFormat="1" ht="24" customHeight="1" spans="1:5">
      <c r="A27" s="184" t="s">
        <v>1406</v>
      </c>
      <c r="B27" s="177">
        <v>500</v>
      </c>
      <c r="C27" s="185">
        <v>500</v>
      </c>
      <c r="D27" s="186">
        <v>500</v>
      </c>
      <c r="E27" s="157">
        <v>1</v>
      </c>
    </row>
    <row r="28" s="189" customFormat="1" ht="24" customHeight="1"/>
    <row r="29" s="189" customFormat="1" ht="24" customHeight="1"/>
    <row r="30" s="189" customFormat="1" ht="24" customHeight="1"/>
    <row r="31" s="189" customFormat="1" ht="24" customHeight="1"/>
    <row r="32" s="189" customFormat="1" ht="24" customHeight="1"/>
    <row r="33" s="189" customFormat="1" ht="24" customHeight="1"/>
    <row r="34" s="189" customFormat="1" ht="24" customHeight="1"/>
    <row r="35" s="189" customFormat="1" ht="24" customHeight="1"/>
    <row r="36" s="189" customFormat="1" ht="24" customHeight="1"/>
    <row r="37" s="189" customFormat="1" ht="24" customHeight="1"/>
    <row r="38" s="189" customFormat="1" ht="24" customHeight="1"/>
    <row r="39" s="189" customFormat="1" ht="24" customHeight="1"/>
    <row r="40" s="189" customFormat="1" ht="24" customHeight="1"/>
    <row r="41" s="189" customFormat="1" ht="24" customHeight="1"/>
    <row r="42" s="189" customFormat="1" ht="24" customHeight="1"/>
    <row r="43" s="189" customFormat="1" ht="24" customHeight="1"/>
    <row r="44" s="189" customFormat="1" ht="24" customHeight="1"/>
    <row r="45" s="189" customFormat="1" ht="24" customHeight="1"/>
    <row r="46" s="189" customFormat="1" ht="24" customHeight="1"/>
    <row r="47" s="189" customFormat="1" ht="24" customHeight="1"/>
    <row r="48" s="189" customFormat="1" ht="24" customHeight="1"/>
    <row r="49" s="189" customFormat="1" ht="24" customHeight="1"/>
    <row r="50" s="189" customFormat="1" ht="24" customHeight="1"/>
    <row r="51" s="189" customFormat="1" ht="24" customHeight="1"/>
    <row r="52" s="189" customFormat="1" ht="24" customHeight="1"/>
    <row r="53" s="189" customFormat="1" ht="24" customHeight="1"/>
    <row r="54" s="189" customFormat="1" ht="24" customHeight="1"/>
    <row r="55" s="189" customFormat="1" ht="24" customHeight="1"/>
    <row r="56" s="189" customFormat="1" ht="24" customHeight="1"/>
    <row r="57" s="189" customFormat="1" ht="24" customHeight="1"/>
    <row r="58" s="189" customFormat="1" ht="24" customHeight="1"/>
    <row r="59" s="189" customFormat="1" ht="24" customHeight="1"/>
    <row r="60" s="189" customFormat="1" ht="24" customHeight="1"/>
    <row r="61" s="189" customFormat="1" ht="24" customHeight="1"/>
    <row r="62" s="189" customFormat="1" ht="24" customHeight="1"/>
    <row r="63" s="189" customFormat="1" ht="24" customHeight="1"/>
    <row r="64" s="189" customFormat="1" ht="24" customHeight="1"/>
    <row r="65" s="189" customFormat="1" ht="24" customHeight="1"/>
    <row r="66" s="189" customFormat="1" ht="24" customHeight="1"/>
    <row r="67" s="189" customFormat="1" ht="24" customHeight="1"/>
    <row r="68" s="189" customFormat="1" ht="24" customHeight="1"/>
    <row r="69" s="189" customFormat="1" ht="24" customHeight="1"/>
    <row r="70" s="189" customFormat="1" ht="24" customHeight="1"/>
    <row r="71" s="189" customFormat="1" ht="24" customHeight="1"/>
    <row r="72" s="189" customFormat="1" ht="24" customHeight="1"/>
    <row r="73" s="189" customFormat="1" ht="24" customHeight="1"/>
    <row r="74" s="189" customFormat="1" ht="24" customHeight="1"/>
    <row r="75" s="189" customFormat="1" ht="24" customHeight="1"/>
    <row r="76" s="189" customFormat="1" ht="24" customHeight="1"/>
    <row r="77" s="189" customFormat="1" ht="24" customHeight="1"/>
    <row r="78" s="189" customFormat="1" ht="24" customHeight="1"/>
    <row r="79" s="189" customFormat="1" ht="24" customHeight="1"/>
  </sheetData>
  <mergeCells count="2">
    <mergeCell ref="A2:E2"/>
    <mergeCell ref="D3:E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2"/>
  <sheetViews>
    <sheetView showZeros="0" view="pageBreakPreview" zoomScaleNormal="85" workbookViewId="0">
      <selection activeCell="L22" sqref="L22"/>
    </sheetView>
  </sheetViews>
  <sheetFormatPr defaultColWidth="9" defaultRowHeight="14.25"/>
  <cols>
    <col min="1" max="1" width="48.6666666666667" style="192" customWidth="1"/>
    <col min="2" max="5" width="10.775" style="192" customWidth="1"/>
    <col min="6" max="16384" width="9" style="192"/>
  </cols>
  <sheetData>
    <row r="1" s="1" customFormat="1" ht="24" customHeight="1" spans="1:1">
      <c r="A1" s="1" t="s">
        <v>1407</v>
      </c>
    </row>
    <row r="2" s="142" customFormat="1" ht="42" customHeight="1" spans="1:5">
      <c r="A2" s="193" t="s">
        <v>1408</v>
      </c>
      <c r="B2" s="193"/>
      <c r="C2" s="193"/>
      <c r="D2" s="193"/>
      <c r="E2" s="193"/>
    </row>
    <row r="3" s="143" customFormat="1" ht="27" customHeight="1" spans="3:3">
      <c r="C3" s="143" t="s">
        <v>3</v>
      </c>
    </row>
    <row r="4" s="188" customFormat="1" ht="30" customHeight="1" spans="1:5">
      <c r="A4" s="152" t="s">
        <v>1229</v>
      </c>
      <c r="B4" s="153" t="s">
        <v>5</v>
      </c>
      <c r="C4" s="153" t="s">
        <v>6</v>
      </c>
      <c r="D4" s="153" t="s">
        <v>7</v>
      </c>
      <c r="E4" s="153" t="s">
        <v>8</v>
      </c>
    </row>
    <row r="5" s="188" customFormat="1" ht="24" customHeight="1" spans="1:5">
      <c r="A5" s="154" t="s">
        <v>1409</v>
      </c>
      <c r="B5" s="155">
        <v>100</v>
      </c>
      <c r="C5" s="156">
        <v>216</v>
      </c>
      <c r="D5" s="156">
        <v>216</v>
      </c>
      <c r="E5" s="157">
        <v>1.33333333333333</v>
      </c>
    </row>
    <row r="6" s="189" customFormat="1" ht="24" customHeight="1" spans="1:5">
      <c r="A6" s="132" t="s">
        <v>1410</v>
      </c>
      <c r="B6" s="155"/>
      <c r="C6" s="156"/>
      <c r="D6" s="156"/>
      <c r="E6" s="158"/>
    </row>
    <row r="7" s="189" customFormat="1" ht="24" customHeight="1" spans="1:5">
      <c r="A7" s="159" t="s">
        <v>1411</v>
      </c>
      <c r="B7" s="155"/>
      <c r="C7" s="156"/>
      <c r="D7" s="156"/>
      <c r="E7" s="158"/>
    </row>
    <row r="8" s="189" customFormat="1" ht="24" customHeight="1" spans="1:5">
      <c r="A8" s="132" t="s">
        <v>1412</v>
      </c>
      <c r="B8" s="155"/>
      <c r="C8" s="156"/>
      <c r="D8" s="156"/>
      <c r="E8" s="158"/>
    </row>
    <row r="9" s="189" customFormat="1" ht="24" customHeight="1" spans="1:5">
      <c r="A9" s="132" t="s">
        <v>1413</v>
      </c>
      <c r="B9" s="155"/>
      <c r="C9" s="156">
        <v>159</v>
      </c>
      <c r="D9" s="156">
        <v>159</v>
      </c>
      <c r="E9" s="157">
        <v>1.72826086956522</v>
      </c>
    </row>
    <row r="10" s="189" customFormat="1" ht="24" customHeight="1" spans="1:5">
      <c r="A10" s="132" t="s">
        <v>1414</v>
      </c>
      <c r="B10" s="155">
        <v>100</v>
      </c>
      <c r="C10" s="156">
        <v>57</v>
      </c>
      <c r="D10" s="156">
        <v>57</v>
      </c>
      <c r="E10" s="157">
        <v>1</v>
      </c>
    </row>
    <row r="11" s="189" customFormat="1" ht="24" customHeight="1" spans="1:5">
      <c r="A11" s="132" t="s">
        <v>1415</v>
      </c>
      <c r="B11" s="155"/>
      <c r="C11" s="156"/>
      <c r="D11" s="156"/>
      <c r="E11" s="158"/>
    </row>
    <row r="12" s="189" customFormat="1" ht="24" customHeight="1" spans="1:13">
      <c r="A12" s="160" t="s">
        <v>1416</v>
      </c>
      <c r="B12" s="156"/>
      <c r="C12" s="156"/>
      <c r="D12" s="156"/>
      <c r="E12" s="158"/>
      <c r="M12" s="196"/>
    </row>
    <row r="13" s="188" customFormat="1" ht="24" customHeight="1" spans="1:5">
      <c r="A13" s="161" t="s">
        <v>1417</v>
      </c>
      <c r="B13" s="162"/>
      <c r="C13" s="162"/>
      <c r="D13" s="162"/>
      <c r="E13" s="163"/>
    </row>
    <row r="14" s="189" customFormat="1" ht="24" customHeight="1" spans="1:5">
      <c r="A14" s="161" t="s">
        <v>1418</v>
      </c>
      <c r="B14" s="155"/>
      <c r="C14" s="156"/>
      <c r="D14" s="156"/>
      <c r="E14" s="158"/>
    </row>
    <row r="15" s="190" customFormat="1" ht="24" customHeight="1" spans="1:5">
      <c r="A15" s="161" t="s">
        <v>1419</v>
      </c>
      <c r="B15" s="155"/>
      <c r="C15" s="156"/>
      <c r="D15" s="156"/>
      <c r="E15" s="158"/>
    </row>
    <row r="16" s="190" customFormat="1" ht="24" customHeight="1" spans="1:5">
      <c r="A16" s="164" t="s">
        <v>1420</v>
      </c>
      <c r="B16" s="155"/>
      <c r="C16" s="156"/>
      <c r="D16" s="156"/>
      <c r="E16" s="158"/>
    </row>
    <row r="17" s="189" customFormat="1" ht="24" customHeight="1" spans="1:5">
      <c r="A17" s="161" t="s">
        <v>1421</v>
      </c>
      <c r="B17" s="155"/>
      <c r="C17" s="156"/>
      <c r="D17" s="156"/>
      <c r="E17" s="158"/>
    </row>
    <row r="18" s="190" customFormat="1" ht="24" customHeight="1" spans="1:5">
      <c r="A18" s="154" t="s">
        <v>1422</v>
      </c>
      <c r="B18" s="155"/>
      <c r="C18" s="156"/>
      <c r="D18" s="156"/>
      <c r="E18" s="158"/>
    </row>
    <row r="19" s="190" customFormat="1" ht="24" customHeight="1" spans="1:9">
      <c r="A19" s="132" t="s">
        <v>1423</v>
      </c>
      <c r="B19" s="156"/>
      <c r="C19" s="156"/>
      <c r="D19" s="156"/>
      <c r="E19" s="158"/>
      <c r="I19" s="197"/>
    </row>
    <row r="20" s="191" customFormat="1" ht="24" customHeight="1" spans="1:5">
      <c r="A20" s="154" t="s">
        <v>1424</v>
      </c>
      <c r="B20" s="162"/>
      <c r="C20" s="162"/>
      <c r="D20" s="162"/>
      <c r="E20" s="163"/>
    </row>
    <row r="21" s="190" customFormat="1" ht="24" customHeight="1" spans="1:5">
      <c r="A21" s="165" t="s">
        <v>1425</v>
      </c>
      <c r="B21" s="156"/>
      <c r="C21" s="156"/>
      <c r="D21" s="156"/>
      <c r="E21" s="158"/>
    </row>
    <row r="22" s="190" customFormat="1" ht="24" customHeight="1" spans="1:5">
      <c r="A22" s="161"/>
      <c r="B22" s="155"/>
      <c r="C22" s="156"/>
      <c r="D22" s="156"/>
      <c r="E22" s="158"/>
    </row>
    <row r="23" s="190" customFormat="1" ht="24" customHeight="1" spans="1:5">
      <c r="A23" s="166" t="s">
        <v>1426</v>
      </c>
      <c r="B23" s="167">
        <v>100</v>
      </c>
      <c r="C23" s="167">
        <v>216</v>
      </c>
      <c r="D23" s="167">
        <v>216</v>
      </c>
      <c r="E23" s="168">
        <v>1.33333333333333</v>
      </c>
    </row>
    <row r="24" s="190" customFormat="1" ht="24" customHeight="1" spans="1:5">
      <c r="A24" s="189"/>
      <c r="B24" s="189"/>
      <c r="C24" s="189"/>
      <c r="D24" s="194"/>
      <c r="E24" s="194"/>
    </row>
    <row r="25" s="190" customFormat="1" ht="24" customHeight="1" spans="1:5">
      <c r="A25" s="189"/>
      <c r="B25" s="189"/>
      <c r="C25" s="189"/>
      <c r="D25" s="194"/>
      <c r="E25" s="194"/>
    </row>
    <row r="26" s="190" customFormat="1" ht="24" customHeight="1" spans="1:5">
      <c r="A26" s="189"/>
      <c r="B26" s="189"/>
      <c r="C26" s="189"/>
      <c r="D26" s="194"/>
      <c r="E26" s="194"/>
    </row>
    <row r="27" s="189" customFormat="1" ht="24" customHeight="1" spans="4:5">
      <c r="D27" s="194"/>
      <c r="E27" s="194"/>
    </row>
    <row r="28" s="190" customFormat="1" ht="24" customHeight="1" spans="1:5">
      <c r="A28" s="189"/>
      <c r="B28" s="189"/>
      <c r="C28" s="189"/>
      <c r="D28" s="194"/>
      <c r="E28" s="194"/>
    </row>
    <row r="29" s="190" customFormat="1" ht="24" customHeight="1" spans="1:5">
      <c r="A29" s="189"/>
      <c r="B29" s="189"/>
      <c r="C29" s="189"/>
      <c r="D29" s="194"/>
      <c r="E29" s="194"/>
    </row>
    <row r="30" s="189" customFormat="1" ht="24" customHeight="1" spans="4:5">
      <c r="D30" s="195"/>
      <c r="E30" s="195"/>
    </row>
    <row r="31" s="190" customFormat="1" ht="24" customHeight="1" spans="1:5">
      <c r="A31" s="189"/>
      <c r="B31" s="189"/>
      <c r="C31" s="189"/>
      <c r="D31" s="195"/>
      <c r="E31" s="195"/>
    </row>
    <row r="32" s="190" customFormat="1" ht="24" customHeight="1" spans="1:5">
      <c r="A32" s="189"/>
      <c r="B32" s="189"/>
      <c r="C32" s="189"/>
      <c r="D32" s="195"/>
      <c r="E32" s="195"/>
    </row>
    <row r="33" s="190" customFormat="1" ht="24" customHeight="1" spans="1:5">
      <c r="A33" s="189"/>
      <c r="B33" s="189"/>
      <c r="C33" s="189"/>
      <c r="D33" s="195"/>
      <c r="E33" s="195"/>
    </row>
    <row r="34" s="189" customFormat="1" ht="24" customHeight="1" spans="4:5">
      <c r="D34" s="195"/>
      <c r="E34" s="195"/>
    </row>
    <row r="35" s="190" customFormat="1" ht="24" customHeight="1" spans="1:5">
      <c r="A35" s="189"/>
      <c r="B35" s="189"/>
      <c r="C35" s="189"/>
      <c r="D35" s="195"/>
      <c r="E35" s="195"/>
    </row>
    <row r="36" s="190" customFormat="1" ht="24" customHeight="1" spans="1:5">
      <c r="A36" s="189"/>
      <c r="B36" s="189"/>
      <c r="C36" s="189"/>
      <c r="D36" s="195"/>
      <c r="E36" s="195"/>
    </row>
    <row r="37" s="189" customFormat="1" ht="24" customHeight="1" spans="4:5">
      <c r="D37" s="194"/>
      <c r="E37" s="194"/>
    </row>
    <row r="38" s="189" customFormat="1" ht="24" customHeight="1" spans="4:5">
      <c r="D38" s="194"/>
      <c r="E38" s="194"/>
    </row>
    <row r="39" s="189" customFormat="1" ht="24" customHeight="1" spans="4:5">
      <c r="D39" s="194"/>
      <c r="E39" s="194"/>
    </row>
    <row r="40" s="190" customFormat="1" ht="24" customHeight="1" spans="1:5">
      <c r="A40" s="189"/>
      <c r="B40" s="189"/>
      <c r="C40" s="189"/>
      <c r="D40" s="194"/>
      <c r="E40" s="194"/>
    </row>
    <row r="41" s="190" customFormat="1" ht="24" customHeight="1" spans="1:5">
      <c r="A41" s="189"/>
      <c r="B41" s="189"/>
      <c r="C41" s="189"/>
      <c r="D41" s="194"/>
      <c r="E41" s="194"/>
    </row>
    <row r="42" s="190" customFormat="1" ht="24" customHeight="1" spans="1:5">
      <c r="A42" s="189"/>
      <c r="B42" s="189"/>
      <c r="C42" s="189"/>
      <c r="D42" s="194"/>
      <c r="E42" s="194"/>
    </row>
    <row r="43" s="189" customFormat="1" ht="24" customHeight="1" spans="4:5">
      <c r="D43" s="194"/>
      <c r="E43" s="194"/>
    </row>
    <row r="44" s="189" customFormat="1" ht="24" customHeight="1" spans="4:5">
      <c r="D44" s="194"/>
      <c r="E44" s="194"/>
    </row>
    <row r="45" s="189" customFormat="1" ht="24" customHeight="1" spans="4:5">
      <c r="D45" s="194"/>
      <c r="E45" s="194"/>
    </row>
    <row r="46" s="189" customFormat="1" ht="24" customHeight="1" spans="1:5">
      <c r="A46" s="188"/>
      <c r="B46" s="188"/>
      <c r="C46" s="188"/>
      <c r="D46" s="195"/>
      <c r="E46" s="195"/>
    </row>
    <row r="47" s="189" customFormat="1" ht="24" customHeight="1" spans="4:5">
      <c r="D47" s="195"/>
      <c r="E47" s="195"/>
    </row>
    <row r="48" s="189" customFormat="1" ht="24" customHeight="1" spans="4:5">
      <c r="D48" s="194"/>
      <c r="E48" s="194"/>
    </row>
    <row r="49" s="189" customFormat="1" ht="24" customHeight="1" spans="4:5">
      <c r="D49" s="194"/>
      <c r="E49" s="194"/>
    </row>
    <row r="50" s="189" customFormat="1" ht="24" customHeight="1" spans="4:5">
      <c r="D50" s="195"/>
      <c r="E50" s="195"/>
    </row>
    <row r="51" s="189" customFormat="1" ht="24" customHeight="1" spans="4:5">
      <c r="D51" s="194"/>
      <c r="E51" s="194"/>
    </row>
    <row r="52" s="189" customFormat="1" ht="24" customHeight="1" spans="1:5">
      <c r="A52" s="188"/>
      <c r="B52" s="188"/>
      <c r="C52" s="188"/>
      <c r="D52" s="195"/>
      <c r="E52" s="195"/>
    </row>
    <row r="53" s="189" customFormat="1" ht="24" customHeight="1" spans="4:5">
      <c r="D53" s="195"/>
      <c r="E53" s="195"/>
    </row>
    <row r="54" s="189" customFormat="1" ht="24" customHeight="1" spans="4:5">
      <c r="D54" s="194"/>
      <c r="E54" s="194"/>
    </row>
    <row r="55" s="189" customFormat="1" ht="24" customHeight="1" spans="4:5">
      <c r="D55" s="194"/>
      <c r="E55" s="194"/>
    </row>
    <row r="56" s="189" customFormat="1" ht="24" customHeight="1"/>
    <row r="57" s="189" customFormat="1" ht="24" customHeight="1"/>
    <row r="58" s="189" customFormat="1" ht="24" customHeight="1"/>
    <row r="59" s="189" customFormat="1" ht="24" customHeight="1"/>
    <row r="60" s="189" customFormat="1" ht="24" customHeight="1"/>
    <row r="61" s="189" customFormat="1" ht="24" customHeight="1"/>
    <row r="62" s="189" customFormat="1" ht="24" customHeight="1"/>
    <row r="63" s="189" customFormat="1" ht="24" customHeight="1"/>
    <row r="64" s="189" customFormat="1" ht="24" customHeight="1"/>
    <row r="65" s="189" customFormat="1" ht="24" customHeight="1"/>
    <row r="66" s="189" customFormat="1" ht="24" customHeight="1"/>
    <row r="67" s="189" customFormat="1" ht="24" customHeight="1"/>
    <row r="68" s="189" customFormat="1" ht="24" customHeight="1"/>
    <row r="69" s="189" customFormat="1" ht="24" customHeight="1"/>
    <row r="70" s="189" customFormat="1" ht="24" customHeight="1"/>
    <row r="71" s="189" customFormat="1" ht="24" customHeight="1"/>
    <row r="72" s="189" customFormat="1" ht="24" customHeight="1"/>
    <row r="73" s="189" customFormat="1" ht="24" customHeight="1"/>
    <row r="74" s="189" customFormat="1" ht="24" customHeight="1"/>
    <row r="75" s="189" customFormat="1" ht="24" customHeight="1"/>
    <row r="76" s="189" customFormat="1" ht="24" customHeight="1"/>
    <row r="77" s="189" customFormat="1" ht="24" customHeight="1"/>
    <row r="78" s="189" customFormat="1" ht="24" customHeight="1"/>
    <row r="79" s="189" customFormat="1" ht="24" customHeight="1"/>
    <row r="80" s="189" customFormat="1" ht="24" customHeight="1"/>
    <row r="81" s="189" customFormat="1" ht="24" customHeight="1"/>
    <row r="82" s="189" customFormat="1" ht="24" customHeight="1"/>
  </sheetData>
  <mergeCells count="2">
    <mergeCell ref="A2:E2"/>
    <mergeCell ref="C3:E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1"/>
  <sheetViews>
    <sheetView showZeros="0" view="pageBreakPreview" zoomScaleNormal="100" workbookViewId="0">
      <selection activeCell="G15" sqref="G15"/>
    </sheetView>
  </sheetViews>
  <sheetFormatPr defaultColWidth="9" defaultRowHeight="14.25"/>
  <cols>
    <col min="1" max="1" width="30.6666666666667" style="122" customWidth="1"/>
    <col min="2" max="2" width="13.6666666666667" style="122" customWidth="1"/>
    <col min="3" max="3" width="30.6666666666667" style="122" customWidth="1"/>
    <col min="4" max="4" width="13.6666666666667" style="122" customWidth="1"/>
    <col min="5" max="16384" width="9" style="122"/>
  </cols>
  <sheetData>
    <row r="1" s="1" customFormat="1" ht="24" customHeight="1" spans="1:1">
      <c r="A1" s="1" t="s">
        <v>1427</v>
      </c>
    </row>
    <row r="2" s="118" customFormat="1" ht="42" customHeight="1" spans="1:1">
      <c r="A2" s="123" t="s">
        <v>1428</v>
      </c>
    </row>
    <row r="3" s="119" customFormat="1" ht="27" customHeight="1" spans="2:4">
      <c r="B3" s="124"/>
      <c r="C3" s="124" t="s">
        <v>68</v>
      </c>
      <c r="D3" s="124"/>
    </row>
    <row r="4" s="120" customFormat="1" ht="30" customHeight="1" spans="1:4">
      <c r="A4" s="74" t="s">
        <v>69</v>
      </c>
      <c r="B4" s="125" t="s">
        <v>7</v>
      </c>
      <c r="C4" s="74" t="s">
        <v>70</v>
      </c>
      <c r="D4" s="125" t="s">
        <v>7</v>
      </c>
    </row>
    <row r="5" s="121" customFormat="1" ht="24" customHeight="1" spans="1:4">
      <c r="A5" s="126" t="s">
        <v>1429</v>
      </c>
      <c r="B5" s="127">
        <v>500</v>
      </c>
      <c r="C5" s="128" t="s">
        <v>1430</v>
      </c>
      <c r="D5" s="127">
        <v>216</v>
      </c>
    </row>
    <row r="6" s="121" customFormat="1" ht="24" customHeight="1" spans="1:4">
      <c r="A6" s="129" t="s">
        <v>73</v>
      </c>
      <c r="B6" s="127"/>
      <c r="C6" s="129" t="s">
        <v>74</v>
      </c>
      <c r="D6" s="127"/>
    </row>
    <row r="7" s="121" customFormat="1" ht="24" customHeight="1" spans="1:14">
      <c r="A7" s="130" t="s">
        <v>1431</v>
      </c>
      <c r="B7" s="131">
        <v>161</v>
      </c>
      <c r="C7" s="132" t="s">
        <v>1432</v>
      </c>
      <c r="D7" s="133">
        <v>445</v>
      </c>
      <c r="N7" s="141"/>
    </row>
    <row r="8" s="121" customFormat="1" ht="24" customHeight="1" spans="1:4">
      <c r="A8" s="130" t="s">
        <v>1433</v>
      </c>
      <c r="B8" s="131"/>
      <c r="C8" s="132"/>
      <c r="D8" s="127"/>
    </row>
    <row r="9" s="7" customFormat="1" ht="24" customHeight="1" spans="1:5">
      <c r="A9" s="126"/>
      <c r="B9" s="134"/>
      <c r="C9" s="128"/>
      <c r="D9" s="134"/>
      <c r="E9" s="121"/>
    </row>
    <row r="10" s="121" customFormat="1" ht="24" customHeight="1" spans="1:4">
      <c r="A10" s="15" t="s">
        <v>116</v>
      </c>
      <c r="B10" s="136">
        <f>SUM(B5+B7)</f>
        <v>661</v>
      </c>
      <c r="C10" s="137" t="s">
        <v>117</v>
      </c>
      <c r="D10" s="136">
        <f>D5+D7</f>
        <v>661</v>
      </c>
    </row>
    <row r="11" s="121" customFormat="1" ht="24" customHeight="1" spans="1:4">
      <c r="A11" s="138"/>
      <c r="B11" s="138"/>
      <c r="C11" s="139" t="s">
        <v>118</v>
      </c>
      <c r="D11" s="140"/>
    </row>
    <row r="12" s="121" customFormat="1" ht="24" customHeight="1"/>
    <row r="13" s="121" customFormat="1" ht="24" customHeight="1" spans="10:10">
      <c r="J13" s="141"/>
    </row>
    <row r="14" s="121" customFormat="1" ht="24" customHeight="1" spans="4:4">
      <c r="D14" s="120"/>
    </row>
    <row r="15" s="121" customFormat="1" ht="24" customHeight="1"/>
    <row r="16" s="121" customFormat="1" ht="24" customHeight="1"/>
    <row r="17" s="121" customFormat="1" ht="24" customHeight="1"/>
    <row r="18" s="121" customFormat="1" ht="24" customHeight="1"/>
    <row r="19" s="121" customFormat="1" ht="24" customHeight="1"/>
    <row r="20" s="121" customFormat="1" ht="24" customHeight="1"/>
    <row r="21" s="121" customFormat="1" ht="24" customHeight="1"/>
    <row r="22" s="121" customFormat="1" ht="24" customHeight="1"/>
    <row r="23" s="121" customFormat="1" ht="24" customHeight="1"/>
    <row r="24" s="121" customFormat="1" ht="24" customHeight="1"/>
    <row r="25" s="121" customFormat="1" ht="24" customHeight="1"/>
    <row r="26" s="121" customFormat="1" ht="24" customHeight="1"/>
    <row r="27" s="121" customFormat="1" ht="24" customHeight="1"/>
    <row r="28" s="121" customFormat="1" ht="24" customHeight="1"/>
    <row r="29" s="121" customFormat="1" ht="24" customHeight="1"/>
    <row r="30" s="121" customFormat="1" ht="24" customHeight="1"/>
    <row r="31" s="121" customFormat="1" ht="24" customHeight="1"/>
    <row r="32" s="121" customFormat="1" ht="24" customHeight="1"/>
    <row r="33" s="121" customFormat="1" ht="24" customHeight="1"/>
    <row r="34" s="121" customFormat="1" ht="24" customHeight="1"/>
    <row r="35" s="121" customFormat="1" ht="24" customHeight="1"/>
    <row r="36" s="121" customFormat="1" ht="24" customHeight="1"/>
    <row r="37" s="121" customFormat="1" ht="24" customHeight="1"/>
    <row r="38" s="121" customFormat="1" ht="24" customHeight="1"/>
    <row r="39" s="121" customFormat="1" ht="24" customHeight="1"/>
    <row r="40" s="121" customFormat="1" ht="24" customHeight="1"/>
    <row r="41" s="121" customFormat="1" ht="24" customHeight="1"/>
    <row r="42" s="121" customFormat="1" ht="24" customHeight="1"/>
    <row r="43" s="121" customFormat="1" ht="24" customHeight="1"/>
    <row r="44" s="121" customFormat="1" ht="24" customHeight="1"/>
    <row r="45" s="121" customFormat="1" ht="24" customHeight="1"/>
    <row r="46" s="121" customFormat="1" ht="24" customHeight="1"/>
    <row r="47" s="121" customFormat="1" ht="24" customHeight="1"/>
    <row r="48" s="121" customFormat="1" ht="24" customHeight="1"/>
    <row r="49" s="121" customFormat="1" ht="24" customHeight="1"/>
    <row r="50" s="121" customFormat="1" ht="24" customHeight="1"/>
    <row r="51" s="121" customFormat="1" ht="24" customHeight="1"/>
    <row r="52" s="121" customFormat="1" ht="24" customHeight="1"/>
    <row r="53" s="121" customFormat="1" ht="24" customHeight="1"/>
    <row r="54" s="121" customFormat="1" ht="24" customHeight="1"/>
    <row r="55" s="121" customFormat="1" ht="24" customHeight="1"/>
    <row r="56" s="121" customFormat="1" ht="24" customHeight="1"/>
    <row r="57" s="121" customFormat="1" ht="24" customHeight="1"/>
    <row r="58" s="121" customFormat="1" ht="24" customHeight="1"/>
    <row r="59" s="121" customFormat="1" ht="24" customHeight="1"/>
    <row r="60" s="121" customFormat="1" ht="24" customHeight="1"/>
    <row r="61" s="121" customFormat="1" ht="24" customHeight="1"/>
    <row r="62" s="121" customFormat="1" ht="24" customHeight="1"/>
    <row r="63" s="121" customFormat="1" ht="24" customHeight="1"/>
    <row r="64" s="121" customFormat="1" ht="24" customHeight="1"/>
    <row r="65" s="121" customFormat="1" ht="24" customHeight="1"/>
    <row r="66" s="121" customFormat="1" ht="24" customHeight="1"/>
    <row r="67" s="121" customFormat="1" ht="24" customHeight="1"/>
    <row r="68" s="121" customFormat="1" ht="24" customHeight="1"/>
    <row r="69" s="121" customFormat="1" ht="24" customHeight="1"/>
    <row r="70" s="121" customFormat="1" ht="24" customHeight="1"/>
    <row r="71" s="121" customFormat="1" ht="24" customHeight="1"/>
    <row r="72" s="121" customFormat="1" ht="24" customHeight="1"/>
    <row r="73" s="121" customFormat="1" ht="24" customHeight="1"/>
    <row r="74" s="121" customFormat="1" ht="24" customHeight="1"/>
    <row r="75" s="121" customFormat="1" ht="24" customHeight="1"/>
    <row r="76" s="121" customFormat="1" ht="24" customHeight="1"/>
    <row r="77" s="121" customFormat="1" ht="24" customHeight="1"/>
    <row r="78" s="121" customFormat="1" ht="24" customHeight="1"/>
    <row r="79" s="121" customFormat="1" ht="24" customHeight="1"/>
    <row r="80" s="121" customFormat="1" ht="24" customHeight="1"/>
    <row r="81" s="121" customFormat="1" ht="24" customHeight="1"/>
  </sheetData>
  <mergeCells count="2">
    <mergeCell ref="A2:D2"/>
    <mergeCell ref="C3:D3"/>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9"/>
  <sheetViews>
    <sheetView showZeros="0" view="pageBreakPreview" zoomScaleNormal="85" topLeftCell="A2" workbookViewId="0">
      <selection activeCell="B14" sqref="B14"/>
    </sheetView>
  </sheetViews>
  <sheetFormatPr defaultColWidth="9" defaultRowHeight="14.25"/>
  <cols>
    <col min="1" max="1" width="47.1083333333333" style="148" customWidth="1"/>
    <col min="2" max="5" width="10.6666666666667" style="148" customWidth="1"/>
    <col min="6" max="16384" width="9" style="148"/>
  </cols>
  <sheetData>
    <row r="1" s="1" customFormat="1" ht="24" customHeight="1" spans="1:1">
      <c r="A1" s="1" t="s">
        <v>1434</v>
      </c>
    </row>
    <row r="2" s="142" customFormat="1" ht="42" customHeight="1" spans="1:1">
      <c r="A2" s="175" t="s">
        <v>1435</v>
      </c>
    </row>
    <row r="3" s="143" customFormat="1" ht="27" customHeight="1" spans="2:2">
      <c r="B3" s="143" t="s">
        <v>3</v>
      </c>
    </row>
    <row r="4" s="144" customFormat="1" ht="30" customHeight="1" spans="1:5">
      <c r="A4" s="152" t="s">
        <v>1229</v>
      </c>
      <c r="B4" s="153" t="s">
        <v>5</v>
      </c>
      <c r="C4" s="153" t="s">
        <v>6</v>
      </c>
      <c r="D4" s="153" t="s">
        <v>7</v>
      </c>
      <c r="E4" s="153" t="s">
        <v>8</v>
      </c>
    </row>
    <row r="5" s="173" customFormat="1" ht="24" customHeight="1" spans="1:5">
      <c r="A5" s="176" t="s">
        <v>1385</v>
      </c>
      <c r="B5" s="177"/>
      <c r="C5" s="177"/>
      <c r="D5" s="177"/>
      <c r="E5" s="163"/>
    </row>
    <row r="6" s="174" customFormat="1" ht="24" customHeight="1" spans="1:5">
      <c r="A6" s="178" t="s">
        <v>1386</v>
      </c>
      <c r="B6" s="156"/>
      <c r="C6" s="179"/>
      <c r="D6" s="180"/>
      <c r="E6" s="163"/>
    </row>
    <row r="7" s="173" customFormat="1" ht="24" customHeight="1" spans="1:5">
      <c r="A7" s="178" t="s">
        <v>1387</v>
      </c>
      <c r="B7" s="156"/>
      <c r="C7" s="179"/>
      <c r="D7" s="180"/>
      <c r="E7" s="163"/>
    </row>
    <row r="8" s="174" customFormat="1" ht="24" customHeight="1" spans="1:5">
      <c r="A8" s="178" t="s">
        <v>1388</v>
      </c>
      <c r="B8" s="156"/>
      <c r="C8" s="179"/>
      <c r="D8" s="180"/>
      <c r="E8" s="163"/>
    </row>
    <row r="9" s="173" customFormat="1" ht="24" customHeight="1" spans="1:5">
      <c r="A9" s="178" t="s">
        <v>1389</v>
      </c>
      <c r="B9" s="156">
        <v>500</v>
      </c>
      <c r="C9" s="179">
        <v>500</v>
      </c>
      <c r="D9" s="180">
        <v>500</v>
      </c>
      <c r="E9" s="181">
        <v>1</v>
      </c>
    </row>
    <row r="10" s="173" customFormat="1" ht="24" customHeight="1" spans="1:5">
      <c r="A10" s="176" t="s">
        <v>1390</v>
      </c>
      <c r="B10" s="156"/>
      <c r="C10" s="179"/>
      <c r="D10" s="180"/>
      <c r="E10" s="163"/>
    </row>
    <row r="11" s="173" customFormat="1" ht="24" customHeight="1" spans="1:11">
      <c r="A11" s="178" t="s">
        <v>1391</v>
      </c>
      <c r="B11" s="156"/>
      <c r="C11" s="179"/>
      <c r="D11" s="180"/>
      <c r="E11" s="163"/>
      <c r="K11" s="187"/>
    </row>
    <row r="12" s="173" customFormat="1" ht="24" customHeight="1" spans="1:5">
      <c r="A12" s="178" t="s">
        <v>1392</v>
      </c>
      <c r="B12" s="156"/>
      <c r="C12" s="179"/>
      <c r="D12" s="180"/>
      <c r="E12" s="163"/>
    </row>
    <row r="13" s="173" customFormat="1" ht="24" customHeight="1" spans="1:5">
      <c r="A13" s="178" t="s">
        <v>1393</v>
      </c>
      <c r="B13" s="156"/>
      <c r="C13" s="179"/>
      <c r="D13" s="180"/>
      <c r="E13" s="163"/>
    </row>
    <row r="14" s="173" customFormat="1" ht="24" customHeight="1" spans="1:5">
      <c r="A14" s="182" t="s">
        <v>1394</v>
      </c>
      <c r="B14" s="156"/>
      <c r="C14" s="179"/>
      <c r="D14" s="180"/>
      <c r="E14" s="163"/>
    </row>
    <row r="15" s="173" customFormat="1" ht="24" customHeight="1" spans="1:5">
      <c r="A15" s="176" t="s">
        <v>1395</v>
      </c>
      <c r="B15" s="156"/>
      <c r="C15" s="179"/>
      <c r="D15" s="180"/>
      <c r="E15" s="163"/>
    </row>
    <row r="16" s="173" customFormat="1" ht="24" customHeight="1" spans="1:5">
      <c r="A16" s="178" t="s">
        <v>1396</v>
      </c>
      <c r="B16" s="156"/>
      <c r="C16" s="179"/>
      <c r="D16" s="180"/>
      <c r="E16" s="163"/>
    </row>
    <row r="17" s="173" customFormat="1" ht="24" customHeight="1" spans="1:5">
      <c r="A17" s="178" t="s">
        <v>1397</v>
      </c>
      <c r="B17" s="156"/>
      <c r="C17" s="179"/>
      <c r="D17" s="180"/>
      <c r="E17" s="163"/>
    </row>
    <row r="18" s="173" customFormat="1" ht="24" customHeight="1" spans="1:5">
      <c r="A18" s="178" t="s">
        <v>1398</v>
      </c>
      <c r="B18" s="156"/>
      <c r="C18" s="179"/>
      <c r="D18" s="180"/>
      <c r="E18" s="163"/>
    </row>
    <row r="19" s="173" customFormat="1" ht="24" customHeight="1" spans="1:5">
      <c r="A19" s="178" t="s">
        <v>1399</v>
      </c>
      <c r="B19" s="156"/>
      <c r="C19" s="179"/>
      <c r="D19" s="180"/>
      <c r="E19" s="163"/>
    </row>
    <row r="20" s="173" customFormat="1" ht="24" customHeight="1" spans="1:5">
      <c r="A20" s="176" t="s">
        <v>1400</v>
      </c>
      <c r="B20" s="156"/>
      <c r="C20" s="179"/>
      <c r="D20" s="180"/>
      <c r="E20" s="163"/>
    </row>
    <row r="21" s="173" customFormat="1" ht="24" customHeight="1" spans="1:5">
      <c r="A21" s="130" t="s">
        <v>1401</v>
      </c>
      <c r="B21" s="156"/>
      <c r="C21" s="179"/>
      <c r="D21" s="180"/>
      <c r="E21" s="163"/>
    </row>
    <row r="22" s="174" customFormat="1" ht="24" customHeight="1" spans="1:7">
      <c r="A22" s="130" t="s">
        <v>1402</v>
      </c>
      <c r="B22" s="156"/>
      <c r="C22" s="179"/>
      <c r="D22" s="180"/>
      <c r="E22" s="163"/>
      <c r="G22" s="183"/>
    </row>
    <row r="23" s="174" customFormat="1" ht="24" customHeight="1" spans="1:5">
      <c r="A23" s="130" t="s">
        <v>1403</v>
      </c>
      <c r="B23" s="167"/>
      <c r="C23" s="167"/>
      <c r="D23" s="167"/>
      <c r="E23" s="163"/>
    </row>
    <row r="24" s="174" customFormat="1" ht="24" customHeight="1" spans="1:5">
      <c r="A24" s="176" t="s">
        <v>1404</v>
      </c>
      <c r="B24" s="156"/>
      <c r="C24" s="179"/>
      <c r="D24" s="180"/>
      <c r="E24" s="163"/>
    </row>
    <row r="25" s="174" customFormat="1" ht="24" customHeight="1" spans="1:5">
      <c r="A25" s="178" t="s">
        <v>1405</v>
      </c>
      <c r="B25" s="156"/>
      <c r="C25" s="179"/>
      <c r="D25" s="180"/>
      <c r="E25" s="163"/>
    </row>
    <row r="26" s="173" customFormat="1" ht="24" customHeight="1" spans="1:5">
      <c r="A26" s="178"/>
      <c r="B26" s="156"/>
      <c r="C26" s="179"/>
      <c r="D26" s="180"/>
      <c r="E26" s="163"/>
    </row>
    <row r="27" s="173" customFormat="1" ht="24" customHeight="1" spans="1:5">
      <c r="A27" s="184" t="s">
        <v>1406</v>
      </c>
      <c r="B27" s="177">
        <v>500</v>
      </c>
      <c r="C27" s="185">
        <v>500</v>
      </c>
      <c r="D27" s="186">
        <v>500</v>
      </c>
      <c r="E27" s="157">
        <v>1</v>
      </c>
    </row>
    <row r="28" s="146" customFormat="1" ht="24" customHeight="1"/>
    <row r="29" s="146" customFormat="1" ht="24" customHeight="1"/>
    <row r="30" s="146" customFormat="1" ht="24" customHeight="1"/>
    <row r="31" s="146" customFormat="1" ht="24" customHeight="1"/>
    <row r="32" s="146" customFormat="1" ht="24" customHeight="1"/>
    <row r="33" s="146" customFormat="1" ht="24" customHeight="1"/>
    <row r="34" s="146" customFormat="1" ht="24" customHeight="1"/>
    <row r="35" s="146" customFormat="1" ht="24" customHeight="1"/>
    <row r="36" s="146" customFormat="1" ht="24" customHeight="1"/>
    <row r="37" s="146" customFormat="1" ht="24" customHeight="1"/>
    <row r="38" s="146" customFormat="1" ht="24" customHeight="1"/>
    <row r="39" s="146" customFormat="1" ht="24" customHeight="1"/>
    <row r="40" s="146" customFormat="1" ht="24" customHeight="1"/>
    <row r="41" s="146" customFormat="1" ht="24" customHeight="1"/>
    <row r="42" s="146" customFormat="1" ht="24" customHeight="1"/>
    <row r="43" s="146" customFormat="1" ht="24" customHeight="1"/>
    <row r="44" s="146" customFormat="1" ht="24" customHeight="1"/>
    <row r="45" s="146" customFormat="1" ht="24" customHeight="1"/>
    <row r="46" s="146" customFormat="1" ht="24" customHeight="1"/>
    <row r="47" s="146" customFormat="1" ht="24" customHeight="1"/>
    <row r="48" s="146" customFormat="1" ht="24" customHeight="1"/>
    <row r="49" s="146" customFormat="1" ht="24" customHeight="1"/>
    <row r="50" s="146" customFormat="1" ht="24" customHeight="1"/>
    <row r="51" s="146" customFormat="1" ht="24" customHeight="1"/>
    <row r="52" s="146" customFormat="1" ht="24" customHeight="1"/>
    <row r="53" s="146" customFormat="1" ht="24" customHeight="1"/>
    <row r="54" s="146" customFormat="1" ht="24" customHeight="1"/>
    <row r="55" s="146" customFormat="1" ht="24" customHeight="1"/>
    <row r="56" s="146" customFormat="1" ht="24" customHeight="1"/>
    <row r="57" s="146" customFormat="1" ht="24" customHeight="1"/>
    <row r="58" s="146" customFormat="1" ht="24" customHeight="1"/>
    <row r="59" s="146" customFormat="1" ht="24" customHeight="1"/>
    <row r="60" s="146" customFormat="1" ht="24" customHeight="1"/>
    <row r="61" s="146" customFormat="1" ht="24" customHeight="1"/>
    <row r="62" s="146" customFormat="1" ht="24" customHeight="1"/>
    <row r="63" s="146" customFormat="1" ht="24" customHeight="1"/>
    <row r="64" s="146" customFormat="1" ht="24" customHeight="1"/>
    <row r="65" s="146" customFormat="1" ht="24" customHeight="1"/>
    <row r="66" s="146" customFormat="1" ht="24" customHeight="1"/>
    <row r="67" s="146" customFormat="1" ht="24" customHeight="1"/>
    <row r="68" s="146" customFormat="1" ht="24" customHeight="1"/>
    <row r="69" s="146" customFormat="1" ht="24" customHeight="1"/>
    <row r="70" s="146" customFormat="1" ht="24" customHeight="1"/>
    <row r="71" s="146" customFormat="1" ht="24" customHeight="1"/>
    <row r="72" s="146" customFormat="1" ht="24" customHeight="1"/>
    <row r="73" s="146" customFormat="1" ht="24" customHeight="1"/>
    <row r="74" s="146" customFormat="1" ht="24" customHeight="1"/>
    <row r="75" s="146" customFormat="1" ht="24" customHeight="1"/>
    <row r="76" s="146" customFormat="1" ht="24" customHeight="1"/>
    <row r="77" s="146" customFormat="1" ht="24" customHeight="1"/>
    <row r="78" s="146" customFormat="1" ht="24" customHeight="1"/>
    <row r="79" s="146" customFormat="1" ht="24" customHeight="1"/>
  </sheetData>
  <mergeCells count="2">
    <mergeCell ref="A2:E2"/>
    <mergeCell ref="B3:E3"/>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view="pageBreakPreview" zoomScaleNormal="85" workbookViewId="0">
      <selection activeCell="C15" sqref="C15"/>
    </sheetView>
  </sheetViews>
  <sheetFormatPr defaultColWidth="9" defaultRowHeight="14.25"/>
  <cols>
    <col min="1" max="1" width="48.6666666666667" style="148" customWidth="1"/>
    <col min="2" max="5" width="10.6666666666667" style="148" customWidth="1"/>
    <col min="6" max="16384" width="9" style="148"/>
  </cols>
  <sheetData>
    <row r="1" s="1" customFormat="1" ht="24" customHeight="1" spans="1:1">
      <c r="A1" s="1" t="s">
        <v>1436</v>
      </c>
    </row>
    <row r="2" s="142" customFormat="1" ht="42" customHeight="1" spans="1:5">
      <c r="A2" s="149" t="s">
        <v>1437</v>
      </c>
      <c r="B2" s="150"/>
      <c r="C2" s="150"/>
      <c r="D2" s="150"/>
      <c r="E2" s="150"/>
    </row>
    <row r="3" s="143" customFormat="1" ht="27" customHeight="1" spans="5:5">
      <c r="E3" s="151" t="s">
        <v>3</v>
      </c>
    </row>
    <row r="4" s="144" customFormat="1" ht="31.95" customHeight="1" spans="1:5">
      <c r="A4" s="152" t="s">
        <v>1229</v>
      </c>
      <c r="B4" s="153" t="s">
        <v>5</v>
      </c>
      <c r="C4" s="153" t="s">
        <v>6</v>
      </c>
      <c r="D4" s="153" t="s">
        <v>7</v>
      </c>
      <c r="E4" s="153" t="s">
        <v>8</v>
      </c>
    </row>
    <row r="5" s="145" customFormat="1" ht="24" customHeight="1" spans="1:5">
      <c r="A5" s="154" t="s">
        <v>1409</v>
      </c>
      <c r="B5" s="155">
        <v>100</v>
      </c>
      <c r="C5" s="156">
        <v>216</v>
      </c>
      <c r="D5" s="156">
        <v>216</v>
      </c>
      <c r="E5" s="157">
        <v>1.33333333333333</v>
      </c>
    </row>
    <row r="6" s="146" customFormat="1" ht="24" customHeight="1" spans="1:5">
      <c r="A6" s="132" t="s">
        <v>1410</v>
      </c>
      <c r="B6" s="155"/>
      <c r="C6" s="156"/>
      <c r="D6" s="156"/>
      <c r="E6" s="158"/>
    </row>
    <row r="7" s="146" customFormat="1" ht="24" customHeight="1" spans="1:5">
      <c r="A7" s="159" t="s">
        <v>1411</v>
      </c>
      <c r="B7" s="155"/>
      <c r="C7" s="156"/>
      <c r="D7" s="156"/>
      <c r="E7" s="158"/>
    </row>
    <row r="8" s="146" customFormat="1" ht="24" customHeight="1" spans="1:5">
      <c r="A8" s="132" t="s">
        <v>1412</v>
      </c>
      <c r="B8" s="155"/>
      <c r="C8" s="156"/>
      <c r="D8" s="156"/>
      <c r="E8" s="158"/>
    </row>
    <row r="9" s="145" customFormat="1" ht="24" customHeight="1" spans="1:5">
      <c r="A9" s="132" t="s">
        <v>1413</v>
      </c>
      <c r="B9" s="155"/>
      <c r="C9" s="156">
        <v>159</v>
      </c>
      <c r="D9" s="156">
        <v>159</v>
      </c>
      <c r="E9" s="157">
        <v>1.72826086956522</v>
      </c>
    </row>
    <row r="10" s="147" customFormat="1" ht="24" customHeight="1" spans="1:13">
      <c r="A10" s="132" t="s">
        <v>1414</v>
      </c>
      <c r="B10" s="155">
        <v>100</v>
      </c>
      <c r="C10" s="156">
        <v>70</v>
      </c>
      <c r="D10" s="156">
        <v>70</v>
      </c>
      <c r="E10" s="157">
        <v>1</v>
      </c>
      <c r="M10" s="172"/>
    </row>
    <row r="11" s="147" customFormat="1" ht="24" customHeight="1" spans="1:5">
      <c r="A11" s="132" t="s">
        <v>1415</v>
      </c>
      <c r="B11" s="155"/>
      <c r="C11" s="156"/>
      <c r="D11" s="156"/>
      <c r="E11" s="158"/>
    </row>
    <row r="12" s="147" customFormat="1" ht="24" customHeight="1" spans="1:5">
      <c r="A12" s="160" t="s">
        <v>1416</v>
      </c>
      <c r="B12" s="156"/>
      <c r="C12" s="156"/>
      <c r="D12" s="156"/>
      <c r="E12" s="158"/>
    </row>
    <row r="13" s="146" customFormat="1" ht="24" customHeight="1" spans="1:5">
      <c r="A13" s="161" t="s">
        <v>1417</v>
      </c>
      <c r="B13" s="162"/>
      <c r="C13" s="162"/>
      <c r="D13" s="162"/>
      <c r="E13" s="163"/>
    </row>
    <row r="14" s="147" customFormat="1" ht="24" customHeight="1" spans="1:5">
      <c r="A14" s="161" t="s">
        <v>1418</v>
      </c>
      <c r="B14" s="155"/>
      <c r="C14" s="156"/>
      <c r="D14" s="156"/>
      <c r="E14" s="158"/>
    </row>
    <row r="15" s="147" customFormat="1" ht="24" customHeight="1" spans="1:5">
      <c r="A15" s="161" t="s">
        <v>1419</v>
      </c>
      <c r="B15" s="155"/>
      <c r="C15" s="156"/>
      <c r="D15" s="156"/>
      <c r="E15" s="158"/>
    </row>
    <row r="16" s="146" customFormat="1" ht="24" customHeight="1" spans="1:5">
      <c r="A16" s="164" t="s">
        <v>1420</v>
      </c>
      <c r="B16" s="155"/>
      <c r="C16" s="156"/>
      <c r="D16" s="156"/>
      <c r="E16" s="158"/>
    </row>
    <row r="17" s="146" customFormat="1" ht="24" customHeight="1" spans="1:5">
      <c r="A17" s="161" t="s">
        <v>1421</v>
      </c>
      <c r="B17" s="155"/>
      <c r="C17" s="156"/>
      <c r="D17" s="156"/>
      <c r="E17" s="158"/>
    </row>
    <row r="18" s="146" customFormat="1" ht="24" customHeight="1" spans="1:5">
      <c r="A18" s="154" t="s">
        <v>1422</v>
      </c>
      <c r="B18" s="155"/>
      <c r="C18" s="156"/>
      <c r="D18" s="156"/>
      <c r="E18" s="158"/>
    </row>
    <row r="19" s="147" customFormat="1" ht="24" customHeight="1" spans="1:5">
      <c r="A19" s="132" t="s">
        <v>1423</v>
      </c>
      <c r="B19" s="156"/>
      <c r="C19" s="156"/>
      <c r="D19" s="156"/>
      <c r="E19" s="158"/>
    </row>
    <row r="20" s="147" customFormat="1" ht="24" customHeight="1" spans="1:5">
      <c r="A20" s="154" t="s">
        <v>1424</v>
      </c>
      <c r="B20" s="162"/>
      <c r="C20" s="162"/>
      <c r="D20" s="162"/>
      <c r="E20" s="163"/>
    </row>
    <row r="21" s="147" customFormat="1" ht="24" customHeight="1" spans="1:5">
      <c r="A21" s="165" t="s">
        <v>1425</v>
      </c>
      <c r="B21" s="156"/>
      <c r="C21" s="156"/>
      <c r="D21" s="156"/>
      <c r="E21" s="158"/>
    </row>
    <row r="22" s="147" customFormat="1" ht="24" customHeight="1" spans="1:255">
      <c r="A22" s="161"/>
      <c r="B22" s="155"/>
      <c r="C22" s="156"/>
      <c r="D22" s="156"/>
      <c r="E22" s="158"/>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6"/>
      <c r="CN22" s="146"/>
      <c r="CO22" s="146"/>
      <c r="CP22" s="146"/>
      <c r="CQ22" s="146"/>
      <c r="CR22" s="146"/>
      <c r="CS22" s="146"/>
      <c r="CT22" s="146"/>
      <c r="CU22" s="146"/>
      <c r="CV22" s="146"/>
      <c r="CW22" s="146"/>
      <c r="CX22" s="146"/>
      <c r="CY22" s="146"/>
      <c r="CZ22" s="146"/>
      <c r="DA22" s="146"/>
      <c r="DB22" s="146"/>
      <c r="DC22" s="146"/>
      <c r="DD22" s="146"/>
      <c r="DE22" s="146"/>
      <c r="DF22" s="146"/>
      <c r="DG22" s="146"/>
      <c r="DH22" s="146"/>
      <c r="DI22" s="146"/>
      <c r="DJ22" s="146"/>
      <c r="DK22" s="146"/>
      <c r="DL22" s="146"/>
      <c r="DM22" s="146"/>
      <c r="DN22" s="146"/>
      <c r="DO22" s="146"/>
      <c r="DP22" s="146"/>
      <c r="DQ22" s="146"/>
      <c r="DR22" s="146"/>
      <c r="DS22" s="146"/>
      <c r="DT22" s="146"/>
      <c r="DU22" s="146"/>
      <c r="DV22" s="146"/>
      <c r="DW22" s="146"/>
      <c r="DX22" s="146"/>
      <c r="DY22" s="146"/>
      <c r="DZ22" s="146"/>
      <c r="EA22" s="146"/>
      <c r="EB22" s="146"/>
      <c r="EC22" s="146"/>
      <c r="ED22" s="146"/>
      <c r="EE22" s="146"/>
      <c r="EF22" s="146"/>
      <c r="EG22" s="146"/>
      <c r="EH22" s="146"/>
      <c r="EI22" s="146"/>
      <c r="EJ22" s="146"/>
      <c r="EK22" s="146"/>
      <c r="EL22" s="146"/>
      <c r="EM22" s="146"/>
      <c r="EN22" s="146"/>
      <c r="EO22" s="146"/>
      <c r="EP22" s="146"/>
      <c r="EQ22" s="146"/>
      <c r="ER22" s="146"/>
      <c r="ES22" s="146"/>
      <c r="ET22" s="146"/>
      <c r="EU22" s="146"/>
      <c r="EV22" s="146"/>
      <c r="EW22" s="146"/>
      <c r="EX22" s="146"/>
      <c r="EY22" s="146"/>
      <c r="EZ22" s="146"/>
      <c r="FA22" s="146"/>
      <c r="FB22" s="146"/>
      <c r="FC22" s="146"/>
      <c r="FD22" s="146"/>
      <c r="FE22" s="146"/>
      <c r="FF22" s="146"/>
      <c r="FG22" s="146"/>
      <c r="FH22" s="146"/>
      <c r="FI22" s="146"/>
      <c r="FJ22" s="146"/>
      <c r="FK22" s="146"/>
      <c r="FL22" s="146"/>
      <c r="FM22" s="146"/>
      <c r="FN22" s="146"/>
      <c r="FO22" s="146"/>
      <c r="FP22" s="146"/>
      <c r="FQ22" s="146"/>
      <c r="FR22" s="146"/>
      <c r="FS22" s="146"/>
      <c r="FT22" s="146"/>
      <c r="FU22" s="146"/>
      <c r="FV22" s="146"/>
      <c r="FW22" s="146"/>
      <c r="FX22" s="146"/>
      <c r="FY22" s="146"/>
      <c r="FZ22" s="146"/>
      <c r="GA22" s="146"/>
      <c r="GB22" s="146"/>
      <c r="GC22" s="146"/>
      <c r="GD22" s="146"/>
      <c r="GE22" s="146"/>
      <c r="GF22" s="146"/>
      <c r="GG22" s="146"/>
      <c r="GH22" s="146"/>
      <c r="GI22" s="146"/>
      <c r="GJ22" s="146"/>
      <c r="GK22" s="146"/>
      <c r="GL22" s="146"/>
      <c r="GM22" s="146"/>
      <c r="GN22" s="146"/>
      <c r="GO22" s="146"/>
      <c r="GP22" s="146"/>
      <c r="GQ22" s="146"/>
      <c r="GR22" s="146"/>
      <c r="GS22" s="146"/>
      <c r="GT22" s="146"/>
      <c r="GU22" s="146"/>
      <c r="GV22" s="146"/>
      <c r="GW22" s="146"/>
      <c r="GX22" s="146"/>
      <c r="GY22" s="146"/>
      <c r="GZ22" s="146"/>
      <c r="HA22" s="146"/>
      <c r="HB22" s="146"/>
      <c r="HC22" s="146"/>
      <c r="HD22" s="146"/>
      <c r="HE22" s="146"/>
      <c r="HF22" s="146"/>
      <c r="HG22" s="146"/>
      <c r="HH22" s="146"/>
      <c r="HI22" s="146"/>
      <c r="HJ22" s="146"/>
      <c r="HK22" s="146"/>
      <c r="HL22" s="146"/>
      <c r="HM22" s="146"/>
      <c r="HN22" s="146"/>
      <c r="HO22" s="146"/>
      <c r="HP22" s="146"/>
      <c r="HQ22" s="146"/>
      <c r="HR22" s="146"/>
      <c r="HS22" s="146"/>
      <c r="HT22" s="146"/>
      <c r="HU22" s="146"/>
      <c r="HV22" s="146"/>
      <c r="HW22" s="146"/>
      <c r="HX22" s="146"/>
      <c r="HY22" s="146"/>
      <c r="HZ22" s="146"/>
      <c r="IA22" s="146"/>
      <c r="IB22" s="146"/>
      <c r="IC22" s="146"/>
      <c r="ID22" s="146"/>
      <c r="IE22" s="146"/>
      <c r="IF22" s="146"/>
      <c r="IG22" s="146"/>
      <c r="IH22" s="146"/>
      <c r="II22" s="146"/>
      <c r="IJ22" s="146"/>
      <c r="IK22" s="146"/>
      <c r="IL22" s="146"/>
      <c r="IM22" s="146"/>
      <c r="IN22" s="146"/>
      <c r="IO22" s="146"/>
      <c r="IP22" s="146"/>
      <c r="IQ22" s="146"/>
      <c r="IR22" s="146"/>
      <c r="IS22" s="146"/>
      <c r="IT22" s="146"/>
      <c r="IU22" s="146"/>
    </row>
    <row r="23" s="147" customFormat="1" ht="24" customHeight="1" spans="1:255">
      <c r="A23" s="166" t="s">
        <v>1426</v>
      </c>
      <c r="B23" s="167">
        <v>100</v>
      </c>
      <c r="C23" s="167">
        <v>162</v>
      </c>
      <c r="D23" s="167">
        <v>162</v>
      </c>
      <c r="E23" s="168">
        <v>1.33333333333333</v>
      </c>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146"/>
      <c r="CO23" s="146"/>
      <c r="CP23" s="146"/>
      <c r="CQ23" s="146"/>
      <c r="CR23" s="146"/>
      <c r="CS23" s="146"/>
      <c r="CT23" s="146"/>
      <c r="CU23" s="146"/>
      <c r="CV23" s="146"/>
      <c r="CW23" s="146"/>
      <c r="CX23" s="146"/>
      <c r="CY23" s="146"/>
      <c r="CZ23" s="146"/>
      <c r="DA23" s="146"/>
      <c r="DB23" s="146"/>
      <c r="DC23" s="146"/>
      <c r="DD23" s="146"/>
      <c r="DE23" s="146"/>
      <c r="DF23" s="146"/>
      <c r="DG23" s="146"/>
      <c r="DH23" s="146"/>
      <c r="DI23" s="146"/>
      <c r="DJ23" s="146"/>
      <c r="DK23" s="146"/>
      <c r="DL23" s="146"/>
      <c r="DM23" s="146"/>
      <c r="DN23" s="146"/>
      <c r="DO23" s="146"/>
      <c r="DP23" s="146"/>
      <c r="DQ23" s="146"/>
      <c r="DR23" s="146"/>
      <c r="DS23" s="146"/>
      <c r="DT23" s="146"/>
      <c r="DU23" s="146"/>
      <c r="DV23" s="146"/>
      <c r="DW23" s="146"/>
      <c r="DX23" s="146"/>
      <c r="DY23" s="146"/>
      <c r="DZ23" s="146"/>
      <c r="EA23" s="146"/>
      <c r="EB23" s="146"/>
      <c r="EC23" s="146"/>
      <c r="ED23" s="146"/>
      <c r="EE23" s="146"/>
      <c r="EF23" s="146"/>
      <c r="EG23" s="146"/>
      <c r="EH23" s="146"/>
      <c r="EI23" s="146"/>
      <c r="EJ23" s="146"/>
      <c r="EK23" s="146"/>
      <c r="EL23" s="146"/>
      <c r="EM23" s="146"/>
      <c r="EN23" s="146"/>
      <c r="EO23" s="146"/>
      <c r="EP23" s="146"/>
      <c r="EQ23" s="146"/>
      <c r="ER23" s="146"/>
      <c r="ES23" s="146"/>
      <c r="ET23" s="146"/>
      <c r="EU23" s="146"/>
      <c r="EV23" s="146"/>
      <c r="EW23" s="146"/>
      <c r="EX23" s="146"/>
      <c r="EY23" s="146"/>
      <c r="EZ23" s="146"/>
      <c r="FA23" s="146"/>
      <c r="FB23" s="146"/>
      <c r="FC23" s="146"/>
      <c r="FD23" s="146"/>
      <c r="FE23" s="146"/>
      <c r="FF23" s="146"/>
      <c r="FG23" s="146"/>
      <c r="FH23" s="146"/>
      <c r="FI23" s="146"/>
      <c r="FJ23" s="146"/>
      <c r="FK23" s="146"/>
      <c r="FL23" s="146"/>
      <c r="FM23" s="146"/>
      <c r="FN23" s="146"/>
      <c r="FO23" s="146"/>
      <c r="FP23" s="146"/>
      <c r="FQ23" s="146"/>
      <c r="FR23" s="146"/>
      <c r="FS23" s="146"/>
      <c r="FT23" s="146"/>
      <c r="FU23" s="146"/>
      <c r="FV23" s="146"/>
      <c r="FW23" s="146"/>
      <c r="FX23" s="146"/>
      <c r="FY23" s="146"/>
      <c r="FZ23" s="146"/>
      <c r="GA23" s="146"/>
      <c r="GB23" s="146"/>
      <c r="GC23" s="146"/>
      <c r="GD23" s="146"/>
      <c r="GE23" s="146"/>
      <c r="GF23" s="146"/>
      <c r="GG23" s="146"/>
      <c r="GH23" s="146"/>
      <c r="GI23" s="146"/>
      <c r="GJ23" s="146"/>
      <c r="GK23" s="146"/>
      <c r="GL23" s="146"/>
      <c r="GM23" s="146"/>
      <c r="GN23" s="146"/>
      <c r="GO23" s="146"/>
      <c r="GP23" s="146"/>
      <c r="GQ23" s="146"/>
      <c r="GR23" s="146"/>
      <c r="GS23" s="146"/>
      <c r="GT23" s="146"/>
      <c r="GU23" s="146"/>
      <c r="GV23" s="146"/>
      <c r="GW23" s="146"/>
      <c r="GX23" s="146"/>
      <c r="GY23" s="146"/>
      <c r="GZ23" s="146"/>
      <c r="HA23" s="146"/>
      <c r="HB23" s="146"/>
      <c r="HC23" s="146"/>
      <c r="HD23" s="146"/>
      <c r="HE23" s="146"/>
      <c r="HF23" s="146"/>
      <c r="HG23" s="146"/>
      <c r="HH23" s="146"/>
      <c r="HI23" s="146"/>
      <c r="HJ23" s="146"/>
      <c r="HK23" s="146"/>
      <c r="HL23" s="146"/>
      <c r="HM23" s="146"/>
      <c r="HN23" s="146"/>
      <c r="HO23" s="146"/>
      <c r="HP23" s="146"/>
      <c r="HQ23" s="146"/>
      <c r="HR23" s="146"/>
      <c r="HS23" s="146"/>
      <c r="HT23" s="146"/>
      <c r="HU23" s="146"/>
      <c r="HV23" s="146"/>
      <c r="HW23" s="146"/>
      <c r="HX23" s="146"/>
      <c r="HY23" s="146"/>
      <c r="HZ23" s="146"/>
      <c r="IA23" s="146"/>
      <c r="IB23" s="146"/>
      <c r="IC23" s="146"/>
      <c r="ID23" s="146"/>
      <c r="IE23" s="146"/>
      <c r="IF23" s="146"/>
      <c r="IG23" s="146"/>
      <c r="IH23" s="146"/>
      <c r="II23" s="146"/>
      <c r="IJ23" s="146"/>
      <c r="IK23" s="146"/>
      <c r="IL23" s="146"/>
      <c r="IM23" s="146"/>
      <c r="IN23" s="146"/>
      <c r="IO23" s="146"/>
      <c r="IP23" s="146"/>
      <c r="IQ23" s="146"/>
      <c r="IR23" s="146"/>
      <c r="IS23" s="146"/>
      <c r="IT23" s="146"/>
      <c r="IU23" s="146"/>
    </row>
    <row r="24" s="147" customFormat="1" ht="24" customHeight="1" spans="1:255">
      <c r="A24" s="146"/>
      <c r="B24" s="169"/>
      <c r="C24" s="169"/>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c r="CS24" s="146"/>
      <c r="CT24" s="146"/>
      <c r="CU24" s="146"/>
      <c r="CV24" s="146"/>
      <c r="CW24" s="146"/>
      <c r="CX24" s="146"/>
      <c r="CY24" s="146"/>
      <c r="CZ24" s="146"/>
      <c r="DA24" s="146"/>
      <c r="DB24" s="146"/>
      <c r="DC24" s="146"/>
      <c r="DD24" s="146"/>
      <c r="DE24" s="146"/>
      <c r="DF24" s="146"/>
      <c r="DG24" s="146"/>
      <c r="DH24" s="146"/>
      <c r="DI24" s="146"/>
      <c r="DJ24" s="146"/>
      <c r="DK24" s="146"/>
      <c r="DL24" s="146"/>
      <c r="DM24" s="146"/>
      <c r="DN24" s="146"/>
      <c r="DO24" s="146"/>
      <c r="DP24" s="146"/>
      <c r="DQ24" s="146"/>
      <c r="DR24" s="146"/>
      <c r="DS24" s="146"/>
      <c r="DT24" s="146"/>
      <c r="DU24" s="146"/>
      <c r="DV24" s="146"/>
      <c r="DW24" s="146"/>
      <c r="DX24" s="146"/>
      <c r="DY24" s="146"/>
      <c r="DZ24" s="146"/>
      <c r="EA24" s="146"/>
      <c r="EB24" s="146"/>
      <c r="EC24" s="146"/>
      <c r="ED24" s="146"/>
      <c r="EE24" s="146"/>
      <c r="EF24" s="146"/>
      <c r="EG24" s="146"/>
      <c r="EH24" s="146"/>
      <c r="EI24" s="146"/>
      <c r="EJ24" s="146"/>
      <c r="EK24" s="146"/>
      <c r="EL24" s="146"/>
      <c r="EM24" s="146"/>
      <c r="EN24" s="146"/>
      <c r="EO24" s="146"/>
      <c r="EP24" s="146"/>
      <c r="EQ24" s="146"/>
      <c r="ER24" s="146"/>
      <c r="ES24" s="146"/>
      <c r="ET24" s="146"/>
      <c r="EU24" s="146"/>
      <c r="EV24" s="146"/>
      <c r="EW24" s="146"/>
      <c r="EX24" s="146"/>
      <c r="EY24" s="146"/>
      <c r="EZ24" s="146"/>
      <c r="FA24" s="146"/>
      <c r="FB24" s="146"/>
      <c r="FC24" s="146"/>
      <c r="FD24" s="146"/>
      <c r="FE24" s="146"/>
      <c r="FF24" s="146"/>
      <c r="FG24" s="146"/>
      <c r="FH24" s="146"/>
      <c r="FI24" s="146"/>
      <c r="FJ24" s="146"/>
      <c r="FK24" s="146"/>
      <c r="FL24" s="146"/>
      <c r="FM24" s="146"/>
      <c r="FN24" s="146"/>
      <c r="FO24" s="146"/>
      <c r="FP24" s="146"/>
      <c r="FQ24" s="146"/>
      <c r="FR24" s="146"/>
      <c r="FS24" s="146"/>
      <c r="FT24" s="146"/>
      <c r="FU24" s="146"/>
      <c r="FV24" s="146"/>
      <c r="FW24" s="146"/>
      <c r="FX24" s="146"/>
      <c r="FY24" s="146"/>
      <c r="FZ24" s="146"/>
      <c r="GA24" s="146"/>
      <c r="GB24" s="146"/>
      <c r="GC24" s="146"/>
      <c r="GD24" s="146"/>
      <c r="GE24" s="146"/>
      <c r="GF24" s="146"/>
      <c r="GG24" s="146"/>
      <c r="GH24" s="146"/>
      <c r="GI24" s="146"/>
      <c r="GJ24" s="146"/>
      <c r="GK24" s="146"/>
      <c r="GL24" s="146"/>
      <c r="GM24" s="146"/>
      <c r="GN24" s="146"/>
      <c r="GO24" s="146"/>
      <c r="GP24" s="146"/>
      <c r="GQ24" s="146"/>
      <c r="GR24" s="146"/>
      <c r="GS24" s="146"/>
      <c r="GT24" s="146"/>
      <c r="GU24" s="146"/>
      <c r="GV24" s="146"/>
      <c r="GW24" s="146"/>
      <c r="GX24" s="146"/>
      <c r="GY24" s="146"/>
      <c r="GZ24" s="146"/>
      <c r="HA24" s="146"/>
      <c r="HB24" s="146"/>
      <c r="HC24" s="146"/>
      <c r="HD24" s="146"/>
      <c r="HE24" s="146"/>
      <c r="HF24" s="146"/>
      <c r="HG24" s="146"/>
      <c r="HH24" s="146"/>
      <c r="HI24" s="146"/>
      <c r="HJ24" s="146"/>
      <c r="HK24" s="146"/>
      <c r="HL24" s="146"/>
      <c r="HM24" s="146"/>
      <c r="HN24" s="146"/>
      <c r="HO24" s="146"/>
      <c r="HP24" s="146"/>
      <c r="HQ24" s="146"/>
      <c r="HR24" s="146"/>
      <c r="HS24" s="146"/>
      <c r="HT24" s="146"/>
      <c r="HU24" s="146"/>
      <c r="HV24" s="146"/>
      <c r="HW24" s="146"/>
      <c r="HX24" s="146"/>
      <c r="HY24" s="146"/>
      <c r="HZ24" s="146"/>
      <c r="IA24" s="146"/>
      <c r="IB24" s="146"/>
      <c r="IC24" s="146"/>
      <c r="ID24" s="146"/>
      <c r="IE24" s="146"/>
      <c r="IF24" s="146"/>
      <c r="IG24" s="146"/>
      <c r="IH24" s="146"/>
      <c r="II24" s="146"/>
      <c r="IJ24" s="146"/>
      <c r="IK24" s="146"/>
      <c r="IL24" s="146"/>
      <c r="IM24" s="146"/>
      <c r="IN24" s="146"/>
      <c r="IO24" s="146"/>
      <c r="IP24" s="146"/>
      <c r="IQ24" s="146"/>
      <c r="IR24" s="146"/>
      <c r="IS24" s="146"/>
      <c r="IT24" s="146"/>
      <c r="IU24" s="146"/>
    </row>
    <row r="25" s="146" customFormat="1" ht="24" customHeight="1" spans="2:3">
      <c r="B25" s="169"/>
      <c r="C25" s="169"/>
    </row>
    <row r="26" s="146" customFormat="1" ht="24" customHeight="1" spans="2:3">
      <c r="B26" s="170"/>
      <c r="C26" s="170"/>
    </row>
    <row r="27" s="146" customFormat="1" ht="24" customHeight="1" spans="2:3">
      <c r="B27" s="169"/>
      <c r="C27" s="169"/>
    </row>
    <row r="28" s="146" customFormat="1" ht="24" customHeight="1" spans="1:3">
      <c r="A28" s="171"/>
      <c r="B28" s="170"/>
      <c r="C28" s="170"/>
    </row>
    <row r="29" s="146" customFormat="1" ht="24" customHeight="1" spans="2:3">
      <c r="B29" s="170"/>
      <c r="C29" s="170"/>
    </row>
    <row r="30" s="146" customFormat="1" ht="24" customHeight="1" spans="2:3">
      <c r="B30" s="169"/>
      <c r="C30" s="169"/>
    </row>
    <row r="31" s="146" customFormat="1" ht="24" customHeight="1" spans="2:3">
      <c r="B31" s="169"/>
      <c r="C31" s="169"/>
    </row>
    <row r="32" s="146" customFormat="1" ht="24" customHeight="1"/>
    <row r="33" s="146" customFormat="1" ht="24" customHeight="1"/>
    <row r="34" s="146" customFormat="1" ht="24" customHeight="1"/>
    <row r="35" s="146" customFormat="1" ht="24" customHeight="1"/>
    <row r="36" s="146" customFormat="1" ht="24" customHeight="1"/>
    <row r="37" s="146" customFormat="1" ht="24" customHeight="1"/>
    <row r="38" s="146" customFormat="1" ht="24" customHeight="1"/>
    <row r="39" s="146" customFormat="1" ht="24" customHeight="1"/>
    <row r="40" s="146" customFormat="1" ht="24" customHeight="1"/>
    <row r="41" s="146" customFormat="1" ht="24" customHeight="1"/>
    <row r="42" s="146" customFormat="1" ht="24" customHeight="1"/>
    <row r="43" s="146" customFormat="1" ht="24" customHeight="1"/>
    <row r="44" s="146" customFormat="1" ht="24" customHeight="1"/>
    <row r="45" s="146" customFormat="1" ht="24" customHeight="1"/>
    <row r="46" s="146" customFormat="1" ht="24" customHeight="1"/>
    <row r="47" s="146" customFormat="1" ht="24" customHeight="1"/>
    <row r="48" s="146" customFormat="1" ht="24" customHeight="1"/>
    <row r="49" s="146" customFormat="1" ht="24" customHeight="1"/>
    <row r="50" s="146" customFormat="1" ht="24" customHeight="1"/>
    <row r="51" s="146" customFormat="1" ht="24" customHeight="1"/>
    <row r="52" s="146" customFormat="1" ht="24" customHeight="1"/>
    <row r="53" s="146" customFormat="1" ht="24" customHeight="1"/>
    <row r="54" s="146" customFormat="1" ht="24" customHeight="1"/>
    <row r="55" s="146" customFormat="1" ht="24" customHeight="1"/>
    <row r="56" s="146" customFormat="1" ht="24" customHeight="1"/>
    <row r="57" s="146" customFormat="1" ht="24" customHeight="1"/>
    <row r="58" s="146" customFormat="1" ht="24" customHeight="1"/>
    <row r="59" s="146" customFormat="1" ht="24" customHeight="1"/>
    <row r="60" s="146" customFormat="1" ht="24" customHeight="1"/>
    <row r="61" s="146" customFormat="1" ht="24" customHeight="1"/>
    <row r="62" s="146" customFormat="1" ht="24" customHeight="1"/>
    <row r="63" s="146" customFormat="1" ht="24" customHeight="1"/>
    <row r="64" s="146" customFormat="1" ht="24" customHeight="1"/>
    <row r="65" s="146" customFormat="1" ht="24" customHeight="1"/>
    <row r="66" s="146" customFormat="1" ht="24" customHeight="1"/>
    <row r="67" s="146" customFormat="1" ht="24" customHeight="1"/>
    <row r="68" s="146" customFormat="1" ht="24" customHeight="1"/>
    <row r="69" s="146" customFormat="1" ht="24" customHeight="1"/>
    <row r="70" s="146" customFormat="1" ht="24" customHeight="1"/>
    <row r="71" s="146" customFormat="1" ht="24" customHeight="1"/>
    <row r="72" s="146" customFormat="1" ht="24" customHeight="1"/>
    <row r="73" s="146" customFormat="1" ht="24" customHeight="1"/>
    <row r="74" s="146" customFormat="1" ht="24" customHeight="1"/>
    <row r="75" s="146" customFormat="1" ht="24" customHeight="1"/>
    <row r="76" s="146" customFormat="1" ht="24" customHeight="1"/>
    <row r="77" s="146" customFormat="1" ht="24" customHeight="1"/>
    <row r="78" s="146" customFormat="1" ht="24" customHeight="1"/>
    <row r="79" s="146" customFormat="1" ht="24" customHeight="1"/>
    <row r="80" s="146" customFormat="1" ht="24" customHeight="1"/>
    <row r="81" s="146" customFormat="1" ht="24" customHeight="1"/>
  </sheetData>
  <mergeCells count="1">
    <mergeCell ref="A2:E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0"/>
  <sheetViews>
    <sheetView showZeros="0" view="pageBreakPreview" zoomScaleNormal="100" workbookViewId="0">
      <selection activeCell="C11" sqref="C11"/>
    </sheetView>
  </sheetViews>
  <sheetFormatPr defaultColWidth="9" defaultRowHeight="14.25"/>
  <cols>
    <col min="1" max="1" width="35.6666666666667" style="122" customWidth="1"/>
    <col min="2" max="2" width="12.8833333333333" style="122" customWidth="1"/>
    <col min="3" max="3" width="35.6666666666667" style="122" customWidth="1"/>
    <col min="4" max="4" width="12.8833333333333" style="122" customWidth="1"/>
    <col min="5" max="5" width="9.44166666666667" style="122"/>
    <col min="6" max="16384" width="9" style="122"/>
  </cols>
  <sheetData>
    <row r="1" s="1" customFormat="1" ht="24" customHeight="1" spans="1:1">
      <c r="A1" s="1" t="s">
        <v>1438</v>
      </c>
    </row>
    <row r="2" s="118" customFormat="1" ht="60" customHeight="1" spans="1:4">
      <c r="A2" s="123" t="s">
        <v>1439</v>
      </c>
      <c r="B2" s="123"/>
      <c r="C2" s="123"/>
      <c r="D2" s="123"/>
    </row>
    <row r="3" s="119" customFormat="1" ht="27" customHeight="1" spans="2:4">
      <c r="B3" s="124"/>
      <c r="C3" s="124" t="s">
        <v>68</v>
      </c>
      <c r="D3" s="124"/>
    </row>
    <row r="4" s="120" customFormat="1" ht="30" customHeight="1" spans="1:4">
      <c r="A4" s="74" t="s">
        <v>69</v>
      </c>
      <c r="B4" s="125" t="s">
        <v>7</v>
      </c>
      <c r="C4" s="74" t="s">
        <v>70</v>
      </c>
      <c r="D4" s="125" t="s">
        <v>7</v>
      </c>
    </row>
    <row r="5" s="121" customFormat="1" ht="24" customHeight="1" spans="1:4">
      <c r="A5" s="126" t="s">
        <v>1429</v>
      </c>
      <c r="B5" s="127">
        <v>500</v>
      </c>
      <c r="C5" s="128" t="s">
        <v>1430</v>
      </c>
      <c r="D5" s="127">
        <v>216</v>
      </c>
    </row>
    <row r="6" s="121" customFormat="1" ht="24" customHeight="1" spans="1:4">
      <c r="A6" s="129" t="s">
        <v>73</v>
      </c>
      <c r="B6" s="127"/>
      <c r="C6" s="129" t="s">
        <v>74</v>
      </c>
      <c r="D6" s="127"/>
    </row>
    <row r="7" s="121" customFormat="1" ht="24" customHeight="1" spans="1:14">
      <c r="A7" s="130" t="s">
        <v>1431</v>
      </c>
      <c r="B7" s="131">
        <v>161</v>
      </c>
      <c r="C7" s="132" t="s">
        <v>1432</v>
      </c>
      <c r="D7" s="133">
        <v>445</v>
      </c>
      <c r="N7" s="141"/>
    </row>
    <row r="8" s="121" customFormat="1" ht="24" customHeight="1" spans="1:4">
      <c r="A8" s="130" t="s">
        <v>1433</v>
      </c>
      <c r="B8" s="131"/>
      <c r="C8" s="132"/>
      <c r="D8" s="127"/>
    </row>
    <row r="9" s="121" customFormat="1" ht="24" customHeight="1" spans="1:5">
      <c r="A9" s="126"/>
      <c r="B9" s="134"/>
      <c r="C9" s="128"/>
      <c r="D9" s="134"/>
      <c r="E9" s="135"/>
    </row>
    <row r="10" s="121" customFormat="1" ht="24" customHeight="1" spans="1:5">
      <c r="A10" s="15" t="s">
        <v>116</v>
      </c>
      <c r="B10" s="136">
        <v>661</v>
      </c>
      <c r="C10" s="137" t="s">
        <v>117</v>
      </c>
      <c r="D10" s="136">
        <v>661</v>
      </c>
      <c r="E10" s="135"/>
    </row>
    <row r="11" s="121" customFormat="1" ht="24" customHeight="1" spans="1:4">
      <c r="A11" s="138"/>
      <c r="B11" s="138"/>
      <c r="C11" s="139" t="s">
        <v>118</v>
      </c>
      <c r="D11" s="140"/>
    </row>
    <row r="12" s="121" customFormat="1" ht="24" customHeight="1" spans="10:10">
      <c r="J12" s="141"/>
    </row>
    <row r="13" s="121" customFormat="1" ht="24" customHeight="1"/>
    <row r="14" s="121" customFormat="1" ht="24" customHeight="1"/>
    <row r="15" s="121" customFormat="1" ht="24" customHeight="1"/>
    <row r="16" s="121" customFormat="1" ht="24" customHeight="1"/>
    <row r="17" s="121" customFormat="1" ht="24" customHeight="1"/>
    <row r="18" s="121" customFormat="1" ht="24" customHeight="1"/>
    <row r="19" s="121" customFormat="1" ht="24" customHeight="1"/>
    <row r="20" s="121" customFormat="1" ht="24" customHeight="1"/>
    <row r="21" s="121" customFormat="1" ht="24" customHeight="1"/>
    <row r="22" s="121" customFormat="1" ht="24" customHeight="1"/>
    <row r="23" s="121" customFormat="1" ht="24" customHeight="1"/>
    <row r="24" s="121" customFormat="1" ht="24" customHeight="1"/>
    <row r="25" s="121" customFormat="1" ht="24" customHeight="1"/>
    <row r="26" s="121" customFormat="1" ht="24" customHeight="1"/>
    <row r="27" s="121" customFormat="1" ht="24" customHeight="1"/>
    <row r="28" s="121" customFormat="1" ht="24" customHeight="1"/>
    <row r="29" s="121" customFormat="1" ht="24" customHeight="1"/>
    <row r="30" s="121" customFormat="1" ht="24" customHeight="1"/>
    <row r="31" s="121" customFormat="1" ht="24" customHeight="1"/>
    <row r="32" s="121" customFormat="1" ht="24" customHeight="1"/>
    <row r="33" s="121" customFormat="1" ht="24" customHeight="1"/>
    <row r="34" s="121" customFormat="1" ht="24" customHeight="1"/>
    <row r="35" s="121" customFormat="1" ht="24" customHeight="1"/>
    <row r="36" s="121" customFormat="1" ht="24" customHeight="1"/>
    <row r="37" s="121" customFormat="1" ht="24" customHeight="1"/>
    <row r="38" s="121" customFormat="1" ht="24" customHeight="1"/>
    <row r="39" s="121" customFormat="1" ht="24" customHeight="1"/>
    <row r="40" s="121" customFormat="1" ht="24" customHeight="1"/>
    <row r="41" s="121" customFormat="1" ht="24" customHeight="1"/>
    <row r="42" s="121" customFormat="1" ht="24" customHeight="1"/>
    <row r="43" s="121" customFormat="1" ht="24" customHeight="1"/>
    <row r="44" s="121" customFormat="1" ht="24" customHeight="1"/>
    <row r="45" s="121" customFormat="1" ht="24" customHeight="1"/>
    <row r="46" s="121" customFormat="1" ht="24" customHeight="1"/>
    <row r="47" s="121" customFormat="1" ht="24" customHeight="1"/>
    <row r="48" s="121" customFormat="1" ht="24" customHeight="1"/>
    <row r="49" s="121" customFormat="1" ht="24" customHeight="1"/>
    <row r="50" s="121" customFormat="1" ht="24" customHeight="1"/>
    <row r="51" s="121" customFormat="1" ht="24" customHeight="1"/>
    <row r="52" s="121" customFormat="1" ht="24" customHeight="1"/>
    <row r="53" s="121" customFormat="1" ht="24" customHeight="1"/>
    <row r="54" s="121" customFormat="1" ht="24" customHeight="1"/>
    <row r="55" s="121" customFormat="1" ht="24" customHeight="1"/>
    <row r="56" s="121" customFormat="1" ht="24" customHeight="1"/>
    <row r="57" s="121" customFormat="1" ht="24" customHeight="1"/>
    <row r="58" s="121" customFormat="1" ht="24" customHeight="1"/>
    <row r="59" s="121" customFormat="1" ht="24" customHeight="1"/>
    <row r="60" s="121" customFormat="1" ht="24" customHeight="1"/>
    <row r="61" s="121" customFormat="1" ht="24" customHeight="1"/>
    <row r="62" s="121" customFormat="1" ht="24" customHeight="1"/>
    <row r="63" s="121" customFormat="1" ht="24" customHeight="1"/>
    <row r="64" s="121" customFormat="1" ht="24" customHeight="1"/>
    <row r="65" s="121" customFormat="1" ht="24" customHeight="1"/>
    <row r="66" s="121" customFormat="1" ht="24" customHeight="1"/>
    <row r="67" s="121" customFormat="1" ht="24" customHeight="1"/>
    <row r="68" s="121" customFormat="1" ht="24" customHeight="1"/>
    <row r="69" s="121" customFormat="1" ht="24" customHeight="1"/>
    <row r="70" s="121" customFormat="1" ht="24" customHeight="1"/>
    <row r="71" s="121" customFormat="1" ht="24" customHeight="1"/>
    <row r="72" s="121" customFormat="1" ht="24" customHeight="1"/>
    <row r="73" s="121" customFormat="1" ht="24" customHeight="1"/>
    <row r="74" s="121" customFormat="1" ht="24" customHeight="1"/>
    <row r="75" s="121" customFormat="1" ht="24" customHeight="1"/>
    <row r="76" s="121" customFormat="1" ht="24" customHeight="1"/>
    <row r="77" s="121" customFormat="1" ht="24" customHeight="1"/>
    <row r="78" s="121" customFormat="1" ht="24" customHeight="1"/>
    <row r="79" s="121" customFormat="1" ht="24" customHeight="1"/>
    <row r="80" s="121" customFormat="1" ht="24" customHeight="1"/>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5" firstPageNumber="0" fitToHeight="0" orientation="portrait" blackAndWhite="1" useFirstPageNumber="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1"/>
  <sheetViews>
    <sheetView view="pageBreakPreview" zoomScaleNormal="100" workbookViewId="0">
      <selection activeCell="C8" sqref="C8"/>
    </sheetView>
  </sheetViews>
  <sheetFormatPr defaultColWidth="9" defaultRowHeight="13.5" outlineLevelCol="3"/>
  <cols>
    <col min="1" max="1" width="47.6666666666667" style="103" customWidth="1"/>
    <col min="2" max="4" width="14.2166666666667" style="103" customWidth="1"/>
    <col min="5" max="16384" width="9" style="103"/>
  </cols>
  <sheetData>
    <row r="1" s="1" customFormat="1" ht="24" customHeight="1" spans="1:1">
      <c r="A1" s="1" t="s">
        <v>1440</v>
      </c>
    </row>
    <row r="2" s="99" customFormat="1" ht="60" customHeight="1" spans="1:4">
      <c r="A2" s="104" t="s">
        <v>1441</v>
      </c>
      <c r="B2" s="105"/>
      <c r="C2" s="105"/>
      <c r="D2" s="105"/>
    </row>
    <row r="3" s="100" customFormat="1" ht="27" customHeight="1" spans="4:4">
      <c r="D3" s="106" t="s">
        <v>3</v>
      </c>
    </row>
    <row r="4" s="101" customFormat="1" ht="30" customHeight="1" spans="1:4">
      <c r="A4" s="107" t="s">
        <v>1442</v>
      </c>
      <c r="B4" s="108" t="s">
        <v>1443</v>
      </c>
      <c r="C4" s="108" t="s">
        <v>7</v>
      </c>
      <c r="D4" s="108" t="s">
        <v>8</v>
      </c>
    </row>
    <row r="5" s="102" customFormat="1" ht="24" customHeight="1" spans="1:4">
      <c r="A5" s="109" t="s">
        <v>1409</v>
      </c>
      <c r="B5" s="110"/>
      <c r="C5" s="110"/>
      <c r="D5" s="110"/>
    </row>
    <row r="6" s="102" customFormat="1" ht="24" customHeight="1" spans="1:4">
      <c r="A6" s="111" t="s">
        <v>1444</v>
      </c>
      <c r="B6" s="110"/>
      <c r="C6" s="110"/>
      <c r="D6" s="110"/>
    </row>
    <row r="7" s="102" customFormat="1" ht="24" customHeight="1" spans="1:4">
      <c r="A7" s="112" t="s">
        <v>1445</v>
      </c>
      <c r="B7" s="110"/>
      <c r="C7" s="110"/>
      <c r="D7" s="110"/>
    </row>
    <row r="8" s="102" customFormat="1" ht="24" customHeight="1" spans="1:4">
      <c r="A8" s="112" t="s">
        <v>1446</v>
      </c>
      <c r="B8" s="110"/>
      <c r="C8" s="110"/>
      <c r="D8" s="110"/>
    </row>
    <row r="9" s="102" customFormat="1" ht="24" customHeight="1" spans="1:4">
      <c r="A9" s="112" t="s">
        <v>1420</v>
      </c>
      <c r="B9" s="110"/>
      <c r="C9" s="110"/>
      <c r="D9" s="110"/>
    </row>
    <row r="10" s="102" customFormat="1" ht="24" customHeight="1" spans="1:4">
      <c r="A10" s="112" t="s">
        <v>1420</v>
      </c>
      <c r="B10" s="110"/>
      <c r="C10" s="110"/>
      <c r="D10" s="110"/>
    </row>
    <row r="11" s="102" customFormat="1" ht="24" customHeight="1" spans="1:4">
      <c r="A11" s="112" t="s">
        <v>1420</v>
      </c>
      <c r="B11" s="110"/>
      <c r="C11" s="110"/>
      <c r="D11" s="110"/>
    </row>
    <row r="12" s="102" customFormat="1" ht="24" customHeight="1" spans="1:4">
      <c r="A12" s="112" t="s">
        <v>1447</v>
      </c>
      <c r="B12" s="110"/>
      <c r="C12" s="110"/>
      <c r="D12" s="110"/>
    </row>
    <row r="13" s="102" customFormat="1" ht="24" customHeight="1" spans="1:4">
      <c r="A13" s="111"/>
      <c r="B13" s="113"/>
      <c r="C13" s="114"/>
      <c r="D13" s="115"/>
    </row>
    <row r="14" s="102" customFormat="1" ht="24" customHeight="1" spans="1:4">
      <c r="A14" s="116" t="s">
        <v>1226</v>
      </c>
      <c r="B14" s="117"/>
      <c r="C14" s="117"/>
      <c r="D14" s="115"/>
    </row>
    <row r="15" s="102" customFormat="1" ht="24" customHeight="1"/>
    <row r="16" s="102" customFormat="1" ht="24" customHeight="1"/>
    <row r="17" s="102" customFormat="1" ht="24" customHeight="1"/>
    <row r="18" s="102" customFormat="1" ht="24" customHeight="1"/>
    <row r="19" s="102" customFormat="1" ht="24" customHeight="1"/>
    <row r="20" s="102" customFormat="1" ht="24" customHeight="1"/>
    <row r="21" s="102" customFormat="1" ht="24" customHeight="1"/>
    <row r="22" s="102" customFormat="1" ht="24" customHeight="1"/>
    <row r="23" s="102" customFormat="1" ht="24" customHeight="1"/>
    <row r="24" s="102" customFormat="1" ht="24" customHeight="1"/>
    <row r="25" s="102" customFormat="1" ht="24" customHeight="1"/>
    <row r="26" s="102" customFormat="1" ht="24" customHeight="1"/>
    <row r="27" s="102" customFormat="1" ht="24" customHeight="1"/>
    <row r="28" s="102" customFormat="1" ht="24" customHeight="1"/>
    <row r="29" s="102" customFormat="1" ht="24" customHeight="1"/>
    <row r="30" s="102" customFormat="1" ht="24" customHeight="1"/>
    <row r="31" s="102" customFormat="1" ht="24" customHeight="1"/>
    <row r="32" s="102" customFormat="1" ht="24" customHeight="1"/>
    <row r="33" s="102" customFormat="1" ht="24" customHeight="1"/>
    <row r="34" s="102" customFormat="1" ht="24" customHeight="1"/>
    <row r="35" s="102" customFormat="1" ht="24" customHeight="1"/>
    <row r="36" s="102" customFormat="1" ht="24" customHeight="1"/>
    <row r="37" s="102" customFormat="1" ht="24" customHeight="1"/>
    <row r="38" s="102" customFormat="1" ht="24" customHeight="1"/>
    <row r="39" s="102" customFormat="1" ht="24" customHeight="1"/>
    <row r="40" s="102" customFormat="1" ht="24" customHeight="1"/>
    <row r="41" s="102" customFormat="1" ht="24" customHeight="1"/>
    <row r="42" s="102" customFormat="1" ht="24" customHeight="1"/>
    <row r="43" s="102" customFormat="1" ht="24" customHeight="1"/>
    <row r="44" s="102" customFormat="1" ht="24" customHeight="1"/>
    <row r="45" s="102" customFormat="1" ht="24" customHeight="1"/>
    <row r="46" s="102" customFormat="1" ht="24" customHeight="1"/>
    <row r="47" s="102" customFormat="1" ht="24" customHeight="1"/>
    <row r="48" s="102" customFormat="1" ht="24" customHeight="1"/>
    <row r="49" s="102" customFormat="1" ht="24" customHeight="1"/>
    <row r="50" s="102" customFormat="1" ht="24" customHeight="1"/>
    <row r="51" s="102" customFormat="1" ht="24" customHeight="1"/>
    <row r="52" s="102" customFormat="1" ht="24" customHeight="1"/>
    <row r="53" s="102" customFormat="1" ht="24" customHeight="1"/>
    <row r="54" s="102" customFormat="1" ht="24" customHeight="1"/>
    <row r="55" s="102" customFormat="1" ht="24" customHeight="1"/>
    <row r="56" s="102" customFormat="1" ht="24" customHeight="1"/>
    <row r="57" s="102" customFormat="1" ht="24" customHeight="1"/>
    <row r="58" s="102" customFormat="1" ht="24" customHeight="1"/>
    <row r="59" s="102" customFormat="1" ht="24" customHeight="1"/>
    <row r="60" s="102" customFormat="1" ht="24" customHeight="1"/>
    <row r="61" s="102" customFormat="1" ht="24" customHeight="1"/>
    <row r="62" s="102" customFormat="1" ht="24" customHeight="1"/>
    <row r="63" s="102" customFormat="1" ht="24" customHeight="1"/>
    <row r="64" s="102" customFormat="1" ht="24" customHeight="1"/>
    <row r="65" s="102" customFormat="1" ht="24" customHeight="1"/>
    <row r="66" s="102" customFormat="1" ht="24" customHeight="1"/>
    <row r="67" s="102" customFormat="1" ht="24" customHeight="1"/>
    <row r="68" s="102" customFormat="1" ht="24" customHeight="1"/>
    <row r="69" s="102" customFormat="1" ht="24" customHeight="1"/>
    <row r="70" s="102" customFormat="1" ht="24" customHeight="1"/>
    <row r="71" s="102" customFormat="1" ht="24" customHeight="1"/>
    <row r="72" s="102" customFormat="1" ht="24" customHeight="1"/>
    <row r="73" s="102" customFormat="1" ht="24" customHeight="1"/>
    <row r="74" s="102" customFormat="1" ht="24" customHeight="1"/>
    <row r="75" s="102" customFormat="1" ht="24" customHeight="1"/>
    <row r="76" s="102" customFormat="1" ht="24" customHeight="1"/>
    <row r="77" s="102" customFormat="1" ht="24" customHeight="1"/>
    <row r="78" s="102" customFormat="1" ht="24" customHeight="1"/>
    <row r="79" s="102" customFormat="1" ht="24" customHeight="1"/>
    <row r="80" s="102" customFormat="1" ht="24" customHeight="1"/>
    <row r="81" s="102" customFormat="1" ht="24" customHeight="1"/>
  </sheetData>
  <mergeCells count="1">
    <mergeCell ref="A2:D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view="pageBreakPreview" zoomScaleNormal="100" workbookViewId="0">
      <selection activeCell="A11" sqref="A11"/>
    </sheetView>
  </sheetViews>
  <sheetFormatPr defaultColWidth="8.88333333333333" defaultRowHeight="14.25"/>
  <cols>
    <col min="1" max="1" width="48.6666666666667" style="84" customWidth="1"/>
    <col min="2" max="5" width="10.6666666666667" style="84" customWidth="1"/>
    <col min="6" max="6" width="9" style="84"/>
    <col min="7" max="229" width="8.88333333333333" style="84"/>
    <col min="230" max="16384" width="8.88333333333333" style="69"/>
  </cols>
  <sheetData>
    <row r="1" s="1" customFormat="1" ht="24" customHeight="1" spans="1:1">
      <c r="A1" s="1" t="s">
        <v>1448</v>
      </c>
    </row>
    <row r="2" s="98" customFormat="1" ht="42" customHeight="1" spans="1:231">
      <c r="A2" s="85" t="s">
        <v>1449</v>
      </c>
      <c r="B2" s="85"/>
      <c r="C2" s="85"/>
      <c r="D2" s="85"/>
      <c r="E2" s="85"/>
      <c r="HV2" s="64"/>
      <c r="HW2" s="64"/>
    </row>
    <row r="3" s="71" customFormat="1" ht="27" customHeight="1" spans="5:231">
      <c r="E3" s="65" t="s">
        <v>3</v>
      </c>
      <c r="HV3" s="65"/>
      <c r="HW3" s="65"/>
    </row>
    <row r="4" s="95" customFormat="1" ht="30" customHeight="1" spans="1:231">
      <c r="A4" s="86" t="s">
        <v>1450</v>
      </c>
      <c r="B4" s="87" t="s">
        <v>5</v>
      </c>
      <c r="C4" s="87" t="s">
        <v>6</v>
      </c>
      <c r="D4" s="86" t="s">
        <v>7</v>
      </c>
      <c r="E4" s="88" t="s">
        <v>8</v>
      </c>
      <c r="HV4" s="66"/>
      <c r="HW4" s="66"/>
    </row>
    <row r="5" s="95" customFormat="1" ht="24" customHeight="1" spans="1:229">
      <c r="A5" s="89" t="s">
        <v>1451</v>
      </c>
      <c r="B5" s="89"/>
      <c r="C5" s="89"/>
      <c r="D5" s="89"/>
      <c r="E5" s="90"/>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row>
    <row r="6" s="67" customFormat="1" ht="24" customHeight="1" spans="1:231">
      <c r="A6" s="59" t="s">
        <v>1452</v>
      </c>
      <c r="B6" s="59"/>
      <c r="C6" s="59"/>
      <c r="D6" s="59"/>
      <c r="E6" s="91"/>
      <c r="HV6" s="68"/>
      <c r="HW6" s="68"/>
    </row>
    <row r="7" s="67" customFormat="1" ht="24" customHeight="1" spans="1:231">
      <c r="A7" s="77" t="s">
        <v>1453</v>
      </c>
      <c r="B7" s="77"/>
      <c r="C7" s="77"/>
      <c r="D7" s="77"/>
      <c r="E7" s="91"/>
      <c r="HV7" s="68"/>
      <c r="HW7" s="68"/>
    </row>
    <row r="8" s="67" customFormat="1" ht="24" customHeight="1" spans="1:231">
      <c r="A8" s="77" t="s">
        <v>1454</v>
      </c>
      <c r="B8" s="77"/>
      <c r="C8" s="77"/>
      <c r="D8" s="77"/>
      <c r="E8" s="91"/>
      <c r="HV8" s="68"/>
      <c r="HW8" s="68"/>
    </row>
    <row r="9" s="67" customFormat="1" ht="24" customHeight="1" spans="1:231">
      <c r="A9" s="77" t="s">
        <v>1455</v>
      </c>
      <c r="B9" s="77"/>
      <c r="C9" s="77"/>
      <c r="D9" s="77"/>
      <c r="E9" s="91"/>
      <c r="HV9" s="68"/>
      <c r="HW9" s="68"/>
    </row>
    <row r="10" s="67" customFormat="1" ht="24" customHeight="1" spans="1:231">
      <c r="A10" s="92" t="s">
        <v>1456</v>
      </c>
      <c r="B10" s="92"/>
      <c r="C10" s="92"/>
      <c r="D10" s="92"/>
      <c r="E10" s="91"/>
      <c r="HV10" s="68"/>
      <c r="HW10" s="68"/>
    </row>
    <row r="11" s="95" customFormat="1" ht="24" customHeight="1" spans="1:229">
      <c r="A11" s="89" t="s">
        <v>1457</v>
      </c>
      <c r="B11" s="89"/>
      <c r="C11" s="89"/>
      <c r="D11" s="89"/>
      <c r="E11" s="90"/>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row>
    <row r="12" s="67" customFormat="1" ht="24" customHeight="1" spans="1:231">
      <c r="A12" s="59" t="s">
        <v>1458</v>
      </c>
      <c r="B12" s="59"/>
      <c r="C12" s="59"/>
      <c r="D12" s="59"/>
      <c r="E12" s="91"/>
      <c r="I12" s="94"/>
      <c r="HV12" s="68"/>
      <c r="HW12" s="68"/>
    </row>
    <row r="13" s="67" customFormat="1" ht="24" customHeight="1" spans="1:231">
      <c r="A13" s="77" t="s">
        <v>1459</v>
      </c>
      <c r="B13" s="77"/>
      <c r="C13" s="77"/>
      <c r="D13" s="77"/>
      <c r="E13" s="91"/>
      <c r="HV13" s="68"/>
      <c r="HW13" s="68"/>
    </row>
    <row r="14" s="67" customFormat="1" ht="24" customHeight="1" spans="1:231">
      <c r="A14" s="77" t="s">
        <v>1460</v>
      </c>
      <c r="B14" s="77"/>
      <c r="C14" s="77"/>
      <c r="D14" s="77"/>
      <c r="E14" s="91"/>
      <c r="HV14" s="68"/>
      <c r="HW14" s="68"/>
    </row>
    <row r="15" s="67" customFormat="1" ht="24" customHeight="1" spans="1:231">
      <c r="A15" s="77" t="s">
        <v>1461</v>
      </c>
      <c r="B15" s="77"/>
      <c r="C15" s="77"/>
      <c r="D15" s="77"/>
      <c r="E15" s="91"/>
      <c r="HV15" s="68"/>
      <c r="HW15" s="68"/>
    </row>
    <row r="16" s="95" customFormat="1" ht="24" customHeight="1" spans="1:229">
      <c r="A16" s="89" t="s">
        <v>1462</v>
      </c>
      <c r="B16" s="89"/>
      <c r="C16" s="89"/>
      <c r="D16" s="89"/>
      <c r="E16" s="90"/>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row>
    <row r="17" s="67" customFormat="1" ht="24" customHeight="1" spans="1:231">
      <c r="A17" s="59" t="s">
        <v>1463</v>
      </c>
      <c r="B17" s="59"/>
      <c r="C17" s="59"/>
      <c r="D17" s="59"/>
      <c r="E17" s="91"/>
      <c r="HV17" s="68"/>
      <c r="HW17" s="68"/>
    </row>
    <row r="18" s="67" customFormat="1" ht="24" customHeight="1" spans="1:231">
      <c r="A18" s="59" t="s">
        <v>1464</v>
      </c>
      <c r="B18" s="59"/>
      <c r="C18" s="59"/>
      <c r="D18" s="59"/>
      <c r="E18" s="91"/>
      <c r="HV18" s="68"/>
      <c r="HW18" s="68"/>
    </row>
    <row r="19" s="67" customFormat="1" ht="24" customHeight="1" spans="1:231">
      <c r="A19" s="59" t="s">
        <v>1465</v>
      </c>
      <c r="B19" s="59"/>
      <c r="C19" s="59"/>
      <c r="D19" s="59"/>
      <c r="E19" s="91"/>
      <c r="HV19" s="68"/>
      <c r="HW19" s="68"/>
    </row>
    <row r="20" s="67" customFormat="1" ht="24" customHeight="1" spans="1:231">
      <c r="A20" s="59" t="s">
        <v>1466</v>
      </c>
      <c r="B20" s="59"/>
      <c r="C20" s="59"/>
      <c r="D20" s="59"/>
      <c r="E20" s="91"/>
      <c r="HV20" s="68"/>
      <c r="HW20" s="68"/>
    </row>
    <row r="21" s="95" customFormat="1" ht="24" customHeight="1" spans="1:229">
      <c r="A21" s="89" t="s">
        <v>1467</v>
      </c>
      <c r="B21" s="89"/>
      <c r="C21" s="89"/>
      <c r="D21" s="89"/>
      <c r="E21" s="90"/>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row>
    <row r="22" s="67" customFormat="1" ht="24" customHeight="1" spans="1:5">
      <c r="A22" s="59" t="s">
        <v>1468</v>
      </c>
      <c r="B22" s="59"/>
      <c r="C22" s="59"/>
      <c r="D22" s="59"/>
      <c r="E22" s="91"/>
    </row>
    <row r="23" s="67" customFormat="1" ht="24" customHeight="1" spans="1:5">
      <c r="A23" s="59" t="s">
        <v>1469</v>
      </c>
      <c r="B23" s="59"/>
      <c r="C23" s="59"/>
      <c r="D23" s="59"/>
      <c r="E23" s="91"/>
    </row>
    <row r="24" s="67" customFormat="1" ht="24" customHeight="1" spans="1:5">
      <c r="A24" s="59" t="s">
        <v>1470</v>
      </c>
      <c r="B24" s="59"/>
      <c r="C24" s="59"/>
      <c r="D24" s="59"/>
      <c r="E24" s="91"/>
    </row>
    <row r="25" s="67" customFormat="1" ht="24" customHeight="1" spans="1:5">
      <c r="A25" s="59" t="s">
        <v>1471</v>
      </c>
      <c r="B25" s="59"/>
      <c r="C25" s="59"/>
      <c r="D25" s="59"/>
      <c r="E25" s="91"/>
    </row>
    <row r="26" s="67" customFormat="1" ht="24" customHeight="1" spans="1:5">
      <c r="A26" s="59" t="s">
        <v>1472</v>
      </c>
      <c r="B26" s="59"/>
      <c r="C26" s="59"/>
      <c r="D26" s="59"/>
      <c r="E26" s="91"/>
    </row>
    <row r="27" s="95" customFormat="1" ht="24" customHeight="1" spans="1:229">
      <c r="A27" s="75" t="s">
        <v>1473</v>
      </c>
      <c r="B27" s="75"/>
      <c r="C27" s="75"/>
      <c r="D27" s="75"/>
      <c r="E27" s="90"/>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row>
    <row r="28" s="67" customFormat="1" ht="24" customHeight="1" spans="1:5">
      <c r="A28" s="59" t="s">
        <v>1474</v>
      </c>
      <c r="B28" s="59"/>
      <c r="C28" s="59"/>
      <c r="D28" s="59"/>
      <c r="E28" s="91"/>
    </row>
    <row r="29" s="67" customFormat="1" ht="24" customHeight="1" spans="1:5">
      <c r="A29" s="59" t="s">
        <v>1475</v>
      </c>
      <c r="B29" s="59"/>
      <c r="C29" s="59"/>
      <c r="D29" s="59"/>
      <c r="E29" s="91"/>
    </row>
    <row r="30" s="67" customFormat="1" ht="24" customHeight="1" spans="1:5">
      <c r="A30" s="59" t="s">
        <v>1476</v>
      </c>
      <c r="B30" s="59"/>
      <c r="C30" s="59"/>
      <c r="D30" s="59"/>
      <c r="E30" s="91"/>
    </row>
    <row r="31" s="67" customFormat="1" ht="24" customHeight="1" spans="1:5">
      <c r="A31" s="59" t="s">
        <v>1477</v>
      </c>
      <c r="B31" s="59"/>
      <c r="C31" s="59"/>
      <c r="D31" s="59"/>
      <c r="E31" s="91"/>
    </row>
    <row r="32" s="67" customFormat="1" ht="24" customHeight="1" spans="1:5">
      <c r="A32" s="59" t="s">
        <v>1478</v>
      </c>
      <c r="B32" s="59"/>
      <c r="C32" s="59"/>
      <c r="D32" s="59"/>
      <c r="E32" s="91"/>
    </row>
    <row r="33" s="67" customFormat="1" ht="24" customHeight="1" spans="1:5">
      <c r="A33" s="59" t="s">
        <v>1479</v>
      </c>
      <c r="B33" s="59"/>
      <c r="C33" s="59"/>
      <c r="D33" s="59"/>
      <c r="E33" s="91"/>
    </row>
    <row r="34" s="95" customFormat="1" ht="24" customHeight="1" spans="1:229">
      <c r="A34" s="75" t="s">
        <v>1480</v>
      </c>
      <c r="B34" s="75"/>
      <c r="C34" s="75"/>
      <c r="D34" s="75"/>
      <c r="E34" s="90"/>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row>
    <row r="35" s="67" customFormat="1" ht="24" customHeight="1" spans="1:5">
      <c r="A35" s="59" t="s">
        <v>1481</v>
      </c>
      <c r="B35" s="59"/>
      <c r="C35" s="59"/>
      <c r="D35" s="59"/>
      <c r="E35" s="91"/>
    </row>
    <row r="36" s="67" customFormat="1" ht="24" customHeight="1" spans="1:5">
      <c r="A36" s="59" t="s">
        <v>1482</v>
      </c>
      <c r="B36" s="59"/>
      <c r="C36" s="59"/>
      <c r="D36" s="59"/>
      <c r="E36" s="91"/>
    </row>
    <row r="37" s="67" customFormat="1" ht="24" customHeight="1" spans="1:5">
      <c r="A37" s="59" t="s">
        <v>1483</v>
      </c>
      <c r="B37" s="59"/>
      <c r="C37" s="59"/>
      <c r="D37" s="59"/>
      <c r="E37" s="91"/>
    </row>
    <row r="38" s="67" customFormat="1" ht="24" customHeight="1" spans="1:5">
      <c r="A38" s="59" t="s">
        <v>1484</v>
      </c>
      <c r="B38" s="59"/>
      <c r="C38" s="59"/>
      <c r="D38" s="59"/>
      <c r="E38" s="91"/>
    </row>
    <row r="39" s="67" customFormat="1" ht="24" customHeight="1" spans="1:5">
      <c r="A39" s="59" t="s">
        <v>1485</v>
      </c>
      <c r="B39" s="59"/>
      <c r="C39" s="59"/>
      <c r="D39" s="59"/>
      <c r="E39" s="91"/>
    </row>
    <row r="40" s="67" customFormat="1" ht="24" customHeight="1" spans="1:5">
      <c r="A40" s="75" t="s">
        <v>1486</v>
      </c>
      <c r="B40" s="75"/>
      <c r="C40" s="75"/>
      <c r="D40" s="75"/>
      <c r="E40" s="90"/>
    </row>
    <row r="41" s="67" customFormat="1" ht="24" customHeight="1" spans="1:5">
      <c r="A41" s="59" t="s">
        <v>1487</v>
      </c>
      <c r="B41" s="59"/>
      <c r="C41" s="59"/>
      <c r="D41" s="59"/>
      <c r="E41" s="91"/>
    </row>
    <row r="42" s="67" customFormat="1" ht="24" customHeight="1" spans="1:5">
      <c r="A42" s="59" t="s">
        <v>1488</v>
      </c>
      <c r="B42" s="59"/>
      <c r="C42" s="59"/>
      <c r="D42" s="59"/>
      <c r="E42" s="91"/>
    </row>
    <row r="43" s="67" customFormat="1" ht="24" customHeight="1" spans="1:5">
      <c r="A43" s="59" t="s">
        <v>1489</v>
      </c>
      <c r="B43" s="59"/>
      <c r="C43" s="59"/>
      <c r="D43" s="59"/>
      <c r="E43" s="91"/>
    </row>
    <row r="44" s="67" customFormat="1" ht="24" customHeight="1" spans="1:5">
      <c r="A44" s="59" t="s">
        <v>1490</v>
      </c>
      <c r="B44" s="59"/>
      <c r="C44" s="59"/>
      <c r="D44" s="59"/>
      <c r="E44" s="91"/>
    </row>
    <row r="45" s="67" customFormat="1" ht="24" customHeight="1" spans="1:5">
      <c r="A45" s="59"/>
      <c r="B45" s="59"/>
      <c r="C45" s="59"/>
      <c r="D45" s="59"/>
      <c r="E45" s="91"/>
    </row>
    <row r="46" s="67" customFormat="1" ht="24" customHeight="1" spans="1:5">
      <c r="A46" s="93" t="s">
        <v>1491</v>
      </c>
      <c r="B46" s="93"/>
      <c r="C46" s="93"/>
      <c r="D46" s="93"/>
      <c r="E46" s="90"/>
    </row>
    <row r="47" s="67" customFormat="1" ht="43.95" customHeight="1" spans="1:255">
      <c r="A47" s="82" t="s">
        <v>1492</v>
      </c>
      <c r="B47" s="82"/>
      <c r="C47" s="82"/>
      <c r="D47" s="82"/>
      <c r="E47" s="82"/>
      <c r="HV47" s="68"/>
      <c r="HW47" s="68"/>
      <c r="HX47" s="68"/>
      <c r="HY47" s="68"/>
      <c r="HZ47" s="68"/>
      <c r="IA47" s="68"/>
      <c r="IB47" s="68"/>
      <c r="IC47" s="68"/>
      <c r="ID47" s="68"/>
      <c r="IE47" s="68"/>
      <c r="IF47" s="68"/>
      <c r="IG47" s="68"/>
      <c r="IH47" s="68"/>
      <c r="II47" s="68"/>
      <c r="IJ47" s="68"/>
      <c r="IK47" s="68"/>
      <c r="IL47" s="68"/>
      <c r="IM47" s="68"/>
      <c r="IN47" s="68"/>
      <c r="IO47" s="68"/>
      <c r="IP47" s="68"/>
      <c r="IQ47" s="68"/>
      <c r="IR47" s="68"/>
      <c r="IS47" s="68"/>
      <c r="IT47" s="68"/>
      <c r="IU47" s="68"/>
    </row>
    <row r="48" s="68" customFormat="1" ht="24" customHeight="1" spans="1:229">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c r="EW48" s="67"/>
      <c r="EX48" s="67"/>
      <c r="EY48" s="67"/>
      <c r="EZ48" s="67"/>
      <c r="FA48" s="67"/>
      <c r="FB48" s="67"/>
      <c r="FC48" s="67"/>
      <c r="FD48" s="67"/>
      <c r="FE48" s="67"/>
      <c r="FF48" s="67"/>
      <c r="FG48" s="67"/>
      <c r="FH48" s="67"/>
      <c r="FI48" s="67"/>
      <c r="FJ48" s="67"/>
      <c r="FK48" s="67"/>
      <c r="FL48" s="67"/>
      <c r="FM48" s="67"/>
      <c r="FN48" s="67"/>
      <c r="FO48" s="67"/>
      <c r="FP48" s="67"/>
      <c r="FQ48" s="67"/>
      <c r="FR48" s="67"/>
      <c r="FS48" s="67"/>
      <c r="FT48" s="67"/>
      <c r="FU48" s="67"/>
      <c r="FV48" s="67"/>
      <c r="FW48" s="67"/>
      <c r="FX48" s="67"/>
      <c r="FY48" s="67"/>
      <c r="FZ48" s="67"/>
      <c r="GA48" s="67"/>
      <c r="GB48" s="67"/>
      <c r="GC48" s="67"/>
      <c r="GD48" s="67"/>
      <c r="GE48" s="67"/>
      <c r="GF48" s="67"/>
      <c r="GG48" s="67"/>
      <c r="GH48" s="67"/>
      <c r="GI48" s="67"/>
      <c r="GJ48" s="67"/>
      <c r="GK48" s="67"/>
      <c r="GL48" s="67"/>
      <c r="GM48" s="67"/>
      <c r="GN48" s="67"/>
      <c r="GO48" s="67"/>
      <c r="GP48" s="67"/>
      <c r="GQ48" s="67"/>
      <c r="GR48" s="67"/>
      <c r="GS48" s="67"/>
      <c r="GT48" s="67"/>
      <c r="GU48" s="67"/>
      <c r="GV48" s="67"/>
      <c r="GW48" s="67"/>
      <c r="GX48" s="67"/>
      <c r="GY48" s="67"/>
      <c r="GZ48" s="67"/>
      <c r="HA48" s="67"/>
      <c r="HB48" s="67"/>
      <c r="HC48" s="67"/>
      <c r="HD48" s="67"/>
      <c r="HE48" s="67"/>
      <c r="HF48" s="67"/>
      <c r="HG48" s="67"/>
      <c r="HH48" s="67"/>
      <c r="HI48" s="67"/>
      <c r="HJ48" s="67"/>
      <c r="HK48" s="67"/>
      <c r="HL48" s="67"/>
      <c r="HM48" s="67"/>
      <c r="HN48" s="67"/>
      <c r="HO48" s="67"/>
      <c r="HP48" s="67"/>
      <c r="HQ48" s="67"/>
      <c r="HR48" s="67"/>
      <c r="HS48" s="67"/>
      <c r="HT48" s="67"/>
      <c r="HU48" s="67"/>
    </row>
    <row r="49" s="68" customFormat="1" ht="24" customHeight="1" spans="1:229">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c r="EO49" s="67"/>
      <c r="EP49" s="67"/>
      <c r="EQ49" s="67"/>
      <c r="ER49" s="67"/>
      <c r="ES49" s="67"/>
      <c r="ET49" s="67"/>
      <c r="EU49" s="67"/>
      <c r="EV49" s="67"/>
      <c r="EW49" s="67"/>
      <c r="EX49" s="67"/>
      <c r="EY49" s="67"/>
      <c r="EZ49" s="67"/>
      <c r="FA49" s="67"/>
      <c r="FB49" s="67"/>
      <c r="FC49" s="67"/>
      <c r="FD49" s="67"/>
      <c r="FE49" s="67"/>
      <c r="FF49" s="67"/>
      <c r="FG49" s="67"/>
      <c r="FH49" s="67"/>
      <c r="FI49" s="67"/>
      <c r="FJ49" s="67"/>
      <c r="FK49" s="67"/>
      <c r="FL49" s="67"/>
      <c r="FM49" s="67"/>
      <c r="FN49" s="67"/>
      <c r="FO49" s="67"/>
      <c r="FP49" s="67"/>
      <c r="FQ49" s="67"/>
      <c r="FR49" s="67"/>
      <c r="FS49" s="67"/>
      <c r="FT49" s="67"/>
      <c r="FU49" s="67"/>
      <c r="FV49" s="67"/>
      <c r="FW49" s="67"/>
      <c r="FX49" s="67"/>
      <c r="FY49" s="67"/>
      <c r="FZ49" s="67"/>
      <c r="GA49" s="67"/>
      <c r="GB49" s="67"/>
      <c r="GC49" s="67"/>
      <c r="GD49" s="67"/>
      <c r="GE49" s="67"/>
      <c r="GF49" s="67"/>
      <c r="GG49" s="67"/>
      <c r="GH49" s="67"/>
      <c r="GI49" s="67"/>
      <c r="GJ49" s="67"/>
      <c r="GK49" s="67"/>
      <c r="GL49" s="67"/>
      <c r="GM49" s="67"/>
      <c r="GN49" s="67"/>
      <c r="GO49" s="67"/>
      <c r="GP49" s="67"/>
      <c r="GQ49" s="67"/>
      <c r="GR49" s="67"/>
      <c r="GS49" s="67"/>
      <c r="GT49" s="67"/>
      <c r="GU49" s="67"/>
      <c r="GV49" s="67"/>
      <c r="GW49" s="67"/>
      <c r="GX49" s="67"/>
      <c r="GY49" s="67"/>
      <c r="GZ49" s="67"/>
      <c r="HA49" s="67"/>
      <c r="HB49" s="67"/>
      <c r="HC49" s="67"/>
      <c r="HD49" s="67"/>
      <c r="HE49" s="67"/>
      <c r="HF49" s="67"/>
      <c r="HG49" s="67"/>
      <c r="HH49" s="67"/>
      <c r="HI49" s="67"/>
      <c r="HJ49" s="67"/>
      <c r="HK49" s="67"/>
      <c r="HL49" s="67"/>
      <c r="HM49" s="67"/>
      <c r="HN49" s="67"/>
      <c r="HO49" s="67"/>
      <c r="HP49" s="67"/>
      <c r="HQ49" s="67"/>
      <c r="HR49" s="67"/>
      <c r="HS49" s="67"/>
      <c r="HT49" s="67"/>
      <c r="HU49" s="67"/>
    </row>
    <row r="50" s="68" customFormat="1" ht="24" customHeight="1" spans="1:229">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67"/>
      <c r="EX50" s="67"/>
      <c r="EY50" s="67"/>
      <c r="EZ50" s="67"/>
      <c r="FA50" s="67"/>
      <c r="FB50" s="67"/>
      <c r="FC50" s="67"/>
      <c r="FD50" s="67"/>
      <c r="FE50" s="67"/>
      <c r="FF50" s="67"/>
      <c r="FG50" s="67"/>
      <c r="FH50" s="67"/>
      <c r="FI50" s="67"/>
      <c r="FJ50" s="67"/>
      <c r="FK50" s="67"/>
      <c r="FL50" s="67"/>
      <c r="FM50" s="67"/>
      <c r="FN50" s="67"/>
      <c r="FO50" s="67"/>
      <c r="FP50" s="67"/>
      <c r="FQ50" s="67"/>
      <c r="FR50" s="67"/>
      <c r="FS50" s="67"/>
      <c r="FT50" s="67"/>
      <c r="FU50" s="67"/>
      <c r="FV50" s="67"/>
      <c r="FW50" s="67"/>
      <c r="FX50" s="67"/>
      <c r="FY50" s="67"/>
      <c r="FZ50" s="67"/>
      <c r="GA50" s="67"/>
      <c r="GB50" s="67"/>
      <c r="GC50" s="67"/>
      <c r="GD50" s="67"/>
      <c r="GE50" s="67"/>
      <c r="GF50" s="67"/>
      <c r="GG50" s="67"/>
      <c r="GH50" s="67"/>
      <c r="GI50" s="67"/>
      <c r="GJ50" s="67"/>
      <c r="GK50" s="67"/>
      <c r="GL50" s="67"/>
      <c r="GM50" s="67"/>
      <c r="GN50" s="67"/>
      <c r="GO50" s="67"/>
      <c r="GP50" s="67"/>
      <c r="GQ50" s="67"/>
      <c r="GR50" s="67"/>
      <c r="GS50" s="67"/>
      <c r="GT50" s="67"/>
      <c r="GU50" s="67"/>
      <c r="GV50" s="67"/>
      <c r="GW50" s="67"/>
      <c r="GX50" s="67"/>
      <c r="GY50" s="67"/>
      <c r="GZ50" s="67"/>
      <c r="HA50" s="67"/>
      <c r="HB50" s="67"/>
      <c r="HC50" s="67"/>
      <c r="HD50" s="67"/>
      <c r="HE50" s="67"/>
      <c r="HF50" s="67"/>
      <c r="HG50" s="67"/>
      <c r="HH50" s="67"/>
      <c r="HI50" s="67"/>
      <c r="HJ50" s="67"/>
      <c r="HK50" s="67"/>
      <c r="HL50" s="67"/>
      <c r="HM50" s="67"/>
      <c r="HN50" s="67"/>
      <c r="HO50" s="67"/>
      <c r="HP50" s="67"/>
      <c r="HQ50" s="67"/>
      <c r="HR50" s="67"/>
      <c r="HS50" s="67"/>
      <c r="HT50" s="67"/>
      <c r="HU50" s="67"/>
    </row>
    <row r="51" s="68" customFormat="1" ht="24" customHeight="1" spans="1:229">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c r="ES51" s="67"/>
      <c r="ET51" s="67"/>
      <c r="EU51" s="67"/>
      <c r="EV51" s="67"/>
      <c r="EW51" s="67"/>
      <c r="EX51" s="67"/>
      <c r="EY51" s="67"/>
      <c r="EZ51" s="67"/>
      <c r="FA51" s="67"/>
      <c r="FB51" s="67"/>
      <c r="FC51" s="67"/>
      <c r="FD51" s="67"/>
      <c r="FE51" s="67"/>
      <c r="FF51" s="67"/>
      <c r="FG51" s="67"/>
      <c r="FH51" s="67"/>
      <c r="FI51" s="67"/>
      <c r="FJ51" s="67"/>
      <c r="FK51" s="67"/>
      <c r="FL51" s="67"/>
      <c r="FM51" s="67"/>
      <c r="FN51" s="67"/>
      <c r="FO51" s="67"/>
      <c r="FP51" s="67"/>
      <c r="FQ51" s="67"/>
      <c r="FR51" s="67"/>
      <c r="FS51" s="67"/>
      <c r="FT51" s="67"/>
      <c r="FU51" s="67"/>
      <c r="FV51" s="67"/>
      <c r="FW51" s="67"/>
      <c r="FX51" s="67"/>
      <c r="FY51" s="67"/>
      <c r="FZ51" s="67"/>
      <c r="GA51" s="67"/>
      <c r="GB51" s="67"/>
      <c r="GC51" s="67"/>
      <c r="GD51" s="67"/>
      <c r="GE51" s="67"/>
      <c r="GF51" s="67"/>
      <c r="GG51" s="67"/>
      <c r="GH51" s="67"/>
      <c r="GI51" s="67"/>
      <c r="GJ51" s="67"/>
      <c r="GK51" s="67"/>
      <c r="GL51" s="67"/>
      <c r="GM51" s="67"/>
      <c r="GN51" s="67"/>
      <c r="GO51" s="67"/>
      <c r="GP51" s="67"/>
      <c r="GQ51" s="67"/>
      <c r="GR51" s="67"/>
      <c r="GS51" s="67"/>
      <c r="GT51" s="67"/>
      <c r="GU51" s="67"/>
      <c r="GV51" s="67"/>
      <c r="GW51" s="67"/>
      <c r="GX51" s="67"/>
      <c r="GY51" s="67"/>
      <c r="GZ51" s="67"/>
      <c r="HA51" s="67"/>
      <c r="HB51" s="67"/>
      <c r="HC51" s="67"/>
      <c r="HD51" s="67"/>
      <c r="HE51" s="67"/>
      <c r="HF51" s="67"/>
      <c r="HG51" s="67"/>
      <c r="HH51" s="67"/>
      <c r="HI51" s="67"/>
      <c r="HJ51" s="67"/>
      <c r="HK51" s="67"/>
      <c r="HL51" s="67"/>
      <c r="HM51" s="67"/>
      <c r="HN51" s="67"/>
      <c r="HO51" s="67"/>
      <c r="HP51" s="67"/>
      <c r="HQ51" s="67"/>
      <c r="HR51" s="67"/>
      <c r="HS51" s="67"/>
      <c r="HT51" s="67"/>
      <c r="HU51" s="67"/>
    </row>
    <row r="52" s="68" customFormat="1" ht="24" customHeight="1" spans="1:229">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c r="ES52" s="67"/>
      <c r="ET52" s="67"/>
      <c r="EU52" s="67"/>
      <c r="EV52" s="67"/>
      <c r="EW52" s="67"/>
      <c r="EX52" s="67"/>
      <c r="EY52" s="67"/>
      <c r="EZ52" s="67"/>
      <c r="FA52" s="67"/>
      <c r="FB52" s="67"/>
      <c r="FC52" s="67"/>
      <c r="FD52" s="67"/>
      <c r="FE52" s="67"/>
      <c r="FF52" s="67"/>
      <c r="FG52" s="67"/>
      <c r="FH52" s="67"/>
      <c r="FI52" s="67"/>
      <c r="FJ52" s="67"/>
      <c r="FK52" s="67"/>
      <c r="FL52" s="67"/>
      <c r="FM52" s="67"/>
      <c r="FN52" s="67"/>
      <c r="FO52" s="67"/>
      <c r="FP52" s="67"/>
      <c r="FQ52" s="67"/>
      <c r="FR52" s="67"/>
      <c r="FS52" s="67"/>
      <c r="FT52" s="67"/>
      <c r="FU52" s="67"/>
      <c r="FV52" s="67"/>
      <c r="FW52" s="67"/>
      <c r="FX52" s="67"/>
      <c r="FY52" s="67"/>
      <c r="FZ52" s="67"/>
      <c r="GA52" s="67"/>
      <c r="GB52" s="67"/>
      <c r="GC52" s="67"/>
      <c r="GD52" s="67"/>
      <c r="GE52" s="67"/>
      <c r="GF52" s="67"/>
      <c r="GG52" s="67"/>
      <c r="GH52" s="67"/>
      <c r="GI52" s="67"/>
      <c r="GJ52" s="67"/>
      <c r="GK52" s="67"/>
      <c r="GL52" s="67"/>
      <c r="GM52" s="67"/>
      <c r="GN52" s="67"/>
      <c r="GO52" s="67"/>
      <c r="GP52" s="67"/>
      <c r="GQ52" s="67"/>
      <c r="GR52" s="67"/>
      <c r="GS52" s="67"/>
      <c r="GT52" s="67"/>
      <c r="GU52" s="67"/>
      <c r="GV52" s="67"/>
      <c r="GW52" s="67"/>
      <c r="GX52" s="67"/>
      <c r="GY52" s="67"/>
      <c r="GZ52" s="67"/>
      <c r="HA52" s="67"/>
      <c r="HB52" s="67"/>
      <c r="HC52" s="67"/>
      <c r="HD52" s="67"/>
      <c r="HE52" s="67"/>
      <c r="HF52" s="67"/>
      <c r="HG52" s="67"/>
      <c r="HH52" s="67"/>
      <c r="HI52" s="67"/>
      <c r="HJ52" s="67"/>
      <c r="HK52" s="67"/>
      <c r="HL52" s="67"/>
      <c r="HM52" s="67"/>
      <c r="HN52" s="67"/>
      <c r="HO52" s="67"/>
      <c r="HP52" s="67"/>
      <c r="HQ52" s="67"/>
      <c r="HR52" s="67"/>
      <c r="HS52" s="67"/>
      <c r="HT52" s="67"/>
      <c r="HU52" s="67"/>
    </row>
    <row r="53" s="68" customFormat="1" ht="24" customHeight="1" spans="1:229">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c r="ES53" s="67"/>
      <c r="ET53" s="67"/>
      <c r="EU53" s="67"/>
      <c r="EV53" s="67"/>
      <c r="EW53" s="67"/>
      <c r="EX53" s="67"/>
      <c r="EY53" s="67"/>
      <c r="EZ53" s="67"/>
      <c r="FA53" s="67"/>
      <c r="FB53" s="67"/>
      <c r="FC53" s="67"/>
      <c r="FD53" s="67"/>
      <c r="FE53" s="67"/>
      <c r="FF53" s="67"/>
      <c r="FG53" s="67"/>
      <c r="FH53" s="67"/>
      <c r="FI53" s="67"/>
      <c r="FJ53" s="67"/>
      <c r="FK53" s="67"/>
      <c r="FL53" s="67"/>
      <c r="FM53" s="67"/>
      <c r="FN53" s="67"/>
      <c r="FO53" s="67"/>
      <c r="FP53" s="67"/>
      <c r="FQ53" s="67"/>
      <c r="FR53" s="67"/>
      <c r="FS53" s="67"/>
      <c r="FT53" s="67"/>
      <c r="FU53" s="67"/>
      <c r="FV53" s="67"/>
      <c r="FW53" s="67"/>
      <c r="FX53" s="67"/>
      <c r="FY53" s="67"/>
      <c r="FZ53" s="67"/>
      <c r="GA53" s="67"/>
      <c r="GB53" s="67"/>
      <c r="GC53" s="67"/>
      <c r="GD53" s="67"/>
      <c r="GE53" s="67"/>
      <c r="GF53" s="67"/>
      <c r="GG53" s="67"/>
      <c r="GH53" s="67"/>
      <c r="GI53" s="67"/>
      <c r="GJ53" s="67"/>
      <c r="GK53" s="67"/>
      <c r="GL53" s="67"/>
      <c r="GM53" s="67"/>
      <c r="GN53" s="67"/>
      <c r="GO53" s="67"/>
      <c r="GP53" s="67"/>
      <c r="GQ53" s="67"/>
      <c r="GR53" s="67"/>
      <c r="GS53" s="67"/>
      <c r="GT53" s="67"/>
      <c r="GU53" s="67"/>
      <c r="GV53" s="67"/>
      <c r="GW53" s="67"/>
      <c r="GX53" s="67"/>
      <c r="GY53" s="67"/>
      <c r="GZ53" s="67"/>
      <c r="HA53" s="67"/>
      <c r="HB53" s="67"/>
      <c r="HC53" s="67"/>
      <c r="HD53" s="67"/>
      <c r="HE53" s="67"/>
      <c r="HF53" s="67"/>
      <c r="HG53" s="67"/>
      <c r="HH53" s="67"/>
      <c r="HI53" s="67"/>
      <c r="HJ53" s="67"/>
      <c r="HK53" s="67"/>
      <c r="HL53" s="67"/>
      <c r="HM53" s="67"/>
      <c r="HN53" s="67"/>
      <c r="HO53" s="67"/>
      <c r="HP53" s="67"/>
      <c r="HQ53" s="67"/>
      <c r="HR53" s="67"/>
      <c r="HS53" s="67"/>
      <c r="HT53" s="67"/>
      <c r="HU53" s="67"/>
    </row>
    <row r="54" s="68" customFormat="1" ht="24" customHeight="1" spans="1:229">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c r="ES54" s="67"/>
      <c r="ET54" s="67"/>
      <c r="EU54" s="67"/>
      <c r="EV54" s="67"/>
      <c r="EW54" s="67"/>
      <c r="EX54" s="67"/>
      <c r="EY54" s="67"/>
      <c r="EZ54" s="67"/>
      <c r="FA54" s="67"/>
      <c r="FB54" s="67"/>
      <c r="FC54" s="67"/>
      <c r="FD54" s="67"/>
      <c r="FE54" s="67"/>
      <c r="FF54" s="67"/>
      <c r="FG54" s="67"/>
      <c r="FH54" s="67"/>
      <c r="FI54" s="67"/>
      <c r="FJ54" s="67"/>
      <c r="FK54" s="67"/>
      <c r="FL54" s="67"/>
      <c r="FM54" s="67"/>
      <c r="FN54" s="67"/>
      <c r="FO54" s="67"/>
      <c r="FP54" s="67"/>
      <c r="FQ54" s="67"/>
      <c r="FR54" s="67"/>
      <c r="FS54" s="67"/>
      <c r="FT54" s="67"/>
      <c r="FU54" s="67"/>
      <c r="FV54" s="67"/>
      <c r="FW54" s="67"/>
      <c r="FX54" s="67"/>
      <c r="FY54" s="67"/>
      <c r="FZ54" s="67"/>
      <c r="GA54" s="67"/>
      <c r="GB54" s="67"/>
      <c r="GC54" s="67"/>
      <c r="GD54" s="67"/>
      <c r="GE54" s="67"/>
      <c r="GF54" s="67"/>
      <c r="GG54" s="67"/>
      <c r="GH54" s="67"/>
      <c r="GI54" s="67"/>
      <c r="GJ54" s="67"/>
      <c r="GK54" s="67"/>
      <c r="GL54" s="67"/>
      <c r="GM54" s="67"/>
      <c r="GN54" s="67"/>
      <c r="GO54" s="67"/>
      <c r="GP54" s="67"/>
      <c r="GQ54" s="67"/>
      <c r="GR54" s="67"/>
      <c r="GS54" s="67"/>
      <c r="GT54" s="67"/>
      <c r="GU54" s="67"/>
      <c r="GV54" s="67"/>
      <c r="GW54" s="67"/>
      <c r="GX54" s="67"/>
      <c r="GY54" s="67"/>
      <c r="GZ54" s="67"/>
      <c r="HA54" s="67"/>
      <c r="HB54" s="67"/>
      <c r="HC54" s="67"/>
      <c r="HD54" s="67"/>
      <c r="HE54" s="67"/>
      <c r="HF54" s="67"/>
      <c r="HG54" s="67"/>
      <c r="HH54" s="67"/>
      <c r="HI54" s="67"/>
      <c r="HJ54" s="67"/>
      <c r="HK54" s="67"/>
      <c r="HL54" s="67"/>
      <c r="HM54" s="67"/>
      <c r="HN54" s="67"/>
      <c r="HO54" s="67"/>
      <c r="HP54" s="67"/>
      <c r="HQ54" s="67"/>
      <c r="HR54" s="67"/>
      <c r="HS54" s="67"/>
      <c r="HT54" s="67"/>
      <c r="HU54" s="67"/>
    </row>
    <row r="55" s="68" customFormat="1" ht="24" customHeight="1" spans="1:229">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c r="ES55" s="67"/>
      <c r="ET55" s="67"/>
      <c r="EU55" s="67"/>
      <c r="EV55" s="67"/>
      <c r="EW55" s="67"/>
      <c r="EX55" s="67"/>
      <c r="EY55" s="67"/>
      <c r="EZ55" s="67"/>
      <c r="FA55" s="67"/>
      <c r="FB55" s="67"/>
      <c r="FC55" s="67"/>
      <c r="FD55" s="67"/>
      <c r="FE55" s="67"/>
      <c r="FF55" s="67"/>
      <c r="FG55" s="67"/>
      <c r="FH55" s="67"/>
      <c r="FI55" s="67"/>
      <c r="FJ55" s="67"/>
      <c r="FK55" s="67"/>
      <c r="FL55" s="67"/>
      <c r="FM55" s="67"/>
      <c r="FN55" s="67"/>
      <c r="FO55" s="67"/>
      <c r="FP55" s="67"/>
      <c r="FQ55" s="67"/>
      <c r="FR55" s="67"/>
      <c r="FS55" s="67"/>
      <c r="FT55" s="67"/>
      <c r="FU55" s="67"/>
      <c r="FV55" s="67"/>
      <c r="FW55" s="67"/>
      <c r="FX55" s="67"/>
      <c r="FY55" s="67"/>
      <c r="FZ55" s="67"/>
      <c r="GA55" s="67"/>
      <c r="GB55" s="67"/>
      <c r="GC55" s="67"/>
      <c r="GD55" s="67"/>
      <c r="GE55" s="67"/>
      <c r="GF55" s="67"/>
      <c r="GG55" s="67"/>
      <c r="GH55" s="67"/>
      <c r="GI55" s="67"/>
      <c r="GJ55" s="67"/>
      <c r="GK55" s="67"/>
      <c r="GL55" s="67"/>
      <c r="GM55" s="67"/>
      <c r="GN55" s="67"/>
      <c r="GO55" s="67"/>
      <c r="GP55" s="67"/>
      <c r="GQ55" s="67"/>
      <c r="GR55" s="67"/>
      <c r="GS55" s="67"/>
      <c r="GT55" s="67"/>
      <c r="GU55" s="67"/>
      <c r="GV55" s="67"/>
      <c r="GW55" s="67"/>
      <c r="GX55" s="67"/>
      <c r="GY55" s="67"/>
      <c r="GZ55" s="67"/>
      <c r="HA55" s="67"/>
      <c r="HB55" s="67"/>
      <c r="HC55" s="67"/>
      <c r="HD55" s="67"/>
      <c r="HE55" s="67"/>
      <c r="HF55" s="67"/>
      <c r="HG55" s="67"/>
      <c r="HH55" s="67"/>
      <c r="HI55" s="67"/>
      <c r="HJ55" s="67"/>
      <c r="HK55" s="67"/>
      <c r="HL55" s="67"/>
      <c r="HM55" s="67"/>
      <c r="HN55" s="67"/>
      <c r="HO55" s="67"/>
      <c r="HP55" s="67"/>
      <c r="HQ55" s="67"/>
      <c r="HR55" s="67"/>
      <c r="HS55" s="67"/>
      <c r="HT55" s="67"/>
      <c r="HU55" s="67"/>
    </row>
    <row r="56" s="68" customFormat="1" ht="24" customHeight="1" spans="1:229">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c r="ES56" s="67"/>
      <c r="ET56" s="67"/>
      <c r="EU56" s="67"/>
      <c r="EV56" s="67"/>
      <c r="EW56" s="67"/>
      <c r="EX56" s="67"/>
      <c r="EY56" s="67"/>
      <c r="EZ56" s="67"/>
      <c r="FA56" s="67"/>
      <c r="FB56" s="67"/>
      <c r="FC56" s="67"/>
      <c r="FD56" s="67"/>
      <c r="FE56" s="67"/>
      <c r="FF56" s="67"/>
      <c r="FG56" s="67"/>
      <c r="FH56" s="67"/>
      <c r="FI56" s="67"/>
      <c r="FJ56" s="67"/>
      <c r="FK56" s="67"/>
      <c r="FL56" s="67"/>
      <c r="FM56" s="67"/>
      <c r="FN56" s="67"/>
      <c r="FO56" s="67"/>
      <c r="FP56" s="67"/>
      <c r="FQ56" s="67"/>
      <c r="FR56" s="67"/>
      <c r="FS56" s="67"/>
      <c r="FT56" s="67"/>
      <c r="FU56" s="67"/>
      <c r="FV56" s="67"/>
      <c r="FW56" s="67"/>
      <c r="FX56" s="67"/>
      <c r="FY56" s="67"/>
      <c r="FZ56" s="67"/>
      <c r="GA56" s="67"/>
      <c r="GB56" s="67"/>
      <c r="GC56" s="67"/>
      <c r="GD56" s="67"/>
      <c r="GE56" s="67"/>
      <c r="GF56" s="67"/>
      <c r="GG56" s="67"/>
      <c r="GH56" s="67"/>
      <c r="GI56" s="67"/>
      <c r="GJ56" s="67"/>
      <c r="GK56" s="67"/>
      <c r="GL56" s="67"/>
      <c r="GM56" s="67"/>
      <c r="GN56" s="67"/>
      <c r="GO56" s="67"/>
      <c r="GP56" s="67"/>
      <c r="GQ56" s="67"/>
      <c r="GR56" s="67"/>
      <c r="GS56" s="67"/>
      <c r="GT56" s="67"/>
      <c r="GU56" s="67"/>
      <c r="GV56" s="67"/>
      <c r="GW56" s="67"/>
      <c r="GX56" s="67"/>
      <c r="GY56" s="67"/>
      <c r="GZ56" s="67"/>
      <c r="HA56" s="67"/>
      <c r="HB56" s="67"/>
      <c r="HC56" s="67"/>
      <c r="HD56" s="67"/>
      <c r="HE56" s="67"/>
      <c r="HF56" s="67"/>
      <c r="HG56" s="67"/>
      <c r="HH56" s="67"/>
      <c r="HI56" s="67"/>
      <c r="HJ56" s="67"/>
      <c r="HK56" s="67"/>
      <c r="HL56" s="67"/>
      <c r="HM56" s="67"/>
      <c r="HN56" s="67"/>
      <c r="HO56" s="67"/>
      <c r="HP56" s="67"/>
      <c r="HQ56" s="67"/>
      <c r="HR56" s="67"/>
      <c r="HS56" s="67"/>
      <c r="HT56" s="67"/>
      <c r="HU56" s="67"/>
    </row>
    <row r="57" s="68" customFormat="1" ht="24" customHeight="1" spans="1:229">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c r="EO57" s="67"/>
      <c r="EP57" s="67"/>
      <c r="EQ57" s="67"/>
      <c r="ER57" s="67"/>
      <c r="ES57" s="67"/>
      <c r="ET57" s="67"/>
      <c r="EU57" s="67"/>
      <c r="EV57" s="67"/>
      <c r="EW57" s="67"/>
      <c r="EX57" s="67"/>
      <c r="EY57" s="67"/>
      <c r="EZ57" s="67"/>
      <c r="FA57" s="67"/>
      <c r="FB57" s="67"/>
      <c r="FC57" s="67"/>
      <c r="FD57" s="67"/>
      <c r="FE57" s="67"/>
      <c r="FF57" s="67"/>
      <c r="FG57" s="67"/>
      <c r="FH57" s="67"/>
      <c r="FI57" s="67"/>
      <c r="FJ57" s="67"/>
      <c r="FK57" s="67"/>
      <c r="FL57" s="67"/>
      <c r="FM57" s="67"/>
      <c r="FN57" s="67"/>
      <c r="FO57" s="67"/>
      <c r="FP57" s="67"/>
      <c r="FQ57" s="67"/>
      <c r="FR57" s="67"/>
      <c r="FS57" s="67"/>
      <c r="FT57" s="67"/>
      <c r="FU57" s="67"/>
      <c r="FV57" s="67"/>
      <c r="FW57" s="67"/>
      <c r="FX57" s="67"/>
      <c r="FY57" s="67"/>
      <c r="FZ57" s="67"/>
      <c r="GA57" s="67"/>
      <c r="GB57" s="67"/>
      <c r="GC57" s="67"/>
      <c r="GD57" s="67"/>
      <c r="GE57" s="67"/>
      <c r="GF57" s="67"/>
      <c r="GG57" s="67"/>
      <c r="GH57" s="67"/>
      <c r="GI57" s="67"/>
      <c r="GJ57" s="67"/>
      <c r="GK57" s="67"/>
      <c r="GL57" s="67"/>
      <c r="GM57" s="67"/>
      <c r="GN57" s="67"/>
      <c r="GO57" s="67"/>
      <c r="GP57" s="67"/>
      <c r="GQ57" s="67"/>
      <c r="GR57" s="67"/>
      <c r="GS57" s="67"/>
      <c r="GT57" s="67"/>
      <c r="GU57" s="67"/>
      <c r="GV57" s="67"/>
      <c r="GW57" s="67"/>
      <c r="GX57" s="67"/>
      <c r="GY57" s="67"/>
      <c r="GZ57" s="67"/>
      <c r="HA57" s="67"/>
      <c r="HB57" s="67"/>
      <c r="HC57" s="67"/>
      <c r="HD57" s="67"/>
      <c r="HE57" s="67"/>
      <c r="HF57" s="67"/>
      <c r="HG57" s="67"/>
      <c r="HH57" s="67"/>
      <c r="HI57" s="67"/>
      <c r="HJ57" s="67"/>
      <c r="HK57" s="67"/>
      <c r="HL57" s="67"/>
      <c r="HM57" s="67"/>
      <c r="HN57" s="67"/>
      <c r="HO57" s="67"/>
      <c r="HP57" s="67"/>
      <c r="HQ57" s="67"/>
      <c r="HR57" s="67"/>
      <c r="HS57" s="67"/>
      <c r="HT57" s="67"/>
      <c r="HU57" s="67"/>
    </row>
    <row r="58" s="68" customFormat="1" ht="24" customHeight="1" spans="1:229">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c r="ES58" s="67"/>
      <c r="ET58" s="67"/>
      <c r="EU58" s="67"/>
      <c r="EV58" s="67"/>
      <c r="EW58" s="67"/>
      <c r="EX58" s="67"/>
      <c r="EY58" s="67"/>
      <c r="EZ58" s="67"/>
      <c r="FA58" s="67"/>
      <c r="FB58" s="67"/>
      <c r="FC58" s="67"/>
      <c r="FD58" s="67"/>
      <c r="FE58" s="67"/>
      <c r="FF58" s="67"/>
      <c r="FG58" s="67"/>
      <c r="FH58" s="67"/>
      <c r="FI58" s="67"/>
      <c r="FJ58" s="67"/>
      <c r="FK58" s="67"/>
      <c r="FL58" s="67"/>
      <c r="FM58" s="67"/>
      <c r="FN58" s="67"/>
      <c r="FO58" s="67"/>
      <c r="FP58" s="67"/>
      <c r="FQ58" s="67"/>
      <c r="FR58" s="67"/>
      <c r="FS58" s="67"/>
      <c r="FT58" s="67"/>
      <c r="FU58" s="67"/>
      <c r="FV58" s="67"/>
      <c r="FW58" s="67"/>
      <c r="FX58" s="67"/>
      <c r="FY58" s="67"/>
      <c r="FZ58" s="67"/>
      <c r="GA58" s="67"/>
      <c r="GB58" s="67"/>
      <c r="GC58" s="67"/>
      <c r="GD58" s="67"/>
      <c r="GE58" s="67"/>
      <c r="GF58" s="67"/>
      <c r="GG58" s="67"/>
      <c r="GH58" s="67"/>
      <c r="GI58" s="67"/>
      <c r="GJ58" s="67"/>
      <c r="GK58" s="67"/>
      <c r="GL58" s="67"/>
      <c r="GM58" s="67"/>
      <c r="GN58" s="67"/>
      <c r="GO58" s="67"/>
      <c r="GP58" s="67"/>
      <c r="GQ58" s="67"/>
      <c r="GR58" s="67"/>
      <c r="GS58" s="67"/>
      <c r="GT58" s="67"/>
      <c r="GU58" s="67"/>
      <c r="GV58" s="67"/>
      <c r="GW58" s="67"/>
      <c r="GX58" s="67"/>
      <c r="GY58" s="67"/>
      <c r="GZ58" s="67"/>
      <c r="HA58" s="67"/>
      <c r="HB58" s="67"/>
      <c r="HC58" s="67"/>
      <c r="HD58" s="67"/>
      <c r="HE58" s="67"/>
      <c r="HF58" s="67"/>
      <c r="HG58" s="67"/>
      <c r="HH58" s="67"/>
      <c r="HI58" s="67"/>
      <c r="HJ58" s="67"/>
      <c r="HK58" s="67"/>
      <c r="HL58" s="67"/>
      <c r="HM58" s="67"/>
      <c r="HN58" s="67"/>
      <c r="HO58" s="67"/>
      <c r="HP58" s="67"/>
      <c r="HQ58" s="67"/>
      <c r="HR58" s="67"/>
      <c r="HS58" s="67"/>
      <c r="HT58" s="67"/>
      <c r="HU58" s="67"/>
    </row>
    <row r="59" s="68" customFormat="1" ht="24" customHeight="1" spans="1:229">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c r="ES59" s="67"/>
      <c r="ET59" s="67"/>
      <c r="EU59" s="67"/>
      <c r="EV59" s="67"/>
      <c r="EW59" s="67"/>
      <c r="EX59" s="67"/>
      <c r="EY59" s="67"/>
      <c r="EZ59" s="67"/>
      <c r="FA59" s="67"/>
      <c r="FB59" s="67"/>
      <c r="FC59" s="67"/>
      <c r="FD59" s="67"/>
      <c r="FE59" s="67"/>
      <c r="FF59" s="67"/>
      <c r="FG59" s="67"/>
      <c r="FH59" s="67"/>
      <c r="FI59" s="67"/>
      <c r="FJ59" s="67"/>
      <c r="FK59" s="67"/>
      <c r="FL59" s="67"/>
      <c r="FM59" s="67"/>
      <c r="FN59" s="67"/>
      <c r="FO59" s="67"/>
      <c r="FP59" s="67"/>
      <c r="FQ59" s="67"/>
      <c r="FR59" s="67"/>
      <c r="FS59" s="67"/>
      <c r="FT59" s="67"/>
      <c r="FU59" s="67"/>
      <c r="FV59" s="67"/>
      <c r="FW59" s="67"/>
      <c r="FX59" s="67"/>
      <c r="FY59" s="67"/>
      <c r="FZ59" s="67"/>
      <c r="GA59" s="67"/>
      <c r="GB59" s="67"/>
      <c r="GC59" s="67"/>
      <c r="GD59" s="67"/>
      <c r="GE59" s="67"/>
      <c r="GF59" s="67"/>
      <c r="GG59" s="67"/>
      <c r="GH59" s="67"/>
      <c r="GI59" s="67"/>
      <c r="GJ59" s="67"/>
      <c r="GK59" s="67"/>
      <c r="GL59" s="67"/>
      <c r="GM59" s="67"/>
      <c r="GN59" s="67"/>
      <c r="GO59" s="67"/>
      <c r="GP59" s="67"/>
      <c r="GQ59" s="67"/>
      <c r="GR59" s="67"/>
      <c r="GS59" s="67"/>
      <c r="GT59" s="67"/>
      <c r="GU59" s="67"/>
      <c r="GV59" s="67"/>
      <c r="GW59" s="67"/>
      <c r="GX59" s="67"/>
      <c r="GY59" s="67"/>
      <c r="GZ59" s="67"/>
      <c r="HA59" s="67"/>
      <c r="HB59" s="67"/>
      <c r="HC59" s="67"/>
      <c r="HD59" s="67"/>
      <c r="HE59" s="67"/>
      <c r="HF59" s="67"/>
      <c r="HG59" s="67"/>
      <c r="HH59" s="67"/>
      <c r="HI59" s="67"/>
      <c r="HJ59" s="67"/>
      <c r="HK59" s="67"/>
      <c r="HL59" s="67"/>
      <c r="HM59" s="67"/>
      <c r="HN59" s="67"/>
      <c r="HO59" s="67"/>
      <c r="HP59" s="67"/>
      <c r="HQ59" s="67"/>
      <c r="HR59" s="67"/>
      <c r="HS59" s="67"/>
      <c r="HT59" s="67"/>
      <c r="HU59" s="67"/>
    </row>
    <row r="60" s="68" customFormat="1" ht="24" customHeight="1" spans="1:229">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c r="ES60" s="67"/>
      <c r="ET60" s="67"/>
      <c r="EU60" s="67"/>
      <c r="EV60" s="67"/>
      <c r="EW60" s="67"/>
      <c r="EX60" s="67"/>
      <c r="EY60" s="67"/>
      <c r="EZ60" s="67"/>
      <c r="FA60" s="67"/>
      <c r="FB60" s="67"/>
      <c r="FC60" s="67"/>
      <c r="FD60" s="67"/>
      <c r="FE60" s="67"/>
      <c r="FF60" s="67"/>
      <c r="FG60" s="67"/>
      <c r="FH60" s="67"/>
      <c r="FI60" s="67"/>
      <c r="FJ60" s="67"/>
      <c r="FK60" s="67"/>
      <c r="FL60" s="67"/>
      <c r="FM60" s="67"/>
      <c r="FN60" s="67"/>
      <c r="FO60" s="67"/>
      <c r="FP60" s="67"/>
      <c r="FQ60" s="67"/>
      <c r="FR60" s="67"/>
      <c r="FS60" s="67"/>
      <c r="FT60" s="67"/>
      <c r="FU60" s="67"/>
      <c r="FV60" s="67"/>
      <c r="FW60" s="67"/>
      <c r="FX60" s="67"/>
      <c r="FY60" s="67"/>
      <c r="FZ60" s="67"/>
      <c r="GA60" s="67"/>
      <c r="GB60" s="67"/>
      <c r="GC60" s="67"/>
      <c r="GD60" s="67"/>
      <c r="GE60" s="67"/>
      <c r="GF60" s="67"/>
      <c r="GG60" s="67"/>
      <c r="GH60" s="67"/>
      <c r="GI60" s="67"/>
      <c r="GJ60" s="67"/>
      <c r="GK60" s="67"/>
      <c r="GL60" s="67"/>
      <c r="GM60" s="67"/>
      <c r="GN60" s="67"/>
      <c r="GO60" s="67"/>
      <c r="GP60" s="67"/>
      <c r="GQ60" s="67"/>
      <c r="GR60" s="67"/>
      <c r="GS60" s="67"/>
      <c r="GT60" s="67"/>
      <c r="GU60" s="67"/>
      <c r="GV60" s="67"/>
      <c r="GW60" s="67"/>
      <c r="GX60" s="67"/>
      <c r="GY60" s="67"/>
      <c r="GZ60" s="67"/>
      <c r="HA60" s="67"/>
      <c r="HB60" s="67"/>
      <c r="HC60" s="67"/>
      <c r="HD60" s="67"/>
      <c r="HE60" s="67"/>
      <c r="HF60" s="67"/>
      <c r="HG60" s="67"/>
      <c r="HH60" s="67"/>
      <c r="HI60" s="67"/>
      <c r="HJ60" s="67"/>
      <c r="HK60" s="67"/>
      <c r="HL60" s="67"/>
      <c r="HM60" s="67"/>
      <c r="HN60" s="67"/>
      <c r="HO60" s="67"/>
      <c r="HP60" s="67"/>
      <c r="HQ60" s="67"/>
      <c r="HR60" s="67"/>
      <c r="HS60" s="67"/>
      <c r="HT60" s="67"/>
      <c r="HU60" s="67"/>
    </row>
    <row r="61" s="68" customFormat="1" ht="24" customHeight="1" spans="1:229">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c r="ES61" s="67"/>
      <c r="ET61" s="67"/>
      <c r="EU61" s="67"/>
      <c r="EV61" s="67"/>
      <c r="EW61" s="67"/>
      <c r="EX61" s="67"/>
      <c r="EY61" s="67"/>
      <c r="EZ61" s="67"/>
      <c r="FA61" s="67"/>
      <c r="FB61" s="67"/>
      <c r="FC61" s="67"/>
      <c r="FD61" s="67"/>
      <c r="FE61" s="67"/>
      <c r="FF61" s="67"/>
      <c r="FG61" s="67"/>
      <c r="FH61" s="67"/>
      <c r="FI61" s="67"/>
      <c r="FJ61" s="67"/>
      <c r="FK61" s="67"/>
      <c r="FL61" s="67"/>
      <c r="FM61" s="67"/>
      <c r="FN61" s="67"/>
      <c r="FO61" s="67"/>
      <c r="FP61" s="67"/>
      <c r="FQ61" s="67"/>
      <c r="FR61" s="67"/>
      <c r="FS61" s="67"/>
      <c r="FT61" s="67"/>
      <c r="FU61" s="67"/>
      <c r="FV61" s="67"/>
      <c r="FW61" s="67"/>
      <c r="FX61" s="67"/>
      <c r="FY61" s="67"/>
      <c r="FZ61" s="67"/>
      <c r="GA61" s="67"/>
      <c r="GB61" s="67"/>
      <c r="GC61" s="67"/>
      <c r="GD61" s="67"/>
      <c r="GE61" s="67"/>
      <c r="GF61" s="67"/>
      <c r="GG61" s="67"/>
      <c r="GH61" s="67"/>
      <c r="GI61" s="67"/>
      <c r="GJ61" s="67"/>
      <c r="GK61" s="67"/>
      <c r="GL61" s="67"/>
      <c r="GM61" s="67"/>
      <c r="GN61" s="67"/>
      <c r="GO61" s="67"/>
      <c r="GP61" s="67"/>
      <c r="GQ61" s="67"/>
      <c r="GR61" s="67"/>
      <c r="GS61" s="67"/>
      <c r="GT61" s="67"/>
      <c r="GU61" s="67"/>
      <c r="GV61" s="67"/>
      <c r="GW61" s="67"/>
      <c r="GX61" s="67"/>
      <c r="GY61" s="67"/>
      <c r="GZ61" s="67"/>
      <c r="HA61" s="67"/>
      <c r="HB61" s="67"/>
      <c r="HC61" s="67"/>
      <c r="HD61" s="67"/>
      <c r="HE61" s="67"/>
      <c r="HF61" s="67"/>
      <c r="HG61" s="67"/>
      <c r="HH61" s="67"/>
      <c r="HI61" s="67"/>
      <c r="HJ61" s="67"/>
      <c r="HK61" s="67"/>
      <c r="HL61" s="67"/>
      <c r="HM61" s="67"/>
      <c r="HN61" s="67"/>
      <c r="HO61" s="67"/>
      <c r="HP61" s="67"/>
      <c r="HQ61" s="67"/>
      <c r="HR61" s="67"/>
      <c r="HS61" s="67"/>
      <c r="HT61" s="67"/>
      <c r="HU61" s="67"/>
    </row>
    <row r="62" s="68" customFormat="1" ht="24" customHeight="1" spans="1:229">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c r="EW62" s="67"/>
      <c r="EX62" s="67"/>
      <c r="EY62" s="67"/>
      <c r="EZ62" s="67"/>
      <c r="FA62" s="67"/>
      <c r="FB62" s="67"/>
      <c r="FC62" s="67"/>
      <c r="FD62" s="67"/>
      <c r="FE62" s="67"/>
      <c r="FF62" s="67"/>
      <c r="FG62" s="67"/>
      <c r="FH62" s="67"/>
      <c r="FI62" s="67"/>
      <c r="FJ62" s="67"/>
      <c r="FK62" s="67"/>
      <c r="FL62" s="67"/>
      <c r="FM62" s="67"/>
      <c r="FN62" s="67"/>
      <c r="FO62" s="67"/>
      <c r="FP62" s="67"/>
      <c r="FQ62" s="67"/>
      <c r="FR62" s="67"/>
      <c r="FS62" s="67"/>
      <c r="FT62" s="67"/>
      <c r="FU62" s="67"/>
      <c r="FV62" s="67"/>
      <c r="FW62" s="67"/>
      <c r="FX62" s="67"/>
      <c r="FY62" s="67"/>
      <c r="FZ62" s="67"/>
      <c r="GA62" s="67"/>
      <c r="GB62" s="67"/>
      <c r="GC62" s="67"/>
      <c r="GD62" s="67"/>
      <c r="GE62" s="67"/>
      <c r="GF62" s="67"/>
      <c r="GG62" s="67"/>
      <c r="GH62" s="67"/>
      <c r="GI62" s="67"/>
      <c r="GJ62" s="67"/>
      <c r="GK62" s="67"/>
      <c r="GL62" s="67"/>
      <c r="GM62" s="67"/>
      <c r="GN62" s="67"/>
      <c r="GO62" s="67"/>
      <c r="GP62" s="67"/>
      <c r="GQ62" s="67"/>
      <c r="GR62" s="67"/>
      <c r="GS62" s="67"/>
      <c r="GT62" s="67"/>
      <c r="GU62" s="67"/>
      <c r="GV62" s="67"/>
      <c r="GW62" s="67"/>
      <c r="GX62" s="67"/>
      <c r="GY62" s="67"/>
      <c r="GZ62" s="67"/>
      <c r="HA62" s="67"/>
      <c r="HB62" s="67"/>
      <c r="HC62" s="67"/>
      <c r="HD62" s="67"/>
      <c r="HE62" s="67"/>
      <c r="HF62" s="67"/>
      <c r="HG62" s="67"/>
      <c r="HH62" s="67"/>
      <c r="HI62" s="67"/>
      <c r="HJ62" s="67"/>
      <c r="HK62" s="67"/>
      <c r="HL62" s="67"/>
      <c r="HM62" s="67"/>
      <c r="HN62" s="67"/>
      <c r="HO62" s="67"/>
      <c r="HP62" s="67"/>
      <c r="HQ62" s="67"/>
      <c r="HR62" s="67"/>
      <c r="HS62" s="67"/>
      <c r="HT62" s="67"/>
      <c r="HU62" s="67"/>
    </row>
    <row r="63" s="68" customFormat="1" ht="24" customHeight="1" spans="1:229">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c r="ES63" s="67"/>
      <c r="ET63" s="67"/>
      <c r="EU63" s="67"/>
      <c r="EV63" s="67"/>
      <c r="EW63" s="67"/>
      <c r="EX63" s="67"/>
      <c r="EY63" s="67"/>
      <c r="EZ63" s="67"/>
      <c r="FA63" s="67"/>
      <c r="FB63" s="67"/>
      <c r="FC63" s="67"/>
      <c r="FD63" s="67"/>
      <c r="FE63" s="67"/>
      <c r="FF63" s="67"/>
      <c r="FG63" s="67"/>
      <c r="FH63" s="67"/>
      <c r="FI63" s="67"/>
      <c r="FJ63" s="67"/>
      <c r="FK63" s="67"/>
      <c r="FL63" s="67"/>
      <c r="FM63" s="67"/>
      <c r="FN63" s="67"/>
      <c r="FO63" s="67"/>
      <c r="FP63" s="67"/>
      <c r="FQ63" s="67"/>
      <c r="FR63" s="67"/>
      <c r="FS63" s="67"/>
      <c r="FT63" s="67"/>
      <c r="FU63" s="67"/>
      <c r="FV63" s="67"/>
      <c r="FW63" s="67"/>
      <c r="FX63" s="67"/>
      <c r="FY63" s="67"/>
      <c r="FZ63" s="67"/>
      <c r="GA63" s="67"/>
      <c r="GB63" s="67"/>
      <c r="GC63" s="67"/>
      <c r="GD63" s="67"/>
      <c r="GE63" s="67"/>
      <c r="GF63" s="67"/>
      <c r="GG63" s="67"/>
      <c r="GH63" s="67"/>
      <c r="GI63" s="67"/>
      <c r="GJ63" s="67"/>
      <c r="GK63" s="67"/>
      <c r="GL63" s="67"/>
      <c r="GM63" s="67"/>
      <c r="GN63" s="67"/>
      <c r="GO63" s="67"/>
      <c r="GP63" s="67"/>
      <c r="GQ63" s="67"/>
      <c r="GR63" s="67"/>
      <c r="GS63" s="67"/>
      <c r="GT63" s="67"/>
      <c r="GU63" s="67"/>
      <c r="GV63" s="67"/>
      <c r="GW63" s="67"/>
      <c r="GX63" s="67"/>
      <c r="GY63" s="67"/>
      <c r="GZ63" s="67"/>
      <c r="HA63" s="67"/>
      <c r="HB63" s="67"/>
      <c r="HC63" s="67"/>
      <c r="HD63" s="67"/>
      <c r="HE63" s="67"/>
      <c r="HF63" s="67"/>
      <c r="HG63" s="67"/>
      <c r="HH63" s="67"/>
      <c r="HI63" s="67"/>
      <c r="HJ63" s="67"/>
      <c r="HK63" s="67"/>
      <c r="HL63" s="67"/>
      <c r="HM63" s="67"/>
      <c r="HN63" s="67"/>
      <c r="HO63" s="67"/>
      <c r="HP63" s="67"/>
      <c r="HQ63" s="67"/>
      <c r="HR63" s="67"/>
      <c r="HS63" s="67"/>
      <c r="HT63" s="67"/>
      <c r="HU63" s="67"/>
    </row>
    <row r="64" s="68" customFormat="1" ht="24" customHeight="1" spans="1:229">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c r="EW64" s="67"/>
      <c r="EX64" s="67"/>
      <c r="EY64" s="67"/>
      <c r="EZ64" s="67"/>
      <c r="FA64" s="67"/>
      <c r="FB64" s="67"/>
      <c r="FC64" s="67"/>
      <c r="FD64" s="67"/>
      <c r="FE64" s="67"/>
      <c r="FF64" s="67"/>
      <c r="FG64" s="67"/>
      <c r="FH64" s="67"/>
      <c r="FI64" s="67"/>
      <c r="FJ64" s="67"/>
      <c r="FK64" s="67"/>
      <c r="FL64" s="67"/>
      <c r="FM64" s="67"/>
      <c r="FN64" s="67"/>
      <c r="FO64" s="67"/>
      <c r="FP64" s="67"/>
      <c r="FQ64" s="67"/>
      <c r="FR64" s="67"/>
      <c r="FS64" s="67"/>
      <c r="FT64" s="67"/>
      <c r="FU64" s="67"/>
      <c r="FV64" s="67"/>
      <c r="FW64" s="67"/>
      <c r="FX64" s="67"/>
      <c r="FY64" s="67"/>
      <c r="FZ64" s="67"/>
      <c r="GA64" s="67"/>
      <c r="GB64" s="67"/>
      <c r="GC64" s="67"/>
      <c r="GD64" s="67"/>
      <c r="GE64" s="67"/>
      <c r="GF64" s="67"/>
      <c r="GG64" s="67"/>
      <c r="GH64" s="67"/>
      <c r="GI64" s="67"/>
      <c r="GJ64" s="67"/>
      <c r="GK64" s="67"/>
      <c r="GL64" s="67"/>
      <c r="GM64" s="67"/>
      <c r="GN64" s="67"/>
      <c r="GO64" s="67"/>
      <c r="GP64" s="67"/>
      <c r="GQ64" s="67"/>
      <c r="GR64" s="67"/>
      <c r="GS64" s="67"/>
      <c r="GT64" s="67"/>
      <c r="GU64" s="67"/>
      <c r="GV64" s="67"/>
      <c r="GW64" s="67"/>
      <c r="GX64" s="67"/>
      <c r="GY64" s="67"/>
      <c r="GZ64" s="67"/>
      <c r="HA64" s="67"/>
      <c r="HB64" s="67"/>
      <c r="HC64" s="67"/>
      <c r="HD64" s="67"/>
      <c r="HE64" s="67"/>
      <c r="HF64" s="67"/>
      <c r="HG64" s="67"/>
      <c r="HH64" s="67"/>
      <c r="HI64" s="67"/>
      <c r="HJ64" s="67"/>
      <c r="HK64" s="67"/>
      <c r="HL64" s="67"/>
      <c r="HM64" s="67"/>
      <c r="HN64" s="67"/>
      <c r="HO64" s="67"/>
      <c r="HP64" s="67"/>
      <c r="HQ64" s="67"/>
      <c r="HR64" s="67"/>
      <c r="HS64" s="67"/>
      <c r="HT64" s="67"/>
      <c r="HU64" s="67"/>
    </row>
    <row r="65" s="68" customFormat="1" ht="24" customHeight="1" spans="1:229">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c r="ES65" s="67"/>
      <c r="ET65" s="67"/>
      <c r="EU65" s="67"/>
      <c r="EV65" s="67"/>
      <c r="EW65" s="67"/>
      <c r="EX65" s="67"/>
      <c r="EY65" s="67"/>
      <c r="EZ65" s="67"/>
      <c r="FA65" s="67"/>
      <c r="FB65" s="67"/>
      <c r="FC65" s="67"/>
      <c r="FD65" s="67"/>
      <c r="FE65" s="67"/>
      <c r="FF65" s="67"/>
      <c r="FG65" s="67"/>
      <c r="FH65" s="67"/>
      <c r="FI65" s="67"/>
      <c r="FJ65" s="67"/>
      <c r="FK65" s="67"/>
      <c r="FL65" s="67"/>
      <c r="FM65" s="67"/>
      <c r="FN65" s="67"/>
      <c r="FO65" s="67"/>
      <c r="FP65" s="67"/>
      <c r="FQ65" s="67"/>
      <c r="FR65" s="67"/>
      <c r="FS65" s="67"/>
      <c r="FT65" s="67"/>
      <c r="FU65" s="67"/>
      <c r="FV65" s="67"/>
      <c r="FW65" s="67"/>
      <c r="FX65" s="67"/>
      <c r="FY65" s="67"/>
      <c r="FZ65" s="67"/>
      <c r="GA65" s="67"/>
      <c r="GB65" s="67"/>
      <c r="GC65" s="67"/>
      <c r="GD65" s="67"/>
      <c r="GE65" s="67"/>
      <c r="GF65" s="67"/>
      <c r="GG65" s="67"/>
      <c r="GH65" s="67"/>
      <c r="GI65" s="67"/>
      <c r="GJ65" s="67"/>
      <c r="GK65" s="67"/>
      <c r="GL65" s="67"/>
      <c r="GM65" s="67"/>
      <c r="GN65" s="67"/>
      <c r="GO65" s="67"/>
      <c r="GP65" s="67"/>
      <c r="GQ65" s="67"/>
      <c r="GR65" s="67"/>
      <c r="GS65" s="67"/>
      <c r="GT65" s="67"/>
      <c r="GU65" s="67"/>
      <c r="GV65" s="67"/>
      <c r="GW65" s="67"/>
      <c r="GX65" s="67"/>
      <c r="GY65" s="67"/>
      <c r="GZ65" s="67"/>
      <c r="HA65" s="67"/>
      <c r="HB65" s="67"/>
      <c r="HC65" s="67"/>
      <c r="HD65" s="67"/>
      <c r="HE65" s="67"/>
      <c r="HF65" s="67"/>
      <c r="HG65" s="67"/>
      <c r="HH65" s="67"/>
      <c r="HI65" s="67"/>
      <c r="HJ65" s="67"/>
      <c r="HK65" s="67"/>
      <c r="HL65" s="67"/>
      <c r="HM65" s="67"/>
      <c r="HN65" s="67"/>
      <c r="HO65" s="67"/>
      <c r="HP65" s="67"/>
      <c r="HQ65" s="67"/>
      <c r="HR65" s="67"/>
      <c r="HS65" s="67"/>
      <c r="HT65" s="67"/>
      <c r="HU65" s="67"/>
    </row>
    <row r="66" s="68" customFormat="1" ht="24" customHeight="1" spans="1:229">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c r="ES66" s="67"/>
      <c r="ET66" s="67"/>
      <c r="EU66" s="67"/>
      <c r="EV66" s="67"/>
      <c r="EW66" s="67"/>
      <c r="EX66" s="67"/>
      <c r="EY66" s="67"/>
      <c r="EZ66" s="67"/>
      <c r="FA66" s="67"/>
      <c r="FB66" s="67"/>
      <c r="FC66" s="67"/>
      <c r="FD66" s="67"/>
      <c r="FE66" s="67"/>
      <c r="FF66" s="67"/>
      <c r="FG66" s="67"/>
      <c r="FH66" s="67"/>
      <c r="FI66" s="67"/>
      <c r="FJ66" s="67"/>
      <c r="FK66" s="67"/>
      <c r="FL66" s="67"/>
      <c r="FM66" s="67"/>
      <c r="FN66" s="67"/>
      <c r="FO66" s="67"/>
      <c r="FP66" s="67"/>
      <c r="FQ66" s="67"/>
      <c r="FR66" s="67"/>
      <c r="FS66" s="67"/>
      <c r="FT66" s="67"/>
      <c r="FU66" s="67"/>
      <c r="FV66" s="67"/>
      <c r="FW66" s="67"/>
      <c r="FX66" s="67"/>
      <c r="FY66" s="67"/>
      <c r="FZ66" s="67"/>
      <c r="GA66" s="67"/>
      <c r="GB66" s="67"/>
      <c r="GC66" s="67"/>
      <c r="GD66" s="67"/>
      <c r="GE66" s="67"/>
      <c r="GF66" s="67"/>
      <c r="GG66" s="67"/>
      <c r="GH66" s="67"/>
      <c r="GI66" s="67"/>
      <c r="GJ66" s="67"/>
      <c r="GK66" s="67"/>
      <c r="GL66" s="67"/>
      <c r="GM66" s="67"/>
      <c r="GN66" s="67"/>
      <c r="GO66" s="67"/>
      <c r="GP66" s="67"/>
      <c r="GQ66" s="67"/>
      <c r="GR66" s="67"/>
      <c r="GS66" s="67"/>
      <c r="GT66" s="67"/>
      <c r="GU66" s="67"/>
      <c r="GV66" s="67"/>
      <c r="GW66" s="67"/>
      <c r="GX66" s="67"/>
      <c r="GY66" s="67"/>
      <c r="GZ66" s="67"/>
      <c r="HA66" s="67"/>
      <c r="HB66" s="67"/>
      <c r="HC66" s="67"/>
      <c r="HD66" s="67"/>
      <c r="HE66" s="67"/>
      <c r="HF66" s="67"/>
      <c r="HG66" s="67"/>
      <c r="HH66" s="67"/>
      <c r="HI66" s="67"/>
      <c r="HJ66" s="67"/>
      <c r="HK66" s="67"/>
      <c r="HL66" s="67"/>
      <c r="HM66" s="67"/>
      <c r="HN66" s="67"/>
      <c r="HO66" s="67"/>
      <c r="HP66" s="67"/>
      <c r="HQ66" s="67"/>
      <c r="HR66" s="67"/>
      <c r="HS66" s="67"/>
      <c r="HT66" s="67"/>
      <c r="HU66" s="67"/>
    </row>
    <row r="67" s="68" customFormat="1" ht="24" customHeight="1" spans="1:229">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c r="ES67" s="67"/>
      <c r="ET67" s="67"/>
      <c r="EU67" s="67"/>
      <c r="EV67" s="67"/>
      <c r="EW67" s="67"/>
      <c r="EX67" s="67"/>
      <c r="EY67" s="67"/>
      <c r="EZ67" s="67"/>
      <c r="FA67" s="67"/>
      <c r="FB67" s="67"/>
      <c r="FC67" s="67"/>
      <c r="FD67" s="67"/>
      <c r="FE67" s="67"/>
      <c r="FF67" s="67"/>
      <c r="FG67" s="67"/>
      <c r="FH67" s="67"/>
      <c r="FI67" s="67"/>
      <c r="FJ67" s="67"/>
      <c r="FK67" s="67"/>
      <c r="FL67" s="67"/>
      <c r="FM67" s="67"/>
      <c r="FN67" s="67"/>
      <c r="FO67" s="67"/>
      <c r="FP67" s="67"/>
      <c r="FQ67" s="67"/>
      <c r="FR67" s="67"/>
      <c r="FS67" s="67"/>
      <c r="FT67" s="67"/>
      <c r="FU67" s="67"/>
      <c r="FV67" s="67"/>
      <c r="FW67" s="67"/>
      <c r="FX67" s="67"/>
      <c r="FY67" s="67"/>
      <c r="FZ67" s="67"/>
      <c r="GA67" s="67"/>
      <c r="GB67" s="67"/>
      <c r="GC67" s="67"/>
      <c r="GD67" s="67"/>
      <c r="GE67" s="67"/>
      <c r="GF67" s="67"/>
      <c r="GG67" s="67"/>
      <c r="GH67" s="67"/>
      <c r="GI67" s="67"/>
      <c r="GJ67" s="67"/>
      <c r="GK67" s="67"/>
      <c r="GL67" s="67"/>
      <c r="GM67" s="67"/>
      <c r="GN67" s="67"/>
      <c r="GO67" s="67"/>
      <c r="GP67" s="67"/>
      <c r="GQ67" s="67"/>
      <c r="GR67" s="67"/>
      <c r="GS67" s="67"/>
      <c r="GT67" s="67"/>
      <c r="GU67" s="67"/>
      <c r="GV67" s="67"/>
      <c r="GW67" s="67"/>
      <c r="GX67" s="67"/>
      <c r="GY67" s="67"/>
      <c r="GZ67" s="67"/>
      <c r="HA67" s="67"/>
      <c r="HB67" s="67"/>
      <c r="HC67" s="67"/>
      <c r="HD67" s="67"/>
      <c r="HE67" s="67"/>
      <c r="HF67" s="67"/>
      <c r="HG67" s="67"/>
      <c r="HH67" s="67"/>
      <c r="HI67" s="67"/>
      <c r="HJ67" s="67"/>
      <c r="HK67" s="67"/>
      <c r="HL67" s="67"/>
      <c r="HM67" s="67"/>
      <c r="HN67" s="67"/>
      <c r="HO67" s="67"/>
      <c r="HP67" s="67"/>
      <c r="HQ67" s="67"/>
      <c r="HR67" s="67"/>
      <c r="HS67" s="67"/>
      <c r="HT67" s="67"/>
      <c r="HU67" s="67"/>
    </row>
    <row r="68" s="68" customFormat="1" ht="24" customHeight="1" spans="1:229">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c r="EO68" s="67"/>
      <c r="EP68" s="67"/>
      <c r="EQ68" s="67"/>
      <c r="ER68" s="67"/>
      <c r="ES68" s="67"/>
      <c r="ET68" s="67"/>
      <c r="EU68" s="67"/>
      <c r="EV68" s="67"/>
      <c r="EW68" s="67"/>
      <c r="EX68" s="67"/>
      <c r="EY68" s="67"/>
      <c r="EZ68" s="67"/>
      <c r="FA68" s="67"/>
      <c r="FB68" s="67"/>
      <c r="FC68" s="67"/>
      <c r="FD68" s="67"/>
      <c r="FE68" s="67"/>
      <c r="FF68" s="67"/>
      <c r="FG68" s="67"/>
      <c r="FH68" s="67"/>
      <c r="FI68" s="67"/>
      <c r="FJ68" s="67"/>
      <c r="FK68" s="67"/>
      <c r="FL68" s="67"/>
      <c r="FM68" s="67"/>
      <c r="FN68" s="67"/>
      <c r="FO68" s="67"/>
      <c r="FP68" s="67"/>
      <c r="FQ68" s="67"/>
      <c r="FR68" s="67"/>
      <c r="FS68" s="67"/>
      <c r="FT68" s="67"/>
      <c r="FU68" s="67"/>
      <c r="FV68" s="67"/>
      <c r="FW68" s="67"/>
      <c r="FX68" s="67"/>
      <c r="FY68" s="67"/>
      <c r="FZ68" s="67"/>
      <c r="GA68" s="67"/>
      <c r="GB68" s="67"/>
      <c r="GC68" s="67"/>
      <c r="GD68" s="67"/>
      <c r="GE68" s="67"/>
      <c r="GF68" s="67"/>
      <c r="GG68" s="67"/>
      <c r="GH68" s="67"/>
      <c r="GI68" s="67"/>
      <c r="GJ68" s="67"/>
      <c r="GK68" s="67"/>
      <c r="GL68" s="67"/>
      <c r="GM68" s="67"/>
      <c r="GN68" s="67"/>
      <c r="GO68" s="67"/>
      <c r="GP68" s="67"/>
      <c r="GQ68" s="67"/>
      <c r="GR68" s="67"/>
      <c r="GS68" s="67"/>
      <c r="GT68" s="67"/>
      <c r="GU68" s="67"/>
      <c r="GV68" s="67"/>
      <c r="GW68" s="67"/>
      <c r="GX68" s="67"/>
      <c r="GY68" s="67"/>
      <c r="GZ68" s="67"/>
      <c r="HA68" s="67"/>
      <c r="HB68" s="67"/>
      <c r="HC68" s="67"/>
      <c r="HD68" s="67"/>
      <c r="HE68" s="67"/>
      <c r="HF68" s="67"/>
      <c r="HG68" s="67"/>
      <c r="HH68" s="67"/>
      <c r="HI68" s="67"/>
      <c r="HJ68" s="67"/>
      <c r="HK68" s="67"/>
      <c r="HL68" s="67"/>
      <c r="HM68" s="67"/>
      <c r="HN68" s="67"/>
      <c r="HO68" s="67"/>
      <c r="HP68" s="67"/>
      <c r="HQ68" s="67"/>
      <c r="HR68" s="67"/>
      <c r="HS68" s="67"/>
      <c r="HT68" s="67"/>
      <c r="HU68" s="67"/>
    </row>
    <row r="69" s="68" customFormat="1" ht="24" customHeight="1" spans="1:229">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c r="EO69" s="67"/>
      <c r="EP69" s="67"/>
      <c r="EQ69" s="67"/>
      <c r="ER69" s="67"/>
      <c r="ES69" s="67"/>
      <c r="ET69" s="67"/>
      <c r="EU69" s="67"/>
      <c r="EV69" s="67"/>
      <c r="EW69" s="67"/>
      <c r="EX69" s="67"/>
      <c r="EY69" s="67"/>
      <c r="EZ69" s="67"/>
      <c r="FA69" s="67"/>
      <c r="FB69" s="67"/>
      <c r="FC69" s="67"/>
      <c r="FD69" s="67"/>
      <c r="FE69" s="67"/>
      <c r="FF69" s="67"/>
      <c r="FG69" s="67"/>
      <c r="FH69" s="67"/>
      <c r="FI69" s="67"/>
      <c r="FJ69" s="67"/>
      <c r="FK69" s="67"/>
      <c r="FL69" s="67"/>
      <c r="FM69" s="67"/>
      <c r="FN69" s="67"/>
      <c r="FO69" s="67"/>
      <c r="FP69" s="67"/>
      <c r="FQ69" s="67"/>
      <c r="FR69" s="67"/>
      <c r="FS69" s="67"/>
      <c r="FT69" s="67"/>
      <c r="FU69" s="67"/>
      <c r="FV69" s="67"/>
      <c r="FW69" s="67"/>
      <c r="FX69" s="67"/>
      <c r="FY69" s="67"/>
      <c r="FZ69" s="67"/>
      <c r="GA69" s="67"/>
      <c r="GB69" s="67"/>
      <c r="GC69" s="67"/>
      <c r="GD69" s="67"/>
      <c r="GE69" s="67"/>
      <c r="GF69" s="67"/>
      <c r="GG69" s="67"/>
      <c r="GH69" s="67"/>
      <c r="GI69" s="67"/>
      <c r="GJ69" s="67"/>
      <c r="GK69" s="67"/>
      <c r="GL69" s="67"/>
      <c r="GM69" s="67"/>
      <c r="GN69" s="67"/>
      <c r="GO69" s="67"/>
      <c r="GP69" s="67"/>
      <c r="GQ69" s="67"/>
      <c r="GR69" s="67"/>
      <c r="GS69" s="67"/>
      <c r="GT69" s="67"/>
      <c r="GU69" s="67"/>
      <c r="GV69" s="67"/>
      <c r="GW69" s="67"/>
      <c r="GX69" s="67"/>
      <c r="GY69" s="67"/>
      <c r="GZ69" s="67"/>
      <c r="HA69" s="67"/>
      <c r="HB69" s="67"/>
      <c r="HC69" s="67"/>
      <c r="HD69" s="67"/>
      <c r="HE69" s="67"/>
      <c r="HF69" s="67"/>
      <c r="HG69" s="67"/>
      <c r="HH69" s="67"/>
      <c r="HI69" s="67"/>
      <c r="HJ69" s="67"/>
      <c r="HK69" s="67"/>
      <c r="HL69" s="67"/>
      <c r="HM69" s="67"/>
      <c r="HN69" s="67"/>
      <c r="HO69" s="67"/>
      <c r="HP69" s="67"/>
      <c r="HQ69" s="67"/>
      <c r="HR69" s="67"/>
      <c r="HS69" s="67"/>
      <c r="HT69" s="67"/>
      <c r="HU69" s="67"/>
    </row>
    <row r="70" s="68" customFormat="1" ht="24" customHeight="1" spans="1:229">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c r="EO70" s="67"/>
      <c r="EP70" s="67"/>
      <c r="EQ70" s="67"/>
      <c r="ER70" s="67"/>
      <c r="ES70" s="67"/>
      <c r="ET70" s="67"/>
      <c r="EU70" s="67"/>
      <c r="EV70" s="67"/>
      <c r="EW70" s="67"/>
      <c r="EX70" s="67"/>
      <c r="EY70" s="67"/>
      <c r="EZ70" s="67"/>
      <c r="FA70" s="67"/>
      <c r="FB70" s="67"/>
      <c r="FC70" s="67"/>
      <c r="FD70" s="67"/>
      <c r="FE70" s="67"/>
      <c r="FF70" s="67"/>
      <c r="FG70" s="67"/>
      <c r="FH70" s="67"/>
      <c r="FI70" s="67"/>
      <c r="FJ70" s="67"/>
      <c r="FK70" s="67"/>
      <c r="FL70" s="67"/>
      <c r="FM70" s="67"/>
      <c r="FN70" s="67"/>
      <c r="FO70" s="67"/>
      <c r="FP70" s="67"/>
      <c r="FQ70" s="67"/>
      <c r="FR70" s="67"/>
      <c r="FS70" s="67"/>
      <c r="FT70" s="67"/>
      <c r="FU70" s="67"/>
      <c r="FV70" s="67"/>
      <c r="FW70" s="67"/>
      <c r="FX70" s="67"/>
      <c r="FY70" s="67"/>
      <c r="FZ70" s="67"/>
      <c r="GA70" s="67"/>
      <c r="GB70" s="67"/>
      <c r="GC70" s="67"/>
      <c r="GD70" s="67"/>
      <c r="GE70" s="67"/>
      <c r="GF70" s="67"/>
      <c r="GG70" s="67"/>
      <c r="GH70" s="67"/>
      <c r="GI70" s="67"/>
      <c r="GJ70" s="67"/>
      <c r="GK70" s="67"/>
      <c r="GL70" s="67"/>
      <c r="GM70" s="67"/>
      <c r="GN70" s="67"/>
      <c r="GO70" s="67"/>
      <c r="GP70" s="67"/>
      <c r="GQ70" s="67"/>
      <c r="GR70" s="67"/>
      <c r="GS70" s="67"/>
      <c r="GT70" s="67"/>
      <c r="GU70" s="67"/>
      <c r="GV70" s="67"/>
      <c r="GW70" s="67"/>
      <c r="GX70" s="67"/>
      <c r="GY70" s="67"/>
      <c r="GZ70" s="67"/>
      <c r="HA70" s="67"/>
      <c r="HB70" s="67"/>
      <c r="HC70" s="67"/>
      <c r="HD70" s="67"/>
      <c r="HE70" s="67"/>
      <c r="HF70" s="67"/>
      <c r="HG70" s="67"/>
      <c r="HH70" s="67"/>
      <c r="HI70" s="67"/>
      <c r="HJ70" s="67"/>
      <c r="HK70" s="67"/>
      <c r="HL70" s="67"/>
      <c r="HM70" s="67"/>
      <c r="HN70" s="67"/>
      <c r="HO70" s="67"/>
      <c r="HP70" s="67"/>
      <c r="HQ70" s="67"/>
      <c r="HR70" s="67"/>
      <c r="HS70" s="67"/>
      <c r="HT70" s="67"/>
      <c r="HU70" s="67"/>
    </row>
    <row r="71" s="68" customFormat="1" ht="24" customHeight="1" spans="1:229">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c r="EO71" s="67"/>
      <c r="EP71" s="67"/>
      <c r="EQ71" s="67"/>
      <c r="ER71" s="67"/>
      <c r="ES71" s="67"/>
      <c r="ET71" s="67"/>
      <c r="EU71" s="67"/>
      <c r="EV71" s="67"/>
      <c r="EW71" s="67"/>
      <c r="EX71" s="67"/>
      <c r="EY71" s="67"/>
      <c r="EZ71" s="67"/>
      <c r="FA71" s="67"/>
      <c r="FB71" s="67"/>
      <c r="FC71" s="67"/>
      <c r="FD71" s="67"/>
      <c r="FE71" s="67"/>
      <c r="FF71" s="67"/>
      <c r="FG71" s="67"/>
      <c r="FH71" s="67"/>
      <c r="FI71" s="67"/>
      <c r="FJ71" s="67"/>
      <c r="FK71" s="67"/>
      <c r="FL71" s="67"/>
      <c r="FM71" s="67"/>
      <c r="FN71" s="67"/>
      <c r="FO71" s="67"/>
      <c r="FP71" s="67"/>
      <c r="FQ71" s="67"/>
      <c r="FR71" s="67"/>
      <c r="FS71" s="67"/>
      <c r="FT71" s="67"/>
      <c r="FU71" s="67"/>
      <c r="FV71" s="67"/>
      <c r="FW71" s="67"/>
      <c r="FX71" s="67"/>
      <c r="FY71" s="67"/>
      <c r="FZ71" s="67"/>
      <c r="GA71" s="67"/>
      <c r="GB71" s="67"/>
      <c r="GC71" s="67"/>
      <c r="GD71" s="67"/>
      <c r="GE71" s="67"/>
      <c r="GF71" s="67"/>
      <c r="GG71" s="67"/>
      <c r="GH71" s="67"/>
      <c r="GI71" s="67"/>
      <c r="GJ71" s="67"/>
      <c r="GK71" s="67"/>
      <c r="GL71" s="67"/>
      <c r="GM71" s="67"/>
      <c r="GN71" s="67"/>
      <c r="GO71" s="67"/>
      <c r="GP71" s="67"/>
      <c r="GQ71" s="67"/>
      <c r="GR71" s="67"/>
      <c r="GS71" s="67"/>
      <c r="GT71" s="67"/>
      <c r="GU71" s="67"/>
      <c r="GV71" s="67"/>
      <c r="GW71" s="67"/>
      <c r="GX71" s="67"/>
      <c r="GY71" s="67"/>
      <c r="GZ71" s="67"/>
      <c r="HA71" s="67"/>
      <c r="HB71" s="67"/>
      <c r="HC71" s="67"/>
      <c r="HD71" s="67"/>
      <c r="HE71" s="67"/>
      <c r="HF71" s="67"/>
      <c r="HG71" s="67"/>
      <c r="HH71" s="67"/>
      <c r="HI71" s="67"/>
      <c r="HJ71" s="67"/>
      <c r="HK71" s="67"/>
      <c r="HL71" s="67"/>
      <c r="HM71" s="67"/>
      <c r="HN71" s="67"/>
      <c r="HO71" s="67"/>
      <c r="HP71" s="67"/>
      <c r="HQ71" s="67"/>
      <c r="HR71" s="67"/>
      <c r="HS71" s="67"/>
      <c r="HT71" s="67"/>
      <c r="HU71" s="67"/>
    </row>
    <row r="72" s="68" customFormat="1" ht="24" customHeight="1" spans="1:229">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c r="EO72" s="67"/>
      <c r="EP72" s="67"/>
      <c r="EQ72" s="67"/>
      <c r="ER72" s="67"/>
      <c r="ES72" s="67"/>
      <c r="ET72" s="67"/>
      <c r="EU72" s="67"/>
      <c r="EV72" s="67"/>
      <c r="EW72" s="67"/>
      <c r="EX72" s="67"/>
      <c r="EY72" s="67"/>
      <c r="EZ72" s="67"/>
      <c r="FA72" s="67"/>
      <c r="FB72" s="67"/>
      <c r="FC72" s="67"/>
      <c r="FD72" s="67"/>
      <c r="FE72" s="67"/>
      <c r="FF72" s="67"/>
      <c r="FG72" s="67"/>
      <c r="FH72" s="67"/>
      <c r="FI72" s="67"/>
      <c r="FJ72" s="67"/>
      <c r="FK72" s="67"/>
      <c r="FL72" s="67"/>
      <c r="FM72" s="67"/>
      <c r="FN72" s="67"/>
      <c r="FO72" s="67"/>
      <c r="FP72" s="67"/>
      <c r="FQ72" s="67"/>
      <c r="FR72" s="67"/>
      <c r="FS72" s="67"/>
      <c r="FT72" s="67"/>
      <c r="FU72" s="67"/>
      <c r="FV72" s="67"/>
      <c r="FW72" s="67"/>
      <c r="FX72" s="67"/>
      <c r="FY72" s="67"/>
      <c r="FZ72" s="67"/>
      <c r="GA72" s="67"/>
      <c r="GB72" s="67"/>
      <c r="GC72" s="67"/>
      <c r="GD72" s="67"/>
      <c r="GE72" s="67"/>
      <c r="GF72" s="67"/>
      <c r="GG72" s="67"/>
      <c r="GH72" s="67"/>
      <c r="GI72" s="67"/>
      <c r="GJ72" s="67"/>
      <c r="GK72" s="67"/>
      <c r="GL72" s="67"/>
      <c r="GM72" s="67"/>
      <c r="GN72" s="67"/>
      <c r="GO72" s="67"/>
      <c r="GP72" s="67"/>
      <c r="GQ72" s="67"/>
      <c r="GR72" s="67"/>
      <c r="GS72" s="67"/>
      <c r="GT72" s="67"/>
      <c r="GU72" s="67"/>
      <c r="GV72" s="67"/>
      <c r="GW72" s="67"/>
      <c r="GX72" s="67"/>
      <c r="GY72" s="67"/>
      <c r="GZ72" s="67"/>
      <c r="HA72" s="67"/>
      <c r="HB72" s="67"/>
      <c r="HC72" s="67"/>
      <c r="HD72" s="67"/>
      <c r="HE72" s="67"/>
      <c r="HF72" s="67"/>
      <c r="HG72" s="67"/>
      <c r="HH72" s="67"/>
      <c r="HI72" s="67"/>
      <c r="HJ72" s="67"/>
      <c r="HK72" s="67"/>
      <c r="HL72" s="67"/>
      <c r="HM72" s="67"/>
      <c r="HN72" s="67"/>
      <c r="HO72" s="67"/>
      <c r="HP72" s="67"/>
      <c r="HQ72" s="67"/>
      <c r="HR72" s="67"/>
      <c r="HS72" s="67"/>
      <c r="HT72" s="67"/>
      <c r="HU72" s="67"/>
    </row>
    <row r="73" s="68" customFormat="1" ht="24" customHeight="1" spans="1:229">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c r="EO73" s="67"/>
      <c r="EP73" s="67"/>
      <c r="EQ73" s="67"/>
      <c r="ER73" s="67"/>
      <c r="ES73" s="67"/>
      <c r="ET73" s="67"/>
      <c r="EU73" s="67"/>
      <c r="EV73" s="67"/>
      <c r="EW73" s="67"/>
      <c r="EX73" s="67"/>
      <c r="EY73" s="67"/>
      <c r="EZ73" s="67"/>
      <c r="FA73" s="67"/>
      <c r="FB73" s="67"/>
      <c r="FC73" s="67"/>
      <c r="FD73" s="67"/>
      <c r="FE73" s="67"/>
      <c r="FF73" s="67"/>
      <c r="FG73" s="67"/>
      <c r="FH73" s="67"/>
      <c r="FI73" s="67"/>
      <c r="FJ73" s="67"/>
      <c r="FK73" s="67"/>
      <c r="FL73" s="67"/>
      <c r="FM73" s="67"/>
      <c r="FN73" s="67"/>
      <c r="FO73" s="67"/>
      <c r="FP73" s="67"/>
      <c r="FQ73" s="67"/>
      <c r="FR73" s="67"/>
      <c r="FS73" s="67"/>
      <c r="FT73" s="67"/>
      <c r="FU73" s="67"/>
      <c r="FV73" s="67"/>
      <c r="FW73" s="67"/>
      <c r="FX73" s="67"/>
      <c r="FY73" s="67"/>
      <c r="FZ73" s="67"/>
      <c r="GA73" s="67"/>
      <c r="GB73" s="67"/>
      <c r="GC73" s="67"/>
      <c r="GD73" s="67"/>
      <c r="GE73" s="67"/>
      <c r="GF73" s="67"/>
      <c r="GG73" s="67"/>
      <c r="GH73" s="67"/>
      <c r="GI73" s="67"/>
      <c r="GJ73" s="67"/>
      <c r="GK73" s="67"/>
      <c r="GL73" s="67"/>
      <c r="GM73" s="67"/>
      <c r="GN73" s="67"/>
      <c r="GO73" s="67"/>
      <c r="GP73" s="67"/>
      <c r="GQ73" s="67"/>
      <c r="GR73" s="67"/>
      <c r="GS73" s="67"/>
      <c r="GT73" s="67"/>
      <c r="GU73" s="67"/>
      <c r="GV73" s="67"/>
      <c r="GW73" s="67"/>
      <c r="GX73" s="67"/>
      <c r="GY73" s="67"/>
      <c r="GZ73" s="67"/>
      <c r="HA73" s="67"/>
      <c r="HB73" s="67"/>
      <c r="HC73" s="67"/>
      <c r="HD73" s="67"/>
      <c r="HE73" s="67"/>
      <c r="HF73" s="67"/>
      <c r="HG73" s="67"/>
      <c r="HH73" s="67"/>
      <c r="HI73" s="67"/>
      <c r="HJ73" s="67"/>
      <c r="HK73" s="67"/>
      <c r="HL73" s="67"/>
      <c r="HM73" s="67"/>
      <c r="HN73" s="67"/>
      <c r="HO73" s="67"/>
      <c r="HP73" s="67"/>
      <c r="HQ73" s="67"/>
      <c r="HR73" s="67"/>
      <c r="HS73" s="67"/>
      <c r="HT73" s="67"/>
      <c r="HU73" s="67"/>
    </row>
    <row r="74" s="68" customFormat="1" ht="24" customHeight="1" spans="1:229">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c r="EO74" s="67"/>
      <c r="EP74" s="67"/>
      <c r="EQ74" s="67"/>
      <c r="ER74" s="67"/>
      <c r="ES74" s="67"/>
      <c r="ET74" s="67"/>
      <c r="EU74" s="67"/>
      <c r="EV74" s="67"/>
      <c r="EW74" s="67"/>
      <c r="EX74" s="67"/>
      <c r="EY74" s="67"/>
      <c r="EZ74" s="67"/>
      <c r="FA74" s="67"/>
      <c r="FB74" s="67"/>
      <c r="FC74" s="67"/>
      <c r="FD74" s="67"/>
      <c r="FE74" s="67"/>
      <c r="FF74" s="67"/>
      <c r="FG74" s="67"/>
      <c r="FH74" s="67"/>
      <c r="FI74" s="67"/>
      <c r="FJ74" s="67"/>
      <c r="FK74" s="67"/>
      <c r="FL74" s="67"/>
      <c r="FM74" s="67"/>
      <c r="FN74" s="67"/>
      <c r="FO74" s="67"/>
      <c r="FP74" s="67"/>
      <c r="FQ74" s="67"/>
      <c r="FR74" s="67"/>
      <c r="FS74" s="67"/>
      <c r="FT74" s="67"/>
      <c r="FU74" s="67"/>
      <c r="FV74" s="67"/>
      <c r="FW74" s="67"/>
      <c r="FX74" s="67"/>
      <c r="FY74" s="67"/>
      <c r="FZ74" s="67"/>
      <c r="GA74" s="67"/>
      <c r="GB74" s="67"/>
      <c r="GC74" s="67"/>
      <c r="GD74" s="67"/>
      <c r="GE74" s="67"/>
      <c r="GF74" s="67"/>
      <c r="GG74" s="67"/>
      <c r="GH74" s="67"/>
      <c r="GI74" s="67"/>
      <c r="GJ74" s="67"/>
      <c r="GK74" s="67"/>
      <c r="GL74" s="67"/>
      <c r="GM74" s="67"/>
      <c r="GN74" s="67"/>
      <c r="GO74" s="67"/>
      <c r="GP74" s="67"/>
      <c r="GQ74" s="67"/>
      <c r="GR74" s="67"/>
      <c r="GS74" s="67"/>
      <c r="GT74" s="67"/>
      <c r="GU74" s="67"/>
      <c r="GV74" s="67"/>
      <c r="GW74" s="67"/>
      <c r="GX74" s="67"/>
      <c r="GY74" s="67"/>
      <c r="GZ74" s="67"/>
      <c r="HA74" s="67"/>
      <c r="HB74" s="67"/>
      <c r="HC74" s="67"/>
      <c r="HD74" s="67"/>
      <c r="HE74" s="67"/>
      <c r="HF74" s="67"/>
      <c r="HG74" s="67"/>
      <c r="HH74" s="67"/>
      <c r="HI74" s="67"/>
      <c r="HJ74" s="67"/>
      <c r="HK74" s="67"/>
      <c r="HL74" s="67"/>
      <c r="HM74" s="67"/>
      <c r="HN74" s="67"/>
      <c r="HO74" s="67"/>
      <c r="HP74" s="67"/>
      <c r="HQ74" s="67"/>
      <c r="HR74" s="67"/>
      <c r="HS74" s="67"/>
      <c r="HT74" s="67"/>
      <c r="HU74" s="67"/>
    </row>
    <row r="75" s="68" customFormat="1" ht="24" customHeight="1" spans="1:229">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c r="EO75" s="67"/>
      <c r="EP75" s="67"/>
      <c r="EQ75" s="67"/>
      <c r="ER75" s="67"/>
      <c r="ES75" s="67"/>
      <c r="ET75" s="67"/>
      <c r="EU75" s="67"/>
      <c r="EV75" s="67"/>
      <c r="EW75" s="67"/>
      <c r="EX75" s="67"/>
      <c r="EY75" s="67"/>
      <c r="EZ75" s="67"/>
      <c r="FA75" s="67"/>
      <c r="FB75" s="67"/>
      <c r="FC75" s="67"/>
      <c r="FD75" s="67"/>
      <c r="FE75" s="67"/>
      <c r="FF75" s="67"/>
      <c r="FG75" s="67"/>
      <c r="FH75" s="67"/>
      <c r="FI75" s="67"/>
      <c r="FJ75" s="67"/>
      <c r="FK75" s="67"/>
      <c r="FL75" s="67"/>
      <c r="FM75" s="67"/>
      <c r="FN75" s="67"/>
      <c r="FO75" s="67"/>
      <c r="FP75" s="67"/>
      <c r="FQ75" s="67"/>
      <c r="FR75" s="67"/>
      <c r="FS75" s="67"/>
      <c r="FT75" s="67"/>
      <c r="FU75" s="67"/>
      <c r="FV75" s="67"/>
      <c r="FW75" s="67"/>
      <c r="FX75" s="67"/>
      <c r="FY75" s="67"/>
      <c r="FZ75" s="67"/>
      <c r="GA75" s="67"/>
      <c r="GB75" s="67"/>
      <c r="GC75" s="67"/>
      <c r="GD75" s="67"/>
      <c r="GE75" s="67"/>
      <c r="GF75" s="67"/>
      <c r="GG75" s="67"/>
      <c r="GH75" s="67"/>
      <c r="GI75" s="67"/>
      <c r="GJ75" s="67"/>
      <c r="GK75" s="67"/>
      <c r="GL75" s="67"/>
      <c r="GM75" s="67"/>
      <c r="GN75" s="67"/>
      <c r="GO75" s="67"/>
      <c r="GP75" s="67"/>
      <c r="GQ75" s="67"/>
      <c r="GR75" s="67"/>
      <c r="GS75" s="67"/>
      <c r="GT75" s="67"/>
      <c r="GU75" s="67"/>
      <c r="GV75" s="67"/>
      <c r="GW75" s="67"/>
      <c r="GX75" s="67"/>
      <c r="GY75" s="67"/>
      <c r="GZ75" s="67"/>
      <c r="HA75" s="67"/>
      <c r="HB75" s="67"/>
      <c r="HC75" s="67"/>
      <c r="HD75" s="67"/>
      <c r="HE75" s="67"/>
      <c r="HF75" s="67"/>
      <c r="HG75" s="67"/>
      <c r="HH75" s="67"/>
      <c r="HI75" s="67"/>
      <c r="HJ75" s="67"/>
      <c r="HK75" s="67"/>
      <c r="HL75" s="67"/>
      <c r="HM75" s="67"/>
      <c r="HN75" s="67"/>
      <c r="HO75" s="67"/>
      <c r="HP75" s="67"/>
      <c r="HQ75" s="67"/>
      <c r="HR75" s="67"/>
      <c r="HS75" s="67"/>
      <c r="HT75" s="67"/>
      <c r="HU75" s="67"/>
    </row>
    <row r="76" s="68" customFormat="1" ht="24" customHeight="1" spans="1:229">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c r="EO76" s="67"/>
      <c r="EP76" s="67"/>
      <c r="EQ76" s="67"/>
      <c r="ER76" s="67"/>
      <c r="ES76" s="67"/>
      <c r="ET76" s="67"/>
      <c r="EU76" s="67"/>
      <c r="EV76" s="67"/>
      <c r="EW76" s="67"/>
      <c r="EX76" s="67"/>
      <c r="EY76" s="67"/>
      <c r="EZ76" s="67"/>
      <c r="FA76" s="67"/>
      <c r="FB76" s="67"/>
      <c r="FC76" s="67"/>
      <c r="FD76" s="67"/>
      <c r="FE76" s="67"/>
      <c r="FF76" s="67"/>
      <c r="FG76" s="67"/>
      <c r="FH76" s="67"/>
      <c r="FI76" s="67"/>
      <c r="FJ76" s="67"/>
      <c r="FK76" s="67"/>
      <c r="FL76" s="67"/>
      <c r="FM76" s="67"/>
      <c r="FN76" s="67"/>
      <c r="FO76" s="67"/>
      <c r="FP76" s="67"/>
      <c r="FQ76" s="67"/>
      <c r="FR76" s="67"/>
      <c r="FS76" s="67"/>
      <c r="FT76" s="67"/>
      <c r="FU76" s="67"/>
      <c r="FV76" s="67"/>
      <c r="FW76" s="67"/>
      <c r="FX76" s="67"/>
      <c r="FY76" s="67"/>
      <c r="FZ76" s="67"/>
      <c r="GA76" s="67"/>
      <c r="GB76" s="67"/>
      <c r="GC76" s="67"/>
      <c r="GD76" s="67"/>
      <c r="GE76" s="67"/>
      <c r="GF76" s="67"/>
      <c r="GG76" s="67"/>
      <c r="GH76" s="67"/>
      <c r="GI76" s="67"/>
      <c r="GJ76" s="67"/>
      <c r="GK76" s="67"/>
      <c r="GL76" s="67"/>
      <c r="GM76" s="67"/>
      <c r="GN76" s="67"/>
      <c r="GO76" s="67"/>
      <c r="GP76" s="67"/>
      <c r="GQ76" s="67"/>
      <c r="GR76" s="67"/>
      <c r="GS76" s="67"/>
      <c r="GT76" s="67"/>
      <c r="GU76" s="67"/>
      <c r="GV76" s="67"/>
      <c r="GW76" s="67"/>
      <c r="GX76" s="67"/>
      <c r="GY76" s="67"/>
      <c r="GZ76" s="67"/>
      <c r="HA76" s="67"/>
      <c r="HB76" s="67"/>
      <c r="HC76" s="67"/>
      <c r="HD76" s="67"/>
      <c r="HE76" s="67"/>
      <c r="HF76" s="67"/>
      <c r="HG76" s="67"/>
      <c r="HH76" s="67"/>
      <c r="HI76" s="67"/>
      <c r="HJ76" s="67"/>
      <c r="HK76" s="67"/>
      <c r="HL76" s="67"/>
      <c r="HM76" s="67"/>
      <c r="HN76" s="67"/>
      <c r="HO76" s="67"/>
      <c r="HP76" s="67"/>
      <c r="HQ76" s="67"/>
      <c r="HR76" s="67"/>
      <c r="HS76" s="67"/>
      <c r="HT76" s="67"/>
      <c r="HU76" s="67"/>
    </row>
    <row r="77" s="68" customFormat="1" ht="24" customHeight="1" spans="1:229">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c r="EO77" s="67"/>
      <c r="EP77" s="67"/>
      <c r="EQ77" s="67"/>
      <c r="ER77" s="67"/>
      <c r="ES77" s="67"/>
      <c r="ET77" s="67"/>
      <c r="EU77" s="67"/>
      <c r="EV77" s="67"/>
      <c r="EW77" s="67"/>
      <c r="EX77" s="67"/>
      <c r="EY77" s="67"/>
      <c r="EZ77" s="67"/>
      <c r="FA77" s="67"/>
      <c r="FB77" s="67"/>
      <c r="FC77" s="67"/>
      <c r="FD77" s="67"/>
      <c r="FE77" s="67"/>
      <c r="FF77" s="67"/>
      <c r="FG77" s="67"/>
      <c r="FH77" s="67"/>
      <c r="FI77" s="67"/>
      <c r="FJ77" s="67"/>
      <c r="FK77" s="67"/>
      <c r="FL77" s="67"/>
      <c r="FM77" s="67"/>
      <c r="FN77" s="67"/>
      <c r="FO77" s="67"/>
      <c r="FP77" s="67"/>
      <c r="FQ77" s="67"/>
      <c r="FR77" s="67"/>
      <c r="FS77" s="67"/>
      <c r="FT77" s="67"/>
      <c r="FU77" s="67"/>
      <c r="FV77" s="67"/>
      <c r="FW77" s="67"/>
      <c r="FX77" s="67"/>
      <c r="FY77" s="67"/>
      <c r="FZ77" s="67"/>
      <c r="GA77" s="67"/>
      <c r="GB77" s="67"/>
      <c r="GC77" s="67"/>
      <c r="GD77" s="67"/>
      <c r="GE77" s="67"/>
      <c r="GF77" s="67"/>
      <c r="GG77" s="67"/>
      <c r="GH77" s="67"/>
      <c r="GI77" s="67"/>
      <c r="GJ77" s="67"/>
      <c r="GK77" s="67"/>
      <c r="GL77" s="67"/>
      <c r="GM77" s="67"/>
      <c r="GN77" s="67"/>
      <c r="GO77" s="67"/>
      <c r="GP77" s="67"/>
      <c r="GQ77" s="67"/>
      <c r="GR77" s="67"/>
      <c r="GS77" s="67"/>
      <c r="GT77" s="67"/>
      <c r="GU77" s="67"/>
      <c r="GV77" s="67"/>
      <c r="GW77" s="67"/>
      <c r="GX77" s="67"/>
      <c r="GY77" s="67"/>
      <c r="GZ77" s="67"/>
      <c r="HA77" s="67"/>
      <c r="HB77" s="67"/>
      <c r="HC77" s="67"/>
      <c r="HD77" s="67"/>
      <c r="HE77" s="67"/>
      <c r="HF77" s="67"/>
      <c r="HG77" s="67"/>
      <c r="HH77" s="67"/>
      <c r="HI77" s="67"/>
      <c r="HJ77" s="67"/>
      <c r="HK77" s="67"/>
      <c r="HL77" s="67"/>
      <c r="HM77" s="67"/>
      <c r="HN77" s="67"/>
      <c r="HO77" s="67"/>
      <c r="HP77" s="67"/>
      <c r="HQ77" s="67"/>
      <c r="HR77" s="67"/>
      <c r="HS77" s="67"/>
      <c r="HT77" s="67"/>
      <c r="HU77" s="67"/>
    </row>
    <row r="78" s="68" customFormat="1" ht="24" customHeight="1" spans="1:229">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c r="EO78" s="67"/>
      <c r="EP78" s="67"/>
      <c r="EQ78" s="67"/>
      <c r="ER78" s="67"/>
      <c r="ES78" s="67"/>
      <c r="ET78" s="67"/>
      <c r="EU78" s="67"/>
      <c r="EV78" s="67"/>
      <c r="EW78" s="67"/>
      <c r="EX78" s="67"/>
      <c r="EY78" s="67"/>
      <c r="EZ78" s="67"/>
      <c r="FA78" s="67"/>
      <c r="FB78" s="67"/>
      <c r="FC78" s="67"/>
      <c r="FD78" s="67"/>
      <c r="FE78" s="67"/>
      <c r="FF78" s="67"/>
      <c r="FG78" s="67"/>
      <c r="FH78" s="67"/>
      <c r="FI78" s="67"/>
      <c r="FJ78" s="67"/>
      <c r="FK78" s="67"/>
      <c r="FL78" s="67"/>
      <c r="FM78" s="67"/>
      <c r="FN78" s="67"/>
      <c r="FO78" s="67"/>
      <c r="FP78" s="67"/>
      <c r="FQ78" s="67"/>
      <c r="FR78" s="67"/>
      <c r="FS78" s="67"/>
      <c r="FT78" s="67"/>
      <c r="FU78" s="67"/>
      <c r="FV78" s="67"/>
      <c r="FW78" s="67"/>
      <c r="FX78" s="67"/>
      <c r="FY78" s="67"/>
      <c r="FZ78" s="67"/>
      <c r="GA78" s="67"/>
      <c r="GB78" s="67"/>
      <c r="GC78" s="67"/>
      <c r="GD78" s="67"/>
      <c r="GE78" s="67"/>
      <c r="GF78" s="67"/>
      <c r="GG78" s="67"/>
      <c r="GH78" s="67"/>
      <c r="GI78" s="67"/>
      <c r="GJ78" s="67"/>
      <c r="GK78" s="67"/>
      <c r="GL78" s="67"/>
      <c r="GM78" s="67"/>
      <c r="GN78" s="67"/>
      <c r="GO78" s="67"/>
      <c r="GP78" s="67"/>
      <c r="GQ78" s="67"/>
      <c r="GR78" s="67"/>
      <c r="GS78" s="67"/>
      <c r="GT78" s="67"/>
      <c r="GU78" s="67"/>
      <c r="GV78" s="67"/>
      <c r="GW78" s="67"/>
      <c r="GX78" s="67"/>
      <c r="GY78" s="67"/>
      <c r="GZ78" s="67"/>
      <c r="HA78" s="67"/>
      <c r="HB78" s="67"/>
      <c r="HC78" s="67"/>
      <c r="HD78" s="67"/>
      <c r="HE78" s="67"/>
      <c r="HF78" s="67"/>
      <c r="HG78" s="67"/>
      <c r="HH78" s="67"/>
      <c r="HI78" s="67"/>
      <c r="HJ78" s="67"/>
      <c r="HK78" s="67"/>
      <c r="HL78" s="67"/>
      <c r="HM78" s="67"/>
      <c r="HN78" s="67"/>
      <c r="HO78" s="67"/>
      <c r="HP78" s="67"/>
      <c r="HQ78" s="67"/>
      <c r="HR78" s="67"/>
      <c r="HS78" s="67"/>
      <c r="HT78" s="67"/>
      <c r="HU78" s="67"/>
    </row>
    <row r="79" s="68" customFormat="1" ht="24" customHeight="1" spans="1:229">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c r="EO79" s="67"/>
      <c r="EP79" s="67"/>
      <c r="EQ79" s="67"/>
      <c r="ER79" s="67"/>
      <c r="ES79" s="67"/>
      <c r="ET79" s="67"/>
      <c r="EU79" s="67"/>
      <c r="EV79" s="67"/>
      <c r="EW79" s="67"/>
      <c r="EX79" s="67"/>
      <c r="EY79" s="67"/>
      <c r="EZ79" s="67"/>
      <c r="FA79" s="67"/>
      <c r="FB79" s="67"/>
      <c r="FC79" s="67"/>
      <c r="FD79" s="67"/>
      <c r="FE79" s="67"/>
      <c r="FF79" s="67"/>
      <c r="FG79" s="67"/>
      <c r="FH79" s="67"/>
      <c r="FI79" s="67"/>
      <c r="FJ79" s="67"/>
      <c r="FK79" s="67"/>
      <c r="FL79" s="67"/>
      <c r="FM79" s="67"/>
      <c r="FN79" s="67"/>
      <c r="FO79" s="67"/>
      <c r="FP79" s="67"/>
      <c r="FQ79" s="67"/>
      <c r="FR79" s="67"/>
      <c r="FS79" s="67"/>
      <c r="FT79" s="67"/>
      <c r="FU79" s="67"/>
      <c r="FV79" s="67"/>
      <c r="FW79" s="67"/>
      <c r="FX79" s="67"/>
      <c r="FY79" s="67"/>
      <c r="FZ79" s="67"/>
      <c r="GA79" s="67"/>
      <c r="GB79" s="67"/>
      <c r="GC79" s="67"/>
      <c r="GD79" s="67"/>
      <c r="GE79" s="67"/>
      <c r="GF79" s="67"/>
      <c r="GG79" s="67"/>
      <c r="GH79" s="67"/>
      <c r="GI79" s="67"/>
      <c r="GJ79" s="67"/>
      <c r="GK79" s="67"/>
      <c r="GL79" s="67"/>
      <c r="GM79" s="67"/>
      <c r="GN79" s="67"/>
      <c r="GO79" s="67"/>
      <c r="GP79" s="67"/>
      <c r="GQ79" s="67"/>
      <c r="GR79" s="67"/>
      <c r="GS79" s="67"/>
      <c r="GT79" s="67"/>
      <c r="GU79" s="67"/>
      <c r="GV79" s="67"/>
      <c r="GW79" s="67"/>
      <c r="GX79" s="67"/>
      <c r="GY79" s="67"/>
      <c r="GZ79" s="67"/>
      <c r="HA79" s="67"/>
      <c r="HB79" s="67"/>
      <c r="HC79" s="67"/>
      <c r="HD79" s="67"/>
      <c r="HE79" s="67"/>
      <c r="HF79" s="67"/>
      <c r="HG79" s="67"/>
      <c r="HH79" s="67"/>
      <c r="HI79" s="67"/>
      <c r="HJ79" s="67"/>
      <c r="HK79" s="67"/>
      <c r="HL79" s="67"/>
      <c r="HM79" s="67"/>
      <c r="HN79" s="67"/>
      <c r="HO79" s="67"/>
      <c r="HP79" s="67"/>
      <c r="HQ79" s="67"/>
      <c r="HR79" s="67"/>
      <c r="HS79" s="67"/>
      <c r="HT79" s="67"/>
      <c r="HU79" s="67"/>
    </row>
    <row r="80" s="68" customFormat="1" ht="24" customHeight="1" spans="1:229">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c r="EO80" s="67"/>
      <c r="EP80" s="67"/>
      <c r="EQ80" s="67"/>
      <c r="ER80" s="67"/>
      <c r="ES80" s="67"/>
      <c r="ET80" s="67"/>
      <c r="EU80" s="67"/>
      <c r="EV80" s="67"/>
      <c r="EW80" s="67"/>
      <c r="EX80" s="67"/>
      <c r="EY80" s="67"/>
      <c r="EZ80" s="67"/>
      <c r="FA80" s="67"/>
      <c r="FB80" s="67"/>
      <c r="FC80" s="67"/>
      <c r="FD80" s="67"/>
      <c r="FE80" s="67"/>
      <c r="FF80" s="67"/>
      <c r="FG80" s="67"/>
      <c r="FH80" s="67"/>
      <c r="FI80" s="67"/>
      <c r="FJ80" s="67"/>
      <c r="FK80" s="67"/>
      <c r="FL80" s="67"/>
      <c r="FM80" s="67"/>
      <c r="FN80" s="67"/>
      <c r="FO80" s="67"/>
      <c r="FP80" s="67"/>
      <c r="FQ80" s="67"/>
      <c r="FR80" s="67"/>
      <c r="FS80" s="67"/>
      <c r="FT80" s="67"/>
      <c r="FU80" s="67"/>
      <c r="FV80" s="67"/>
      <c r="FW80" s="67"/>
      <c r="FX80" s="67"/>
      <c r="FY80" s="67"/>
      <c r="FZ80" s="67"/>
      <c r="GA80" s="67"/>
      <c r="GB80" s="67"/>
      <c r="GC80" s="67"/>
      <c r="GD80" s="67"/>
      <c r="GE80" s="67"/>
      <c r="GF80" s="67"/>
      <c r="GG80" s="67"/>
      <c r="GH80" s="67"/>
      <c r="GI80" s="67"/>
      <c r="GJ80" s="67"/>
      <c r="GK80" s="67"/>
      <c r="GL80" s="67"/>
      <c r="GM80" s="67"/>
      <c r="GN80" s="67"/>
      <c r="GO80" s="67"/>
      <c r="GP80" s="67"/>
      <c r="GQ80" s="67"/>
      <c r="GR80" s="67"/>
      <c r="GS80" s="67"/>
      <c r="GT80" s="67"/>
      <c r="GU80" s="67"/>
      <c r="GV80" s="67"/>
      <c r="GW80" s="67"/>
      <c r="GX80" s="67"/>
      <c r="GY80" s="67"/>
      <c r="GZ80" s="67"/>
      <c r="HA80" s="67"/>
      <c r="HB80" s="67"/>
      <c r="HC80" s="67"/>
      <c r="HD80" s="67"/>
      <c r="HE80" s="67"/>
      <c r="HF80" s="67"/>
      <c r="HG80" s="67"/>
      <c r="HH80" s="67"/>
      <c r="HI80" s="67"/>
      <c r="HJ80" s="67"/>
      <c r="HK80" s="67"/>
      <c r="HL80" s="67"/>
      <c r="HM80" s="67"/>
      <c r="HN80" s="67"/>
      <c r="HO80" s="67"/>
      <c r="HP80" s="67"/>
      <c r="HQ80" s="67"/>
      <c r="HR80" s="67"/>
      <c r="HS80" s="67"/>
      <c r="HT80" s="67"/>
      <c r="HU80" s="67"/>
    </row>
    <row r="81" s="68" customFormat="1" ht="24" customHeight="1" spans="1:229">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c r="EO81" s="67"/>
      <c r="EP81" s="67"/>
      <c r="EQ81" s="67"/>
      <c r="ER81" s="67"/>
      <c r="ES81" s="67"/>
      <c r="ET81" s="67"/>
      <c r="EU81" s="67"/>
      <c r="EV81" s="67"/>
      <c r="EW81" s="67"/>
      <c r="EX81" s="67"/>
      <c r="EY81" s="67"/>
      <c r="EZ81" s="67"/>
      <c r="FA81" s="67"/>
      <c r="FB81" s="67"/>
      <c r="FC81" s="67"/>
      <c r="FD81" s="67"/>
      <c r="FE81" s="67"/>
      <c r="FF81" s="67"/>
      <c r="FG81" s="67"/>
      <c r="FH81" s="67"/>
      <c r="FI81" s="67"/>
      <c r="FJ81" s="67"/>
      <c r="FK81" s="67"/>
      <c r="FL81" s="67"/>
      <c r="FM81" s="67"/>
      <c r="FN81" s="67"/>
      <c r="FO81" s="67"/>
      <c r="FP81" s="67"/>
      <c r="FQ81" s="67"/>
      <c r="FR81" s="67"/>
      <c r="FS81" s="67"/>
      <c r="FT81" s="67"/>
      <c r="FU81" s="67"/>
      <c r="FV81" s="67"/>
      <c r="FW81" s="67"/>
      <c r="FX81" s="67"/>
      <c r="FY81" s="67"/>
      <c r="FZ81" s="67"/>
      <c r="GA81" s="67"/>
      <c r="GB81" s="67"/>
      <c r="GC81" s="67"/>
      <c r="GD81" s="67"/>
      <c r="GE81" s="67"/>
      <c r="GF81" s="67"/>
      <c r="GG81" s="67"/>
      <c r="GH81" s="67"/>
      <c r="GI81" s="67"/>
      <c r="GJ81" s="67"/>
      <c r="GK81" s="67"/>
      <c r="GL81" s="67"/>
      <c r="GM81" s="67"/>
      <c r="GN81" s="67"/>
      <c r="GO81" s="67"/>
      <c r="GP81" s="67"/>
      <c r="GQ81" s="67"/>
      <c r="GR81" s="67"/>
      <c r="GS81" s="67"/>
      <c r="GT81" s="67"/>
      <c r="GU81" s="67"/>
      <c r="GV81" s="67"/>
      <c r="GW81" s="67"/>
      <c r="GX81" s="67"/>
      <c r="GY81" s="67"/>
      <c r="GZ81" s="67"/>
      <c r="HA81" s="67"/>
      <c r="HB81" s="67"/>
      <c r="HC81" s="67"/>
      <c r="HD81" s="67"/>
      <c r="HE81" s="67"/>
      <c r="HF81" s="67"/>
      <c r="HG81" s="67"/>
      <c r="HH81" s="67"/>
      <c r="HI81" s="67"/>
      <c r="HJ81" s="67"/>
      <c r="HK81" s="67"/>
      <c r="HL81" s="67"/>
      <c r="HM81" s="67"/>
      <c r="HN81" s="67"/>
      <c r="HO81" s="67"/>
      <c r="HP81" s="67"/>
      <c r="HQ81" s="67"/>
      <c r="HR81" s="67"/>
      <c r="HS81" s="67"/>
      <c r="HT81" s="67"/>
      <c r="HU81" s="67"/>
    </row>
  </sheetData>
  <mergeCells count="2">
    <mergeCell ref="A2:E2"/>
    <mergeCell ref="A47:E47"/>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view="pageBreakPreview" zoomScaleNormal="115" workbookViewId="0">
      <selection activeCell="E14" sqref="E14"/>
    </sheetView>
  </sheetViews>
  <sheetFormatPr defaultColWidth="8.88333333333333" defaultRowHeight="14.25"/>
  <cols>
    <col min="1" max="1" width="48.6666666666667" style="84" customWidth="1"/>
    <col min="2" max="5" width="10.6666666666667" style="84" customWidth="1"/>
    <col min="6" max="12" width="9" style="84"/>
    <col min="13" max="235" width="8.88333333333333" style="84"/>
    <col min="236" max="16384" width="8.88333333333333" style="69"/>
  </cols>
  <sheetData>
    <row r="1" s="97" customFormat="1" ht="24" customHeight="1" spans="1:1">
      <c r="A1" s="97" t="s">
        <v>1493</v>
      </c>
    </row>
    <row r="2" s="98" customFormat="1" ht="42" customHeight="1" spans="1:231">
      <c r="A2" s="85" t="s">
        <v>1494</v>
      </c>
      <c r="B2" s="85"/>
      <c r="C2" s="85"/>
      <c r="D2" s="85"/>
      <c r="E2" s="85"/>
      <c r="HV2" s="64"/>
      <c r="HW2" s="64"/>
    </row>
    <row r="3" s="71" customFormat="1" ht="27" customHeight="1" spans="5:237">
      <c r="E3" s="65" t="s">
        <v>3</v>
      </c>
      <c r="IB3" s="65"/>
      <c r="IC3" s="65"/>
    </row>
    <row r="4" s="95" customFormat="1" ht="30" customHeight="1" spans="1:237">
      <c r="A4" s="86" t="s">
        <v>1450</v>
      </c>
      <c r="B4" s="87" t="s">
        <v>5</v>
      </c>
      <c r="C4" s="87" t="s">
        <v>6</v>
      </c>
      <c r="D4" s="86" t="s">
        <v>7</v>
      </c>
      <c r="E4" s="88" t="s">
        <v>8</v>
      </c>
      <c r="IB4" s="66"/>
      <c r="IC4" s="66"/>
    </row>
    <row r="5" s="67" customFormat="1" ht="24" customHeight="1" spans="1:5">
      <c r="A5" s="89" t="s">
        <v>1495</v>
      </c>
      <c r="B5" s="89"/>
      <c r="C5" s="89"/>
      <c r="D5" s="89"/>
      <c r="E5" s="90"/>
    </row>
    <row r="6" s="67" customFormat="1" ht="24" customHeight="1" spans="1:5">
      <c r="A6" s="59" t="s">
        <v>1496</v>
      </c>
      <c r="B6" s="59"/>
      <c r="C6" s="59"/>
      <c r="D6" s="59"/>
      <c r="E6" s="91"/>
    </row>
    <row r="7" s="67" customFormat="1" ht="24" customHeight="1" spans="1:5">
      <c r="A7" s="59" t="s">
        <v>1497</v>
      </c>
      <c r="B7" s="77"/>
      <c r="C7" s="77"/>
      <c r="D7" s="77"/>
      <c r="E7" s="91"/>
    </row>
    <row r="8" s="67" customFormat="1" ht="24" customHeight="1" spans="1:5">
      <c r="A8" s="59" t="s">
        <v>1498</v>
      </c>
      <c r="B8" s="77"/>
      <c r="C8" s="77"/>
      <c r="D8" s="77"/>
      <c r="E8" s="91"/>
    </row>
    <row r="9" s="67" customFormat="1" ht="24" customHeight="1" spans="1:5">
      <c r="A9" s="59" t="s">
        <v>1499</v>
      </c>
      <c r="B9" s="77"/>
      <c r="C9" s="77"/>
      <c r="D9" s="77"/>
      <c r="E9" s="91"/>
    </row>
    <row r="10" s="67" customFormat="1" ht="24" customHeight="1" spans="1:5">
      <c r="A10" s="89" t="s">
        <v>1500</v>
      </c>
      <c r="B10" s="92"/>
      <c r="C10" s="92"/>
      <c r="D10" s="92"/>
      <c r="E10" s="91"/>
    </row>
    <row r="11" s="67" customFormat="1" ht="24" customHeight="1" spans="1:5">
      <c r="A11" s="59" t="s">
        <v>1501</v>
      </c>
      <c r="B11" s="89"/>
      <c r="C11" s="89"/>
      <c r="D11" s="89"/>
      <c r="E11" s="90"/>
    </row>
    <row r="12" s="67" customFormat="1" ht="24" customHeight="1" spans="1:5">
      <c r="A12" s="59" t="s">
        <v>1502</v>
      </c>
      <c r="B12" s="59"/>
      <c r="C12" s="59"/>
      <c r="D12" s="59"/>
      <c r="E12" s="91"/>
    </row>
    <row r="13" s="67" customFormat="1" ht="24" customHeight="1" spans="1:5">
      <c r="A13" s="59" t="s">
        <v>1498</v>
      </c>
      <c r="B13" s="77"/>
      <c r="C13" s="77"/>
      <c r="D13" s="77"/>
      <c r="E13" s="91"/>
    </row>
    <row r="14" s="67" customFormat="1" ht="24" customHeight="1" spans="1:5">
      <c r="A14" s="59" t="s">
        <v>1503</v>
      </c>
      <c r="B14" s="77"/>
      <c r="C14" s="77"/>
      <c r="D14" s="77"/>
      <c r="E14" s="91"/>
    </row>
    <row r="15" s="67" customFormat="1" ht="24" customHeight="1" spans="1:5">
      <c r="A15" s="59" t="s">
        <v>1504</v>
      </c>
      <c r="B15" s="77"/>
      <c r="C15" s="77"/>
      <c r="D15" s="77"/>
      <c r="E15" s="91"/>
    </row>
    <row r="16" s="67" customFormat="1" ht="24" customHeight="1" spans="1:5">
      <c r="A16" s="59" t="s">
        <v>1505</v>
      </c>
      <c r="B16" s="89"/>
      <c r="C16" s="89"/>
      <c r="D16" s="89"/>
      <c r="E16" s="90"/>
    </row>
    <row r="17" s="67" customFormat="1" ht="24" customHeight="1" spans="1:5">
      <c r="A17" s="59" t="s">
        <v>1506</v>
      </c>
      <c r="B17" s="59"/>
      <c r="C17" s="59"/>
      <c r="D17" s="59"/>
      <c r="E17" s="91"/>
    </row>
    <row r="18" s="67" customFormat="1" ht="24" customHeight="1" spans="1:5">
      <c r="A18" s="59" t="s">
        <v>1507</v>
      </c>
      <c r="B18" s="59"/>
      <c r="C18" s="59"/>
      <c r="D18" s="59"/>
      <c r="E18" s="91"/>
    </row>
    <row r="19" s="67" customFormat="1" ht="24" customHeight="1" spans="1:5">
      <c r="A19" s="89" t="s">
        <v>1508</v>
      </c>
      <c r="B19" s="59"/>
      <c r="C19" s="59"/>
      <c r="D19" s="59"/>
      <c r="E19" s="91"/>
    </row>
    <row r="20" s="67" customFormat="1" ht="24" customHeight="1" spans="1:5">
      <c r="A20" s="59" t="s">
        <v>1509</v>
      </c>
      <c r="B20" s="59"/>
      <c r="C20" s="59"/>
      <c r="D20" s="59"/>
      <c r="E20" s="91"/>
    </row>
    <row r="21" s="67" customFormat="1" ht="24" customHeight="1" spans="1:5">
      <c r="A21" s="59" t="s">
        <v>1510</v>
      </c>
      <c r="B21" s="89"/>
      <c r="C21" s="89"/>
      <c r="D21" s="89"/>
      <c r="E21" s="90"/>
    </row>
    <row r="22" s="67" customFormat="1" ht="24" customHeight="1" spans="1:5">
      <c r="A22" s="59" t="s">
        <v>1511</v>
      </c>
      <c r="B22" s="59"/>
      <c r="C22" s="59"/>
      <c r="D22" s="59"/>
      <c r="E22" s="91"/>
    </row>
    <row r="23" s="67" customFormat="1" ht="24" customHeight="1" spans="1:5">
      <c r="A23" s="89" t="s">
        <v>1512</v>
      </c>
      <c r="B23" s="59"/>
      <c r="C23" s="59"/>
      <c r="D23" s="59"/>
      <c r="E23" s="91"/>
    </row>
    <row r="24" s="67" customFormat="1" ht="24" customHeight="1" spans="1:5">
      <c r="A24" s="59" t="s">
        <v>1513</v>
      </c>
      <c r="B24" s="59"/>
      <c r="C24" s="59"/>
      <c r="D24" s="59"/>
      <c r="E24" s="91"/>
    </row>
    <row r="25" s="67" customFormat="1" ht="24" customHeight="1" spans="1:5">
      <c r="A25" s="59" t="s">
        <v>1514</v>
      </c>
      <c r="B25" s="59"/>
      <c r="C25" s="59"/>
      <c r="D25" s="59"/>
      <c r="E25" s="91"/>
    </row>
    <row r="26" s="67" customFormat="1" ht="24" customHeight="1" spans="1:5">
      <c r="A26" s="59" t="s">
        <v>1515</v>
      </c>
      <c r="B26" s="59"/>
      <c r="C26" s="59"/>
      <c r="D26" s="59"/>
      <c r="E26" s="91"/>
    </row>
    <row r="27" s="67" customFormat="1" ht="24" customHeight="1" spans="1:5">
      <c r="A27" s="59" t="s">
        <v>1516</v>
      </c>
      <c r="B27" s="75"/>
      <c r="C27" s="75"/>
      <c r="D27" s="75"/>
      <c r="E27" s="90"/>
    </row>
    <row r="28" s="67" customFormat="1" ht="24" customHeight="1" spans="1:5">
      <c r="A28" s="59" t="s">
        <v>1517</v>
      </c>
      <c r="B28" s="59"/>
      <c r="C28" s="59"/>
      <c r="D28" s="59"/>
      <c r="E28" s="91"/>
    </row>
    <row r="29" s="67" customFormat="1" ht="24" customHeight="1" spans="1:5">
      <c r="A29" s="75" t="s">
        <v>1518</v>
      </c>
      <c r="B29" s="59"/>
      <c r="C29" s="59"/>
      <c r="D29" s="59"/>
      <c r="E29" s="91"/>
    </row>
    <row r="30" s="67" customFormat="1" ht="24" customHeight="1" spans="1:5">
      <c r="A30" s="59" t="s">
        <v>1519</v>
      </c>
      <c r="B30" s="59"/>
      <c r="C30" s="59"/>
      <c r="D30" s="59"/>
      <c r="E30" s="91"/>
    </row>
    <row r="31" s="67" customFormat="1" ht="24" customHeight="1" spans="1:5">
      <c r="A31" s="59" t="s">
        <v>1520</v>
      </c>
      <c r="B31" s="59"/>
      <c r="C31" s="59"/>
      <c r="D31" s="59"/>
      <c r="E31" s="91"/>
    </row>
    <row r="32" s="67" customFormat="1" ht="24" customHeight="1" spans="1:5">
      <c r="A32" s="59" t="s">
        <v>1521</v>
      </c>
      <c r="B32" s="59"/>
      <c r="C32" s="59"/>
      <c r="D32" s="59"/>
      <c r="E32" s="91"/>
    </row>
    <row r="33" s="67" customFormat="1" ht="24" customHeight="1" spans="1:5">
      <c r="A33" s="59" t="s">
        <v>1522</v>
      </c>
      <c r="B33" s="59"/>
      <c r="C33" s="59"/>
      <c r="D33" s="59"/>
      <c r="E33" s="91"/>
    </row>
    <row r="34" s="67" customFormat="1" ht="24" customHeight="1" spans="1:5">
      <c r="A34" s="75" t="s">
        <v>1523</v>
      </c>
      <c r="B34" s="75"/>
      <c r="C34" s="75"/>
      <c r="D34" s="75"/>
      <c r="E34" s="90"/>
    </row>
    <row r="35" s="67" customFormat="1" ht="24" customHeight="1" spans="1:5">
      <c r="A35" s="59" t="s">
        <v>1524</v>
      </c>
      <c r="B35" s="59"/>
      <c r="C35" s="59"/>
      <c r="D35" s="59"/>
      <c r="E35" s="91"/>
    </row>
    <row r="36" s="67" customFormat="1" ht="24" customHeight="1" spans="1:5">
      <c r="A36" s="59" t="s">
        <v>1521</v>
      </c>
      <c r="B36" s="59"/>
      <c r="C36" s="59"/>
      <c r="D36" s="59"/>
      <c r="E36" s="91"/>
    </row>
    <row r="37" s="67" customFormat="1" ht="24" customHeight="1" spans="1:5">
      <c r="A37" s="59" t="s">
        <v>1525</v>
      </c>
      <c r="B37" s="59"/>
      <c r="C37" s="59"/>
      <c r="D37" s="59"/>
      <c r="E37" s="91"/>
    </row>
    <row r="38" s="67" customFormat="1" ht="24" customHeight="1" spans="1:5">
      <c r="A38" s="75" t="s">
        <v>1526</v>
      </c>
      <c r="B38" s="59"/>
      <c r="C38" s="59"/>
      <c r="D38" s="59"/>
      <c r="E38" s="91"/>
    </row>
    <row r="39" s="67" customFormat="1" ht="24" customHeight="1" spans="1:5">
      <c r="A39" s="59" t="s">
        <v>1527</v>
      </c>
      <c r="B39" s="59"/>
      <c r="C39" s="59"/>
      <c r="D39" s="59"/>
      <c r="E39" s="91"/>
    </row>
    <row r="40" s="67" customFormat="1" ht="24" customHeight="1" spans="1:5">
      <c r="A40" s="59" t="s">
        <v>1528</v>
      </c>
      <c r="B40" s="75"/>
      <c r="C40" s="75"/>
      <c r="D40" s="75"/>
      <c r="E40" s="90"/>
    </row>
    <row r="41" s="67" customFormat="1" ht="24" customHeight="1" spans="1:5">
      <c r="A41" s="59" t="s">
        <v>1529</v>
      </c>
      <c r="B41" s="59"/>
      <c r="C41" s="59"/>
      <c r="D41" s="59"/>
      <c r="E41" s="91"/>
    </row>
    <row r="42" s="67" customFormat="1" ht="24" customHeight="1" spans="1:5">
      <c r="A42" s="59"/>
      <c r="B42" s="59"/>
      <c r="C42" s="59"/>
      <c r="D42" s="59"/>
      <c r="E42" s="91"/>
    </row>
    <row r="43" s="67" customFormat="1" ht="24" customHeight="1" spans="1:5">
      <c r="A43" s="93" t="s">
        <v>1530</v>
      </c>
      <c r="B43" s="59"/>
      <c r="C43" s="59"/>
      <c r="D43" s="59"/>
      <c r="E43" s="91"/>
    </row>
    <row r="44" s="67" customFormat="1" ht="39" customHeight="1" spans="1:255">
      <c r="A44" s="82" t="s">
        <v>1492</v>
      </c>
      <c r="B44" s="82"/>
      <c r="C44" s="82"/>
      <c r="D44" s="82"/>
      <c r="E44" s="82"/>
      <c r="HV44" s="68"/>
      <c r="HW44" s="68"/>
      <c r="HX44" s="68"/>
      <c r="HY44" s="68"/>
      <c r="HZ44" s="68"/>
      <c r="IA44" s="68"/>
      <c r="IB44" s="68"/>
      <c r="IC44" s="68"/>
      <c r="ID44" s="68"/>
      <c r="IE44" s="68"/>
      <c r="IF44" s="68"/>
      <c r="IG44" s="68"/>
      <c r="IH44" s="68"/>
      <c r="II44" s="68"/>
      <c r="IJ44" s="68"/>
      <c r="IK44" s="68"/>
      <c r="IL44" s="68"/>
      <c r="IM44" s="68"/>
      <c r="IN44" s="68"/>
      <c r="IO44" s="68"/>
      <c r="IP44" s="68"/>
      <c r="IQ44" s="68"/>
      <c r="IR44" s="68"/>
      <c r="IS44" s="68"/>
      <c r="IT44" s="68"/>
      <c r="IU44" s="68"/>
    </row>
    <row r="45" s="68" customFormat="1" ht="24" customHeight="1" spans="1:235">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c r="EO45" s="67"/>
      <c r="EP45" s="67"/>
      <c r="EQ45" s="67"/>
      <c r="ER45" s="67"/>
      <c r="ES45" s="67"/>
      <c r="ET45" s="67"/>
      <c r="EU45" s="67"/>
      <c r="EV45" s="67"/>
      <c r="EW45" s="67"/>
      <c r="EX45" s="67"/>
      <c r="EY45" s="67"/>
      <c r="EZ45" s="67"/>
      <c r="FA45" s="67"/>
      <c r="FB45" s="67"/>
      <c r="FC45" s="67"/>
      <c r="FD45" s="67"/>
      <c r="FE45" s="67"/>
      <c r="FF45" s="67"/>
      <c r="FG45" s="67"/>
      <c r="FH45" s="67"/>
      <c r="FI45" s="67"/>
      <c r="FJ45" s="67"/>
      <c r="FK45" s="67"/>
      <c r="FL45" s="67"/>
      <c r="FM45" s="67"/>
      <c r="FN45" s="67"/>
      <c r="FO45" s="67"/>
      <c r="FP45" s="67"/>
      <c r="FQ45" s="67"/>
      <c r="FR45" s="67"/>
      <c r="FS45" s="67"/>
      <c r="FT45" s="67"/>
      <c r="FU45" s="67"/>
      <c r="FV45" s="67"/>
      <c r="FW45" s="67"/>
      <c r="FX45" s="67"/>
      <c r="FY45" s="67"/>
      <c r="FZ45" s="67"/>
      <c r="GA45" s="67"/>
      <c r="GB45" s="67"/>
      <c r="GC45" s="67"/>
      <c r="GD45" s="67"/>
      <c r="GE45" s="67"/>
      <c r="GF45" s="67"/>
      <c r="GG45" s="67"/>
      <c r="GH45" s="67"/>
      <c r="GI45" s="67"/>
      <c r="GJ45" s="67"/>
      <c r="GK45" s="67"/>
      <c r="GL45" s="67"/>
      <c r="GM45" s="67"/>
      <c r="GN45" s="67"/>
      <c r="GO45" s="67"/>
      <c r="GP45" s="67"/>
      <c r="GQ45" s="67"/>
      <c r="GR45" s="67"/>
      <c r="GS45" s="67"/>
      <c r="GT45" s="67"/>
      <c r="GU45" s="67"/>
      <c r="GV45" s="67"/>
      <c r="GW45" s="67"/>
      <c r="GX45" s="67"/>
      <c r="GY45" s="67"/>
      <c r="GZ45" s="67"/>
      <c r="HA45" s="67"/>
      <c r="HB45" s="67"/>
      <c r="HC45" s="67"/>
      <c r="HD45" s="67"/>
      <c r="HE45" s="67"/>
      <c r="HF45" s="67"/>
      <c r="HG45" s="67"/>
      <c r="HH45" s="67"/>
      <c r="HI45" s="67"/>
      <c r="HJ45" s="67"/>
      <c r="HK45" s="67"/>
      <c r="HL45" s="67"/>
      <c r="HM45" s="67"/>
      <c r="HN45" s="67"/>
      <c r="HO45" s="67"/>
      <c r="HP45" s="67"/>
      <c r="HQ45" s="67"/>
      <c r="HR45" s="67"/>
      <c r="HS45" s="67"/>
      <c r="HT45" s="67"/>
      <c r="HU45" s="67"/>
      <c r="HV45" s="67"/>
      <c r="HW45" s="67"/>
      <c r="HX45" s="67"/>
      <c r="HY45" s="67"/>
      <c r="HZ45" s="67"/>
      <c r="IA45" s="67"/>
    </row>
    <row r="46" s="68" customFormat="1" ht="24" customHeight="1" spans="1:235">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c r="EO46" s="67"/>
      <c r="EP46" s="67"/>
      <c r="EQ46" s="67"/>
      <c r="ER46" s="67"/>
      <c r="ES46" s="67"/>
      <c r="ET46" s="67"/>
      <c r="EU46" s="67"/>
      <c r="EV46" s="67"/>
      <c r="EW46" s="67"/>
      <c r="EX46" s="67"/>
      <c r="EY46" s="67"/>
      <c r="EZ46" s="67"/>
      <c r="FA46" s="67"/>
      <c r="FB46" s="67"/>
      <c r="FC46" s="67"/>
      <c r="FD46" s="67"/>
      <c r="FE46" s="67"/>
      <c r="FF46" s="67"/>
      <c r="FG46" s="67"/>
      <c r="FH46" s="67"/>
      <c r="FI46" s="67"/>
      <c r="FJ46" s="67"/>
      <c r="FK46" s="67"/>
      <c r="FL46" s="67"/>
      <c r="FM46" s="67"/>
      <c r="FN46" s="67"/>
      <c r="FO46" s="67"/>
      <c r="FP46" s="67"/>
      <c r="FQ46" s="67"/>
      <c r="FR46" s="67"/>
      <c r="FS46" s="67"/>
      <c r="FT46" s="67"/>
      <c r="FU46" s="67"/>
      <c r="FV46" s="67"/>
      <c r="FW46" s="67"/>
      <c r="FX46" s="67"/>
      <c r="FY46" s="67"/>
      <c r="FZ46" s="67"/>
      <c r="GA46" s="67"/>
      <c r="GB46" s="67"/>
      <c r="GC46" s="67"/>
      <c r="GD46" s="67"/>
      <c r="GE46" s="67"/>
      <c r="GF46" s="67"/>
      <c r="GG46" s="67"/>
      <c r="GH46" s="67"/>
      <c r="GI46" s="67"/>
      <c r="GJ46" s="67"/>
      <c r="GK46" s="67"/>
      <c r="GL46" s="67"/>
      <c r="GM46" s="67"/>
      <c r="GN46" s="67"/>
      <c r="GO46" s="67"/>
      <c r="GP46" s="67"/>
      <c r="GQ46" s="67"/>
      <c r="GR46" s="67"/>
      <c r="GS46" s="67"/>
      <c r="GT46" s="67"/>
      <c r="GU46" s="67"/>
      <c r="GV46" s="67"/>
      <c r="GW46" s="67"/>
      <c r="GX46" s="67"/>
      <c r="GY46" s="67"/>
      <c r="GZ46" s="67"/>
      <c r="HA46" s="67"/>
      <c r="HB46" s="67"/>
      <c r="HC46" s="67"/>
      <c r="HD46" s="67"/>
      <c r="HE46" s="67"/>
      <c r="HF46" s="67"/>
      <c r="HG46" s="67"/>
      <c r="HH46" s="67"/>
      <c r="HI46" s="67"/>
      <c r="HJ46" s="67"/>
      <c r="HK46" s="67"/>
      <c r="HL46" s="67"/>
      <c r="HM46" s="67"/>
      <c r="HN46" s="67"/>
      <c r="HO46" s="67"/>
      <c r="HP46" s="67"/>
      <c r="HQ46" s="67"/>
      <c r="HR46" s="67"/>
      <c r="HS46" s="67"/>
      <c r="HT46" s="67"/>
      <c r="HU46" s="67"/>
      <c r="HV46" s="67"/>
      <c r="HW46" s="67"/>
      <c r="HX46" s="67"/>
      <c r="HY46" s="67"/>
      <c r="HZ46" s="67"/>
      <c r="IA46" s="67"/>
    </row>
    <row r="47" s="68" customFormat="1" ht="24" customHeight="1" spans="1:235">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c r="EW47" s="67"/>
      <c r="EX47" s="67"/>
      <c r="EY47" s="67"/>
      <c r="EZ47" s="67"/>
      <c r="FA47" s="67"/>
      <c r="FB47" s="67"/>
      <c r="FC47" s="67"/>
      <c r="FD47" s="67"/>
      <c r="FE47" s="67"/>
      <c r="FF47" s="67"/>
      <c r="FG47" s="67"/>
      <c r="FH47" s="67"/>
      <c r="FI47" s="67"/>
      <c r="FJ47" s="67"/>
      <c r="FK47" s="67"/>
      <c r="FL47" s="67"/>
      <c r="FM47" s="67"/>
      <c r="FN47" s="67"/>
      <c r="FO47" s="67"/>
      <c r="FP47" s="67"/>
      <c r="FQ47" s="67"/>
      <c r="FR47" s="67"/>
      <c r="FS47" s="67"/>
      <c r="FT47" s="67"/>
      <c r="FU47" s="67"/>
      <c r="FV47" s="67"/>
      <c r="FW47" s="67"/>
      <c r="FX47" s="67"/>
      <c r="FY47" s="67"/>
      <c r="FZ47" s="67"/>
      <c r="GA47" s="67"/>
      <c r="GB47" s="67"/>
      <c r="GC47" s="67"/>
      <c r="GD47" s="67"/>
      <c r="GE47" s="67"/>
      <c r="GF47" s="67"/>
      <c r="GG47" s="67"/>
      <c r="GH47" s="67"/>
      <c r="GI47" s="67"/>
      <c r="GJ47" s="67"/>
      <c r="GK47" s="67"/>
      <c r="GL47" s="67"/>
      <c r="GM47" s="67"/>
      <c r="GN47" s="67"/>
      <c r="GO47" s="67"/>
      <c r="GP47" s="67"/>
      <c r="GQ47" s="67"/>
      <c r="GR47" s="67"/>
      <c r="GS47" s="67"/>
      <c r="GT47" s="67"/>
      <c r="GU47" s="67"/>
      <c r="GV47" s="67"/>
      <c r="GW47" s="67"/>
      <c r="GX47" s="67"/>
      <c r="GY47" s="67"/>
      <c r="GZ47" s="67"/>
      <c r="HA47" s="67"/>
      <c r="HB47" s="67"/>
      <c r="HC47" s="67"/>
      <c r="HD47" s="67"/>
      <c r="HE47" s="67"/>
      <c r="HF47" s="67"/>
      <c r="HG47" s="67"/>
      <c r="HH47" s="67"/>
      <c r="HI47" s="67"/>
      <c r="HJ47" s="67"/>
      <c r="HK47" s="67"/>
      <c r="HL47" s="67"/>
      <c r="HM47" s="67"/>
      <c r="HN47" s="67"/>
      <c r="HO47" s="67"/>
      <c r="HP47" s="67"/>
      <c r="HQ47" s="67"/>
      <c r="HR47" s="67"/>
      <c r="HS47" s="67"/>
      <c r="HT47" s="67"/>
      <c r="HU47" s="67"/>
      <c r="HV47" s="67"/>
      <c r="HW47" s="67"/>
      <c r="HX47" s="67"/>
      <c r="HY47" s="67"/>
      <c r="HZ47" s="67"/>
      <c r="IA47" s="67"/>
    </row>
    <row r="48" s="68" customFormat="1" ht="24" customHeight="1" spans="1:235">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c r="EW48" s="67"/>
      <c r="EX48" s="67"/>
      <c r="EY48" s="67"/>
      <c r="EZ48" s="67"/>
      <c r="FA48" s="67"/>
      <c r="FB48" s="67"/>
      <c r="FC48" s="67"/>
      <c r="FD48" s="67"/>
      <c r="FE48" s="67"/>
      <c r="FF48" s="67"/>
      <c r="FG48" s="67"/>
      <c r="FH48" s="67"/>
      <c r="FI48" s="67"/>
      <c r="FJ48" s="67"/>
      <c r="FK48" s="67"/>
      <c r="FL48" s="67"/>
      <c r="FM48" s="67"/>
      <c r="FN48" s="67"/>
      <c r="FO48" s="67"/>
      <c r="FP48" s="67"/>
      <c r="FQ48" s="67"/>
      <c r="FR48" s="67"/>
      <c r="FS48" s="67"/>
      <c r="FT48" s="67"/>
      <c r="FU48" s="67"/>
      <c r="FV48" s="67"/>
      <c r="FW48" s="67"/>
      <c r="FX48" s="67"/>
      <c r="FY48" s="67"/>
      <c r="FZ48" s="67"/>
      <c r="GA48" s="67"/>
      <c r="GB48" s="67"/>
      <c r="GC48" s="67"/>
      <c r="GD48" s="67"/>
      <c r="GE48" s="67"/>
      <c r="GF48" s="67"/>
      <c r="GG48" s="67"/>
      <c r="GH48" s="67"/>
      <c r="GI48" s="67"/>
      <c r="GJ48" s="67"/>
      <c r="GK48" s="67"/>
      <c r="GL48" s="67"/>
      <c r="GM48" s="67"/>
      <c r="GN48" s="67"/>
      <c r="GO48" s="67"/>
      <c r="GP48" s="67"/>
      <c r="GQ48" s="67"/>
      <c r="GR48" s="67"/>
      <c r="GS48" s="67"/>
      <c r="GT48" s="67"/>
      <c r="GU48" s="67"/>
      <c r="GV48" s="67"/>
      <c r="GW48" s="67"/>
      <c r="GX48" s="67"/>
      <c r="GY48" s="67"/>
      <c r="GZ48" s="67"/>
      <c r="HA48" s="67"/>
      <c r="HB48" s="67"/>
      <c r="HC48" s="67"/>
      <c r="HD48" s="67"/>
      <c r="HE48" s="67"/>
      <c r="HF48" s="67"/>
      <c r="HG48" s="67"/>
      <c r="HH48" s="67"/>
      <c r="HI48" s="67"/>
      <c r="HJ48" s="67"/>
      <c r="HK48" s="67"/>
      <c r="HL48" s="67"/>
      <c r="HM48" s="67"/>
      <c r="HN48" s="67"/>
      <c r="HO48" s="67"/>
      <c r="HP48" s="67"/>
      <c r="HQ48" s="67"/>
      <c r="HR48" s="67"/>
      <c r="HS48" s="67"/>
      <c r="HT48" s="67"/>
      <c r="HU48" s="67"/>
      <c r="HV48" s="67"/>
      <c r="HW48" s="67"/>
      <c r="HX48" s="67"/>
      <c r="HY48" s="67"/>
      <c r="HZ48" s="67"/>
      <c r="IA48" s="67"/>
    </row>
    <row r="49" s="68" customFormat="1" ht="24" customHeight="1" spans="1:235">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c r="EO49" s="67"/>
      <c r="EP49" s="67"/>
      <c r="EQ49" s="67"/>
      <c r="ER49" s="67"/>
      <c r="ES49" s="67"/>
      <c r="ET49" s="67"/>
      <c r="EU49" s="67"/>
      <c r="EV49" s="67"/>
      <c r="EW49" s="67"/>
      <c r="EX49" s="67"/>
      <c r="EY49" s="67"/>
      <c r="EZ49" s="67"/>
      <c r="FA49" s="67"/>
      <c r="FB49" s="67"/>
      <c r="FC49" s="67"/>
      <c r="FD49" s="67"/>
      <c r="FE49" s="67"/>
      <c r="FF49" s="67"/>
      <c r="FG49" s="67"/>
      <c r="FH49" s="67"/>
      <c r="FI49" s="67"/>
      <c r="FJ49" s="67"/>
      <c r="FK49" s="67"/>
      <c r="FL49" s="67"/>
      <c r="FM49" s="67"/>
      <c r="FN49" s="67"/>
      <c r="FO49" s="67"/>
      <c r="FP49" s="67"/>
      <c r="FQ49" s="67"/>
      <c r="FR49" s="67"/>
      <c r="FS49" s="67"/>
      <c r="FT49" s="67"/>
      <c r="FU49" s="67"/>
      <c r="FV49" s="67"/>
      <c r="FW49" s="67"/>
      <c r="FX49" s="67"/>
      <c r="FY49" s="67"/>
      <c r="FZ49" s="67"/>
      <c r="GA49" s="67"/>
      <c r="GB49" s="67"/>
      <c r="GC49" s="67"/>
      <c r="GD49" s="67"/>
      <c r="GE49" s="67"/>
      <c r="GF49" s="67"/>
      <c r="GG49" s="67"/>
      <c r="GH49" s="67"/>
      <c r="GI49" s="67"/>
      <c r="GJ49" s="67"/>
      <c r="GK49" s="67"/>
      <c r="GL49" s="67"/>
      <c r="GM49" s="67"/>
      <c r="GN49" s="67"/>
      <c r="GO49" s="67"/>
      <c r="GP49" s="67"/>
      <c r="GQ49" s="67"/>
      <c r="GR49" s="67"/>
      <c r="GS49" s="67"/>
      <c r="GT49" s="67"/>
      <c r="GU49" s="67"/>
      <c r="GV49" s="67"/>
      <c r="GW49" s="67"/>
      <c r="GX49" s="67"/>
      <c r="GY49" s="67"/>
      <c r="GZ49" s="67"/>
      <c r="HA49" s="67"/>
      <c r="HB49" s="67"/>
      <c r="HC49" s="67"/>
      <c r="HD49" s="67"/>
      <c r="HE49" s="67"/>
      <c r="HF49" s="67"/>
      <c r="HG49" s="67"/>
      <c r="HH49" s="67"/>
      <c r="HI49" s="67"/>
      <c r="HJ49" s="67"/>
      <c r="HK49" s="67"/>
      <c r="HL49" s="67"/>
      <c r="HM49" s="67"/>
      <c r="HN49" s="67"/>
      <c r="HO49" s="67"/>
      <c r="HP49" s="67"/>
      <c r="HQ49" s="67"/>
      <c r="HR49" s="67"/>
      <c r="HS49" s="67"/>
      <c r="HT49" s="67"/>
      <c r="HU49" s="67"/>
      <c r="HV49" s="67"/>
      <c r="HW49" s="67"/>
      <c r="HX49" s="67"/>
      <c r="HY49" s="67"/>
      <c r="HZ49" s="67"/>
      <c r="IA49" s="67"/>
    </row>
    <row r="50" s="68" customFormat="1" ht="24" customHeight="1" spans="1:235">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67"/>
      <c r="EX50" s="67"/>
      <c r="EY50" s="67"/>
      <c r="EZ50" s="67"/>
      <c r="FA50" s="67"/>
      <c r="FB50" s="67"/>
      <c r="FC50" s="67"/>
      <c r="FD50" s="67"/>
      <c r="FE50" s="67"/>
      <c r="FF50" s="67"/>
      <c r="FG50" s="67"/>
      <c r="FH50" s="67"/>
      <c r="FI50" s="67"/>
      <c r="FJ50" s="67"/>
      <c r="FK50" s="67"/>
      <c r="FL50" s="67"/>
      <c r="FM50" s="67"/>
      <c r="FN50" s="67"/>
      <c r="FO50" s="67"/>
      <c r="FP50" s="67"/>
      <c r="FQ50" s="67"/>
      <c r="FR50" s="67"/>
      <c r="FS50" s="67"/>
      <c r="FT50" s="67"/>
      <c r="FU50" s="67"/>
      <c r="FV50" s="67"/>
      <c r="FW50" s="67"/>
      <c r="FX50" s="67"/>
      <c r="FY50" s="67"/>
      <c r="FZ50" s="67"/>
      <c r="GA50" s="67"/>
      <c r="GB50" s="67"/>
      <c r="GC50" s="67"/>
      <c r="GD50" s="67"/>
      <c r="GE50" s="67"/>
      <c r="GF50" s="67"/>
      <c r="GG50" s="67"/>
      <c r="GH50" s="67"/>
      <c r="GI50" s="67"/>
      <c r="GJ50" s="67"/>
      <c r="GK50" s="67"/>
      <c r="GL50" s="67"/>
      <c r="GM50" s="67"/>
      <c r="GN50" s="67"/>
      <c r="GO50" s="67"/>
      <c r="GP50" s="67"/>
      <c r="GQ50" s="67"/>
      <c r="GR50" s="67"/>
      <c r="GS50" s="67"/>
      <c r="GT50" s="67"/>
      <c r="GU50" s="67"/>
      <c r="GV50" s="67"/>
      <c r="GW50" s="67"/>
      <c r="GX50" s="67"/>
      <c r="GY50" s="67"/>
      <c r="GZ50" s="67"/>
      <c r="HA50" s="67"/>
      <c r="HB50" s="67"/>
      <c r="HC50" s="67"/>
      <c r="HD50" s="67"/>
      <c r="HE50" s="67"/>
      <c r="HF50" s="67"/>
      <c r="HG50" s="67"/>
      <c r="HH50" s="67"/>
      <c r="HI50" s="67"/>
      <c r="HJ50" s="67"/>
      <c r="HK50" s="67"/>
      <c r="HL50" s="67"/>
      <c r="HM50" s="67"/>
      <c r="HN50" s="67"/>
      <c r="HO50" s="67"/>
      <c r="HP50" s="67"/>
      <c r="HQ50" s="67"/>
      <c r="HR50" s="67"/>
      <c r="HS50" s="67"/>
      <c r="HT50" s="67"/>
      <c r="HU50" s="67"/>
      <c r="HV50" s="67"/>
      <c r="HW50" s="67"/>
      <c r="HX50" s="67"/>
      <c r="HY50" s="67"/>
      <c r="HZ50" s="67"/>
      <c r="IA50" s="67"/>
    </row>
    <row r="51" s="68" customFormat="1" ht="24" customHeight="1" spans="1:235">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c r="ES51" s="67"/>
      <c r="ET51" s="67"/>
      <c r="EU51" s="67"/>
      <c r="EV51" s="67"/>
      <c r="EW51" s="67"/>
      <c r="EX51" s="67"/>
      <c r="EY51" s="67"/>
      <c r="EZ51" s="67"/>
      <c r="FA51" s="67"/>
      <c r="FB51" s="67"/>
      <c r="FC51" s="67"/>
      <c r="FD51" s="67"/>
      <c r="FE51" s="67"/>
      <c r="FF51" s="67"/>
      <c r="FG51" s="67"/>
      <c r="FH51" s="67"/>
      <c r="FI51" s="67"/>
      <c r="FJ51" s="67"/>
      <c r="FK51" s="67"/>
      <c r="FL51" s="67"/>
      <c r="FM51" s="67"/>
      <c r="FN51" s="67"/>
      <c r="FO51" s="67"/>
      <c r="FP51" s="67"/>
      <c r="FQ51" s="67"/>
      <c r="FR51" s="67"/>
      <c r="FS51" s="67"/>
      <c r="FT51" s="67"/>
      <c r="FU51" s="67"/>
      <c r="FV51" s="67"/>
      <c r="FW51" s="67"/>
      <c r="FX51" s="67"/>
      <c r="FY51" s="67"/>
      <c r="FZ51" s="67"/>
      <c r="GA51" s="67"/>
      <c r="GB51" s="67"/>
      <c r="GC51" s="67"/>
      <c r="GD51" s="67"/>
      <c r="GE51" s="67"/>
      <c r="GF51" s="67"/>
      <c r="GG51" s="67"/>
      <c r="GH51" s="67"/>
      <c r="GI51" s="67"/>
      <c r="GJ51" s="67"/>
      <c r="GK51" s="67"/>
      <c r="GL51" s="67"/>
      <c r="GM51" s="67"/>
      <c r="GN51" s="67"/>
      <c r="GO51" s="67"/>
      <c r="GP51" s="67"/>
      <c r="GQ51" s="67"/>
      <c r="GR51" s="67"/>
      <c r="GS51" s="67"/>
      <c r="GT51" s="67"/>
      <c r="GU51" s="67"/>
      <c r="GV51" s="67"/>
      <c r="GW51" s="67"/>
      <c r="GX51" s="67"/>
      <c r="GY51" s="67"/>
      <c r="GZ51" s="67"/>
      <c r="HA51" s="67"/>
      <c r="HB51" s="67"/>
      <c r="HC51" s="67"/>
      <c r="HD51" s="67"/>
      <c r="HE51" s="67"/>
      <c r="HF51" s="67"/>
      <c r="HG51" s="67"/>
      <c r="HH51" s="67"/>
      <c r="HI51" s="67"/>
      <c r="HJ51" s="67"/>
      <c r="HK51" s="67"/>
      <c r="HL51" s="67"/>
      <c r="HM51" s="67"/>
      <c r="HN51" s="67"/>
      <c r="HO51" s="67"/>
      <c r="HP51" s="67"/>
      <c r="HQ51" s="67"/>
      <c r="HR51" s="67"/>
      <c r="HS51" s="67"/>
      <c r="HT51" s="67"/>
      <c r="HU51" s="67"/>
      <c r="HV51" s="67"/>
      <c r="HW51" s="67"/>
      <c r="HX51" s="67"/>
      <c r="HY51" s="67"/>
      <c r="HZ51" s="67"/>
      <c r="IA51" s="67"/>
    </row>
    <row r="52" s="68" customFormat="1" ht="24" customHeight="1" spans="1:235">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c r="ES52" s="67"/>
      <c r="ET52" s="67"/>
      <c r="EU52" s="67"/>
      <c r="EV52" s="67"/>
      <c r="EW52" s="67"/>
      <c r="EX52" s="67"/>
      <c r="EY52" s="67"/>
      <c r="EZ52" s="67"/>
      <c r="FA52" s="67"/>
      <c r="FB52" s="67"/>
      <c r="FC52" s="67"/>
      <c r="FD52" s="67"/>
      <c r="FE52" s="67"/>
      <c r="FF52" s="67"/>
      <c r="FG52" s="67"/>
      <c r="FH52" s="67"/>
      <c r="FI52" s="67"/>
      <c r="FJ52" s="67"/>
      <c r="FK52" s="67"/>
      <c r="FL52" s="67"/>
      <c r="FM52" s="67"/>
      <c r="FN52" s="67"/>
      <c r="FO52" s="67"/>
      <c r="FP52" s="67"/>
      <c r="FQ52" s="67"/>
      <c r="FR52" s="67"/>
      <c r="FS52" s="67"/>
      <c r="FT52" s="67"/>
      <c r="FU52" s="67"/>
      <c r="FV52" s="67"/>
      <c r="FW52" s="67"/>
      <c r="FX52" s="67"/>
      <c r="FY52" s="67"/>
      <c r="FZ52" s="67"/>
      <c r="GA52" s="67"/>
      <c r="GB52" s="67"/>
      <c r="GC52" s="67"/>
      <c r="GD52" s="67"/>
      <c r="GE52" s="67"/>
      <c r="GF52" s="67"/>
      <c r="GG52" s="67"/>
      <c r="GH52" s="67"/>
      <c r="GI52" s="67"/>
      <c r="GJ52" s="67"/>
      <c r="GK52" s="67"/>
      <c r="GL52" s="67"/>
      <c r="GM52" s="67"/>
      <c r="GN52" s="67"/>
      <c r="GO52" s="67"/>
      <c r="GP52" s="67"/>
      <c r="GQ52" s="67"/>
      <c r="GR52" s="67"/>
      <c r="GS52" s="67"/>
      <c r="GT52" s="67"/>
      <c r="GU52" s="67"/>
      <c r="GV52" s="67"/>
      <c r="GW52" s="67"/>
      <c r="GX52" s="67"/>
      <c r="GY52" s="67"/>
      <c r="GZ52" s="67"/>
      <c r="HA52" s="67"/>
      <c r="HB52" s="67"/>
      <c r="HC52" s="67"/>
      <c r="HD52" s="67"/>
      <c r="HE52" s="67"/>
      <c r="HF52" s="67"/>
      <c r="HG52" s="67"/>
      <c r="HH52" s="67"/>
      <c r="HI52" s="67"/>
      <c r="HJ52" s="67"/>
      <c r="HK52" s="67"/>
      <c r="HL52" s="67"/>
      <c r="HM52" s="67"/>
      <c r="HN52" s="67"/>
      <c r="HO52" s="67"/>
      <c r="HP52" s="67"/>
      <c r="HQ52" s="67"/>
      <c r="HR52" s="67"/>
      <c r="HS52" s="67"/>
      <c r="HT52" s="67"/>
      <c r="HU52" s="67"/>
      <c r="HV52" s="67"/>
      <c r="HW52" s="67"/>
      <c r="HX52" s="67"/>
      <c r="HY52" s="67"/>
      <c r="HZ52" s="67"/>
      <c r="IA52" s="67"/>
    </row>
    <row r="53" s="68" customFormat="1" ht="24" customHeight="1" spans="1:235">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c r="ES53" s="67"/>
      <c r="ET53" s="67"/>
      <c r="EU53" s="67"/>
      <c r="EV53" s="67"/>
      <c r="EW53" s="67"/>
      <c r="EX53" s="67"/>
      <c r="EY53" s="67"/>
      <c r="EZ53" s="67"/>
      <c r="FA53" s="67"/>
      <c r="FB53" s="67"/>
      <c r="FC53" s="67"/>
      <c r="FD53" s="67"/>
      <c r="FE53" s="67"/>
      <c r="FF53" s="67"/>
      <c r="FG53" s="67"/>
      <c r="FH53" s="67"/>
      <c r="FI53" s="67"/>
      <c r="FJ53" s="67"/>
      <c r="FK53" s="67"/>
      <c r="FL53" s="67"/>
      <c r="FM53" s="67"/>
      <c r="FN53" s="67"/>
      <c r="FO53" s="67"/>
      <c r="FP53" s="67"/>
      <c r="FQ53" s="67"/>
      <c r="FR53" s="67"/>
      <c r="FS53" s="67"/>
      <c r="FT53" s="67"/>
      <c r="FU53" s="67"/>
      <c r="FV53" s="67"/>
      <c r="FW53" s="67"/>
      <c r="FX53" s="67"/>
      <c r="FY53" s="67"/>
      <c r="FZ53" s="67"/>
      <c r="GA53" s="67"/>
      <c r="GB53" s="67"/>
      <c r="GC53" s="67"/>
      <c r="GD53" s="67"/>
      <c r="GE53" s="67"/>
      <c r="GF53" s="67"/>
      <c r="GG53" s="67"/>
      <c r="GH53" s="67"/>
      <c r="GI53" s="67"/>
      <c r="GJ53" s="67"/>
      <c r="GK53" s="67"/>
      <c r="GL53" s="67"/>
      <c r="GM53" s="67"/>
      <c r="GN53" s="67"/>
      <c r="GO53" s="67"/>
      <c r="GP53" s="67"/>
      <c r="GQ53" s="67"/>
      <c r="GR53" s="67"/>
      <c r="GS53" s="67"/>
      <c r="GT53" s="67"/>
      <c r="GU53" s="67"/>
      <c r="GV53" s="67"/>
      <c r="GW53" s="67"/>
      <c r="GX53" s="67"/>
      <c r="GY53" s="67"/>
      <c r="GZ53" s="67"/>
      <c r="HA53" s="67"/>
      <c r="HB53" s="67"/>
      <c r="HC53" s="67"/>
      <c r="HD53" s="67"/>
      <c r="HE53" s="67"/>
      <c r="HF53" s="67"/>
      <c r="HG53" s="67"/>
      <c r="HH53" s="67"/>
      <c r="HI53" s="67"/>
      <c r="HJ53" s="67"/>
      <c r="HK53" s="67"/>
      <c r="HL53" s="67"/>
      <c r="HM53" s="67"/>
      <c r="HN53" s="67"/>
      <c r="HO53" s="67"/>
      <c r="HP53" s="67"/>
      <c r="HQ53" s="67"/>
      <c r="HR53" s="67"/>
      <c r="HS53" s="67"/>
      <c r="HT53" s="67"/>
      <c r="HU53" s="67"/>
      <c r="HV53" s="67"/>
      <c r="HW53" s="67"/>
      <c r="HX53" s="67"/>
      <c r="HY53" s="67"/>
      <c r="HZ53" s="67"/>
      <c r="IA53" s="67"/>
    </row>
    <row r="54" s="68" customFormat="1" ht="24" customHeight="1" spans="1:235">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c r="ES54" s="67"/>
      <c r="ET54" s="67"/>
      <c r="EU54" s="67"/>
      <c r="EV54" s="67"/>
      <c r="EW54" s="67"/>
      <c r="EX54" s="67"/>
      <c r="EY54" s="67"/>
      <c r="EZ54" s="67"/>
      <c r="FA54" s="67"/>
      <c r="FB54" s="67"/>
      <c r="FC54" s="67"/>
      <c r="FD54" s="67"/>
      <c r="FE54" s="67"/>
      <c r="FF54" s="67"/>
      <c r="FG54" s="67"/>
      <c r="FH54" s="67"/>
      <c r="FI54" s="67"/>
      <c r="FJ54" s="67"/>
      <c r="FK54" s="67"/>
      <c r="FL54" s="67"/>
      <c r="FM54" s="67"/>
      <c r="FN54" s="67"/>
      <c r="FO54" s="67"/>
      <c r="FP54" s="67"/>
      <c r="FQ54" s="67"/>
      <c r="FR54" s="67"/>
      <c r="FS54" s="67"/>
      <c r="FT54" s="67"/>
      <c r="FU54" s="67"/>
      <c r="FV54" s="67"/>
      <c r="FW54" s="67"/>
      <c r="FX54" s="67"/>
      <c r="FY54" s="67"/>
      <c r="FZ54" s="67"/>
      <c r="GA54" s="67"/>
      <c r="GB54" s="67"/>
      <c r="GC54" s="67"/>
      <c r="GD54" s="67"/>
      <c r="GE54" s="67"/>
      <c r="GF54" s="67"/>
      <c r="GG54" s="67"/>
      <c r="GH54" s="67"/>
      <c r="GI54" s="67"/>
      <c r="GJ54" s="67"/>
      <c r="GK54" s="67"/>
      <c r="GL54" s="67"/>
      <c r="GM54" s="67"/>
      <c r="GN54" s="67"/>
      <c r="GO54" s="67"/>
      <c r="GP54" s="67"/>
      <c r="GQ54" s="67"/>
      <c r="GR54" s="67"/>
      <c r="GS54" s="67"/>
      <c r="GT54" s="67"/>
      <c r="GU54" s="67"/>
      <c r="GV54" s="67"/>
      <c r="GW54" s="67"/>
      <c r="GX54" s="67"/>
      <c r="GY54" s="67"/>
      <c r="GZ54" s="67"/>
      <c r="HA54" s="67"/>
      <c r="HB54" s="67"/>
      <c r="HC54" s="67"/>
      <c r="HD54" s="67"/>
      <c r="HE54" s="67"/>
      <c r="HF54" s="67"/>
      <c r="HG54" s="67"/>
      <c r="HH54" s="67"/>
      <c r="HI54" s="67"/>
      <c r="HJ54" s="67"/>
      <c r="HK54" s="67"/>
      <c r="HL54" s="67"/>
      <c r="HM54" s="67"/>
      <c r="HN54" s="67"/>
      <c r="HO54" s="67"/>
      <c r="HP54" s="67"/>
      <c r="HQ54" s="67"/>
      <c r="HR54" s="67"/>
      <c r="HS54" s="67"/>
      <c r="HT54" s="67"/>
      <c r="HU54" s="67"/>
      <c r="HV54" s="67"/>
      <c r="HW54" s="67"/>
      <c r="HX54" s="67"/>
      <c r="HY54" s="67"/>
      <c r="HZ54" s="67"/>
      <c r="IA54" s="67"/>
    </row>
    <row r="55" s="68" customFormat="1" ht="24" customHeight="1" spans="1:235">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c r="ES55" s="67"/>
      <c r="ET55" s="67"/>
      <c r="EU55" s="67"/>
      <c r="EV55" s="67"/>
      <c r="EW55" s="67"/>
      <c r="EX55" s="67"/>
      <c r="EY55" s="67"/>
      <c r="EZ55" s="67"/>
      <c r="FA55" s="67"/>
      <c r="FB55" s="67"/>
      <c r="FC55" s="67"/>
      <c r="FD55" s="67"/>
      <c r="FE55" s="67"/>
      <c r="FF55" s="67"/>
      <c r="FG55" s="67"/>
      <c r="FH55" s="67"/>
      <c r="FI55" s="67"/>
      <c r="FJ55" s="67"/>
      <c r="FK55" s="67"/>
      <c r="FL55" s="67"/>
      <c r="FM55" s="67"/>
      <c r="FN55" s="67"/>
      <c r="FO55" s="67"/>
      <c r="FP55" s="67"/>
      <c r="FQ55" s="67"/>
      <c r="FR55" s="67"/>
      <c r="FS55" s="67"/>
      <c r="FT55" s="67"/>
      <c r="FU55" s="67"/>
      <c r="FV55" s="67"/>
      <c r="FW55" s="67"/>
      <c r="FX55" s="67"/>
      <c r="FY55" s="67"/>
      <c r="FZ55" s="67"/>
      <c r="GA55" s="67"/>
      <c r="GB55" s="67"/>
      <c r="GC55" s="67"/>
      <c r="GD55" s="67"/>
      <c r="GE55" s="67"/>
      <c r="GF55" s="67"/>
      <c r="GG55" s="67"/>
      <c r="GH55" s="67"/>
      <c r="GI55" s="67"/>
      <c r="GJ55" s="67"/>
      <c r="GK55" s="67"/>
      <c r="GL55" s="67"/>
      <c r="GM55" s="67"/>
      <c r="GN55" s="67"/>
      <c r="GO55" s="67"/>
      <c r="GP55" s="67"/>
      <c r="GQ55" s="67"/>
      <c r="GR55" s="67"/>
      <c r="GS55" s="67"/>
      <c r="GT55" s="67"/>
      <c r="GU55" s="67"/>
      <c r="GV55" s="67"/>
      <c r="GW55" s="67"/>
      <c r="GX55" s="67"/>
      <c r="GY55" s="67"/>
      <c r="GZ55" s="67"/>
      <c r="HA55" s="67"/>
      <c r="HB55" s="67"/>
      <c r="HC55" s="67"/>
      <c r="HD55" s="67"/>
      <c r="HE55" s="67"/>
      <c r="HF55" s="67"/>
      <c r="HG55" s="67"/>
      <c r="HH55" s="67"/>
      <c r="HI55" s="67"/>
      <c r="HJ55" s="67"/>
      <c r="HK55" s="67"/>
      <c r="HL55" s="67"/>
      <c r="HM55" s="67"/>
      <c r="HN55" s="67"/>
      <c r="HO55" s="67"/>
      <c r="HP55" s="67"/>
      <c r="HQ55" s="67"/>
      <c r="HR55" s="67"/>
      <c r="HS55" s="67"/>
      <c r="HT55" s="67"/>
      <c r="HU55" s="67"/>
      <c r="HV55" s="67"/>
      <c r="HW55" s="67"/>
      <c r="HX55" s="67"/>
      <c r="HY55" s="67"/>
      <c r="HZ55" s="67"/>
      <c r="IA55" s="67"/>
    </row>
    <row r="56" s="68" customFormat="1" ht="24" customHeight="1" spans="1:235">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c r="ES56" s="67"/>
      <c r="ET56" s="67"/>
      <c r="EU56" s="67"/>
      <c r="EV56" s="67"/>
      <c r="EW56" s="67"/>
      <c r="EX56" s="67"/>
      <c r="EY56" s="67"/>
      <c r="EZ56" s="67"/>
      <c r="FA56" s="67"/>
      <c r="FB56" s="67"/>
      <c r="FC56" s="67"/>
      <c r="FD56" s="67"/>
      <c r="FE56" s="67"/>
      <c r="FF56" s="67"/>
      <c r="FG56" s="67"/>
      <c r="FH56" s="67"/>
      <c r="FI56" s="67"/>
      <c r="FJ56" s="67"/>
      <c r="FK56" s="67"/>
      <c r="FL56" s="67"/>
      <c r="FM56" s="67"/>
      <c r="FN56" s="67"/>
      <c r="FO56" s="67"/>
      <c r="FP56" s="67"/>
      <c r="FQ56" s="67"/>
      <c r="FR56" s="67"/>
      <c r="FS56" s="67"/>
      <c r="FT56" s="67"/>
      <c r="FU56" s="67"/>
      <c r="FV56" s="67"/>
      <c r="FW56" s="67"/>
      <c r="FX56" s="67"/>
      <c r="FY56" s="67"/>
      <c r="FZ56" s="67"/>
      <c r="GA56" s="67"/>
      <c r="GB56" s="67"/>
      <c r="GC56" s="67"/>
      <c r="GD56" s="67"/>
      <c r="GE56" s="67"/>
      <c r="GF56" s="67"/>
      <c r="GG56" s="67"/>
      <c r="GH56" s="67"/>
      <c r="GI56" s="67"/>
      <c r="GJ56" s="67"/>
      <c r="GK56" s="67"/>
      <c r="GL56" s="67"/>
      <c r="GM56" s="67"/>
      <c r="GN56" s="67"/>
      <c r="GO56" s="67"/>
      <c r="GP56" s="67"/>
      <c r="GQ56" s="67"/>
      <c r="GR56" s="67"/>
      <c r="GS56" s="67"/>
      <c r="GT56" s="67"/>
      <c r="GU56" s="67"/>
      <c r="GV56" s="67"/>
      <c r="GW56" s="67"/>
      <c r="GX56" s="67"/>
      <c r="GY56" s="67"/>
      <c r="GZ56" s="67"/>
      <c r="HA56" s="67"/>
      <c r="HB56" s="67"/>
      <c r="HC56" s="67"/>
      <c r="HD56" s="67"/>
      <c r="HE56" s="67"/>
      <c r="HF56" s="67"/>
      <c r="HG56" s="67"/>
      <c r="HH56" s="67"/>
      <c r="HI56" s="67"/>
      <c r="HJ56" s="67"/>
      <c r="HK56" s="67"/>
      <c r="HL56" s="67"/>
      <c r="HM56" s="67"/>
      <c r="HN56" s="67"/>
      <c r="HO56" s="67"/>
      <c r="HP56" s="67"/>
      <c r="HQ56" s="67"/>
      <c r="HR56" s="67"/>
      <c r="HS56" s="67"/>
      <c r="HT56" s="67"/>
      <c r="HU56" s="67"/>
      <c r="HV56" s="67"/>
      <c r="HW56" s="67"/>
      <c r="HX56" s="67"/>
      <c r="HY56" s="67"/>
      <c r="HZ56" s="67"/>
      <c r="IA56" s="67"/>
    </row>
    <row r="57" s="68" customFormat="1" ht="24" customHeight="1" spans="1:235">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c r="EO57" s="67"/>
      <c r="EP57" s="67"/>
      <c r="EQ57" s="67"/>
      <c r="ER57" s="67"/>
      <c r="ES57" s="67"/>
      <c r="ET57" s="67"/>
      <c r="EU57" s="67"/>
      <c r="EV57" s="67"/>
      <c r="EW57" s="67"/>
      <c r="EX57" s="67"/>
      <c r="EY57" s="67"/>
      <c r="EZ57" s="67"/>
      <c r="FA57" s="67"/>
      <c r="FB57" s="67"/>
      <c r="FC57" s="67"/>
      <c r="FD57" s="67"/>
      <c r="FE57" s="67"/>
      <c r="FF57" s="67"/>
      <c r="FG57" s="67"/>
      <c r="FH57" s="67"/>
      <c r="FI57" s="67"/>
      <c r="FJ57" s="67"/>
      <c r="FK57" s="67"/>
      <c r="FL57" s="67"/>
      <c r="FM57" s="67"/>
      <c r="FN57" s="67"/>
      <c r="FO57" s="67"/>
      <c r="FP57" s="67"/>
      <c r="FQ57" s="67"/>
      <c r="FR57" s="67"/>
      <c r="FS57" s="67"/>
      <c r="FT57" s="67"/>
      <c r="FU57" s="67"/>
      <c r="FV57" s="67"/>
      <c r="FW57" s="67"/>
      <c r="FX57" s="67"/>
      <c r="FY57" s="67"/>
      <c r="FZ57" s="67"/>
      <c r="GA57" s="67"/>
      <c r="GB57" s="67"/>
      <c r="GC57" s="67"/>
      <c r="GD57" s="67"/>
      <c r="GE57" s="67"/>
      <c r="GF57" s="67"/>
      <c r="GG57" s="67"/>
      <c r="GH57" s="67"/>
      <c r="GI57" s="67"/>
      <c r="GJ57" s="67"/>
      <c r="GK57" s="67"/>
      <c r="GL57" s="67"/>
      <c r="GM57" s="67"/>
      <c r="GN57" s="67"/>
      <c r="GO57" s="67"/>
      <c r="GP57" s="67"/>
      <c r="GQ57" s="67"/>
      <c r="GR57" s="67"/>
      <c r="GS57" s="67"/>
      <c r="GT57" s="67"/>
      <c r="GU57" s="67"/>
      <c r="GV57" s="67"/>
      <c r="GW57" s="67"/>
      <c r="GX57" s="67"/>
      <c r="GY57" s="67"/>
      <c r="GZ57" s="67"/>
      <c r="HA57" s="67"/>
      <c r="HB57" s="67"/>
      <c r="HC57" s="67"/>
      <c r="HD57" s="67"/>
      <c r="HE57" s="67"/>
      <c r="HF57" s="67"/>
      <c r="HG57" s="67"/>
      <c r="HH57" s="67"/>
      <c r="HI57" s="67"/>
      <c r="HJ57" s="67"/>
      <c r="HK57" s="67"/>
      <c r="HL57" s="67"/>
      <c r="HM57" s="67"/>
      <c r="HN57" s="67"/>
      <c r="HO57" s="67"/>
      <c r="HP57" s="67"/>
      <c r="HQ57" s="67"/>
      <c r="HR57" s="67"/>
      <c r="HS57" s="67"/>
      <c r="HT57" s="67"/>
      <c r="HU57" s="67"/>
      <c r="HV57" s="67"/>
      <c r="HW57" s="67"/>
      <c r="HX57" s="67"/>
      <c r="HY57" s="67"/>
      <c r="HZ57" s="67"/>
      <c r="IA57" s="67"/>
    </row>
    <row r="58" s="68" customFormat="1" ht="24" customHeight="1" spans="1:235">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c r="ES58" s="67"/>
      <c r="ET58" s="67"/>
      <c r="EU58" s="67"/>
      <c r="EV58" s="67"/>
      <c r="EW58" s="67"/>
      <c r="EX58" s="67"/>
      <c r="EY58" s="67"/>
      <c r="EZ58" s="67"/>
      <c r="FA58" s="67"/>
      <c r="FB58" s="67"/>
      <c r="FC58" s="67"/>
      <c r="FD58" s="67"/>
      <c r="FE58" s="67"/>
      <c r="FF58" s="67"/>
      <c r="FG58" s="67"/>
      <c r="FH58" s="67"/>
      <c r="FI58" s="67"/>
      <c r="FJ58" s="67"/>
      <c r="FK58" s="67"/>
      <c r="FL58" s="67"/>
      <c r="FM58" s="67"/>
      <c r="FN58" s="67"/>
      <c r="FO58" s="67"/>
      <c r="FP58" s="67"/>
      <c r="FQ58" s="67"/>
      <c r="FR58" s="67"/>
      <c r="FS58" s="67"/>
      <c r="FT58" s="67"/>
      <c r="FU58" s="67"/>
      <c r="FV58" s="67"/>
      <c r="FW58" s="67"/>
      <c r="FX58" s="67"/>
      <c r="FY58" s="67"/>
      <c r="FZ58" s="67"/>
      <c r="GA58" s="67"/>
      <c r="GB58" s="67"/>
      <c r="GC58" s="67"/>
      <c r="GD58" s="67"/>
      <c r="GE58" s="67"/>
      <c r="GF58" s="67"/>
      <c r="GG58" s="67"/>
      <c r="GH58" s="67"/>
      <c r="GI58" s="67"/>
      <c r="GJ58" s="67"/>
      <c r="GK58" s="67"/>
      <c r="GL58" s="67"/>
      <c r="GM58" s="67"/>
      <c r="GN58" s="67"/>
      <c r="GO58" s="67"/>
      <c r="GP58" s="67"/>
      <c r="GQ58" s="67"/>
      <c r="GR58" s="67"/>
      <c r="GS58" s="67"/>
      <c r="GT58" s="67"/>
      <c r="GU58" s="67"/>
      <c r="GV58" s="67"/>
      <c r="GW58" s="67"/>
      <c r="GX58" s="67"/>
      <c r="GY58" s="67"/>
      <c r="GZ58" s="67"/>
      <c r="HA58" s="67"/>
      <c r="HB58" s="67"/>
      <c r="HC58" s="67"/>
      <c r="HD58" s="67"/>
      <c r="HE58" s="67"/>
      <c r="HF58" s="67"/>
      <c r="HG58" s="67"/>
      <c r="HH58" s="67"/>
      <c r="HI58" s="67"/>
      <c r="HJ58" s="67"/>
      <c r="HK58" s="67"/>
      <c r="HL58" s="67"/>
      <c r="HM58" s="67"/>
      <c r="HN58" s="67"/>
      <c r="HO58" s="67"/>
      <c r="HP58" s="67"/>
      <c r="HQ58" s="67"/>
      <c r="HR58" s="67"/>
      <c r="HS58" s="67"/>
      <c r="HT58" s="67"/>
      <c r="HU58" s="67"/>
      <c r="HV58" s="67"/>
      <c r="HW58" s="67"/>
      <c r="HX58" s="67"/>
      <c r="HY58" s="67"/>
      <c r="HZ58" s="67"/>
      <c r="IA58" s="67"/>
    </row>
    <row r="59" s="68" customFormat="1" ht="24" customHeight="1" spans="1:235">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c r="ES59" s="67"/>
      <c r="ET59" s="67"/>
      <c r="EU59" s="67"/>
      <c r="EV59" s="67"/>
      <c r="EW59" s="67"/>
      <c r="EX59" s="67"/>
      <c r="EY59" s="67"/>
      <c r="EZ59" s="67"/>
      <c r="FA59" s="67"/>
      <c r="FB59" s="67"/>
      <c r="FC59" s="67"/>
      <c r="FD59" s="67"/>
      <c r="FE59" s="67"/>
      <c r="FF59" s="67"/>
      <c r="FG59" s="67"/>
      <c r="FH59" s="67"/>
      <c r="FI59" s="67"/>
      <c r="FJ59" s="67"/>
      <c r="FK59" s="67"/>
      <c r="FL59" s="67"/>
      <c r="FM59" s="67"/>
      <c r="FN59" s="67"/>
      <c r="FO59" s="67"/>
      <c r="FP59" s="67"/>
      <c r="FQ59" s="67"/>
      <c r="FR59" s="67"/>
      <c r="FS59" s="67"/>
      <c r="FT59" s="67"/>
      <c r="FU59" s="67"/>
      <c r="FV59" s="67"/>
      <c r="FW59" s="67"/>
      <c r="FX59" s="67"/>
      <c r="FY59" s="67"/>
      <c r="FZ59" s="67"/>
      <c r="GA59" s="67"/>
      <c r="GB59" s="67"/>
      <c r="GC59" s="67"/>
      <c r="GD59" s="67"/>
      <c r="GE59" s="67"/>
      <c r="GF59" s="67"/>
      <c r="GG59" s="67"/>
      <c r="GH59" s="67"/>
      <c r="GI59" s="67"/>
      <c r="GJ59" s="67"/>
      <c r="GK59" s="67"/>
      <c r="GL59" s="67"/>
      <c r="GM59" s="67"/>
      <c r="GN59" s="67"/>
      <c r="GO59" s="67"/>
      <c r="GP59" s="67"/>
      <c r="GQ59" s="67"/>
      <c r="GR59" s="67"/>
      <c r="GS59" s="67"/>
      <c r="GT59" s="67"/>
      <c r="GU59" s="67"/>
      <c r="GV59" s="67"/>
      <c r="GW59" s="67"/>
      <c r="GX59" s="67"/>
      <c r="GY59" s="67"/>
      <c r="GZ59" s="67"/>
      <c r="HA59" s="67"/>
      <c r="HB59" s="67"/>
      <c r="HC59" s="67"/>
      <c r="HD59" s="67"/>
      <c r="HE59" s="67"/>
      <c r="HF59" s="67"/>
      <c r="HG59" s="67"/>
      <c r="HH59" s="67"/>
      <c r="HI59" s="67"/>
      <c r="HJ59" s="67"/>
      <c r="HK59" s="67"/>
      <c r="HL59" s="67"/>
      <c r="HM59" s="67"/>
      <c r="HN59" s="67"/>
      <c r="HO59" s="67"/>
      <c r="HP59" s="67"/>
      <c r="HQ59" s="67"/>
      <c r="HR59" s="67"/>
      <c r="HS59" s="67"/>
      <c r="HT59" s="67"/>
      <c r="HU59" s="67"/>
      <c r="HV59" s="67"/>
      <c r="HW59" s="67"/>
      <c r="HX59" s="67"/>
      <c r="HY59" s="67"/>
      <c r="HZ59" s="67"/>
      <c r="IA59" s="67"/>
    </row>
    <row r="60" s="68" customFormat="1" ht="24" customHeight="1" spans="1:235">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c r="ES60" s="67"/>
      <c r="ET60" s="67"/>
      <c r="EU60" s="67"/>
      <c r="EV60" s="67"/>
      <c r="EW60" s="67"/>
      <c r="EX60" s="67"/>
      <c r="EY60" s="67"/>
      <c r="EZ60" s="67"/>
      <c r="FA60" s="67"/>
      <c r="FB60" s="67"/>
      <c r="FC60" s="67"/>
      <c r="FD60" s="67"/>
      <c r="FE60" s="67"/>
      <c r="FF60" s="67"/>
      <c r="FG60" s="67"/>
      <c r="FH60" s="67"/>
      <c r="FI60" s="67"/>
      <c r="FJ60" s="67"/>
      <c r="FK60" s="67"/>
      <c r="FL60" s="67"/>
      <c r="FM60" s="67"/>
      <c r="FN60" s="67"/>
      <c r="FO60" s="67"/>
      <c r="FP60" s="67"/>
      <c r="FQ60" s="67"/>
      <c r="FR60" s="67"/>
      <c r="FS60" s="67"/>
      <c r="FT60" s="67"/>
      <c r="FU60" s="67"/>
      <c r="FV60" s="67"/>
      <c r="FW60" s="67"/>
      <c r="FX60" s="67"/>
      <c r="FY60" s="67"/>
      <c r="FZ60" s="67"/>
      <c r="GA60" s="67"/>
      <c r="GB60" s="67"/>
      <c r="GC60" s="67"/>
      <c r="GD60" s="67"/>
      <c r="GE60" s="67"/>
      <c r="GF60" s="67"/>
      <c r="GG60" s="67"/>
      <c r="GH60" s="67"/>
      <c r="GI60" s="67"/>
      <c r="GJ60" s="67"/>
      <c r="GK60" s="67"/>
      <c r="GL60" s="67"/>
      <c r="GM60" s="67"/>
      <c r="GN60" s="67"/>
      <c r="GO60" s="67"/>
      <c r="GP60" s="67"/>
      <c r="GQ60" s="67"/>
      <c r="GR60" s="67"/>
      <c r="GS60" s="67"/>
      <c r="GT60" s="67"/>
      <c r="GU60" s="67"/>
      <c r="GV60" s="67"/>
      <c r="GW60" s="67"/>
      <c r="GX60" s="67"/>
      <c r="GY60" s="67"/>
      <c r="GZ60" s="67"/>
      <c r="HA60" s="67"/>
      <c r="HB60" s="67"/>
      <c r="HC60" s="67"/>
      <c r="HD60" s="67"/>
      <c r="HE60" s="67"/>
      <c r="HF60" s="67"/>
      <c r="HG60" s="67"/>
      <c r="HH60" s="67"/>
      <c r="HI60" s="67"/>
      <c r="HJ60" s="67"/>
      <c r="HK60" s="67"/>
      <c r="HL60" s="67"/>
      <c r="HM60" s="67"/>
      <c r="HN60" s="67"/>
      <c r="HO60" s="67"/>
      <c r="HP60" s="67"/>
      <c r="HQ60" s="67"/>
      <c r="HR60" s="67"/>
      <c r="HS60" s="67"/>
      <c r="HT60" s="67"/>
      <c r="HU60" s="67"/>
      <c r="HV60" s="67"/>
      <c r="HW60" s="67"/>
      <c r="HX60" s="67"/>
      <c r="HY60" s="67"/>
      <c r="HZ60" s="67"/>
      <c r="IA60" s="67"/>
    </row>
    <row r="61" s="68" customFormat="1" ht="24" customHeight="1" spans="1:235">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c r="ES61" s="67"/>
      <c r="ET61" s="67"/>
      <c r="EU61" s="67"/>
      <c r="EV61" s="67"/>
      <c r="EW61" s="67"/>
      <c r="EX61" s="67"/>
      <c r="EY61" s="67"/>
      <c r="EZ61" s="67"/>
      <c r="FA61" s="67"/>
      <c r="FB61" s="67"/>
      <c r="FC61" s="67"/>
      <c r="FD61" s="67"/>
      <c r="FE61" s="67"/>
      <c r="FF61" s="67"/>
      <c r="FG61" s="67"/>
      <c r="FH61" s="67"/>
      <c r="FI61" s="67"/>
      <c r="FJ61" s="67"/>
      <c r="FK61" s="67"/>
      <c r="FL61" s="67"/>
      <c r="FM61" s="67"/>
      <c r="FN61" s="67"/>
      <c r="FO61" s="67"/>
      <c r="FP61" s="67"/>
      <c r="FQ61" s="67"/>
      <c r="FR61" s="67"/>
      <c r="FS61" s="67"/>
      <c r="FT61" s="67"/>
      <c r="FU61" s="67"/>
      <c r="FV61" s="67"/>
      <c r="FW61" s="67"/>
      <c r="FX61" s="67"/>
      <c r="FY61" s="67"/>
      <c r="FZ61" s="67"/>
      <c r="GA61" s="67"/>
      <c r="GB61" s="67"/>
      <c r="GC61" s="67"/>
      <c r="GD61" s="67"/>
      <c r="GE61" s="67"/>
      <c r="GF61" s="67"/>
      <c r="GG61" s="67"/>
      <c r="GH61" s="67"/>
      <c r="GI61" s="67"/>
      <c r="GJ61" s="67"/>
      <c r="GK61" s="67"/>
      <c r="GL61" s="67"/>
      <c r="GM61" s="67"/>
      <c r="GN61" s="67"/>
      <c r="GO61" s="67"/>
      <c r="GP61" s="67"/>
      <c r="GQ61" s="67"/>
      <c r="GR61" s="67"/>
      <c r="GS61" s="67"/>
      <c r="GT61" s="67"/>
      <c r="GU61" s="67"/>
      <c r="GV61" s="67"/>
      <c r="GW61" s="67"/>
      <c r="GX61" s="67"/>
      <c r="GY61" s="67"/>
      <c r="GZ61" s="67"/>
      <c r="HA61" s="67"/>
      <c r="HB61" s="67"/>
      <c r="HC61" s="67"/>
      <c r="HD61" s="67"/>
      <c r="HE61" s="67"/>
      <c r="HF61" s="67"/>
      <c r="HG61" s="67"/>
      <c r="HH61" s="67"/>
      <c r="HI61" s="67"/>
      <c r="HJ61" s="67"/>
      <c r="HK61" s="67"/>
      <c r="HL61" s="67"/>
      <c r="HM61" s="67"/>
      <c r="HN61" s="67"/>
      <c r="HO61" s="67"/>
      <c r="HP61" s="67"/>
      <c r="HQ61" s="67"/>
      <c r="HR61" s="67"/>
      <c r="HS61" s="67"/>
      <c r="HT61" s="67"/>
      <c r="HU61" s="67"/>
      <c r="HV61" s="67"/>
      <c r="HW61" s="67"/>
      <c r="HX61" s="67"/>
      <c r="HY61" s="67"/>
      <c r="HZ61" s="67"/>
      <c r="IA61" s="67"/>
    </row>
    <row r="62" s="68" customFormat="1" ht="24" customHeight="1" spans="1:235">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c r="EW62" s="67"/>
      <c r="EX62" s="67"/>
      <c r="EY62" s="67"/>
      <c r="EZ62" s="67"/>
      <c r="FA62" s="67"/>
      <c r="FB62" s="67"/>
      <c r="FC62" s="67"/>
      <c r="FD62" s="67"/>
      <c r="FE62" s="67"/>
      <c r="FF62" s="67"/>
      <c r="FG62" s="67"/>
      <c r="FH62" s="67"/>
      <c r="FI62" s="67"/>
      <c r="FJ62" s="67"/>
      <c r="FK62" s="67"/>
      <c r="FL62" s="67"/>
      <c r="FM62" s="67"/>
      <c r="FN62" s="67"/>
      <c r="FO62" s="67"/>
      <c r="FP62" s="67"/>
      <c r="FQ62" s="67"/>
      <c r="FR62" s="67"/>
      <c r="FS62" s="67"/>
      <c r="FT62" s="67"/>
      <c r="FU62" s="67"/>
      <c r="FV62" s="67"/>
      <c r="FW62" s="67"/>
      <c r="FX62" s="67"/>
      <c r="FY62" s="67"/>
      <c r="FZ62" s="67"/>
      <c r="GA62" s="67"/>
      <c r="GB62" s="67"/>
      <c r="GC62" s="67"/>
      <c r="GD62" s="67"/>
      <c r="GE62" s="67"/>
      <c r="GF62" s="67"/>
      <c r="GG62" s="67"/>
      <c r="GH62" s="67"/>
      <c r="GI62" s="67"/>
      <c r="GJ62" s="67"/>
      <c r="GK62" s="67"/>
      <c r="GL62" s="67"/>
      <c r="GM62" s="67"/>
      <c r="GN62" s="67"/>
      <c r="GO62" s="67"/>
      <c r="GP62" s="67"/>
      <c r="GQ62" s="67"/>
      <c r="GR62" s="67"/>
      <c r="GS62" s="67"/>
      <c r="GT62" s="67"/>
      <c r="GU62" s="67"/>
      <c r="GV62" s="67"/>
      <c r="GW62" s="67"/>
      <c r="GX62" s="67"/>
      <c r="GY62" s="67"/>
      <c r="GZ62" s="67"/>
      <c r="HA62" s="67"/>
      <c r="HB62" s="67"/>
      <c r="HC62" s="67"/>
      <c r="HD62" s="67"/>
      <c r="HE62" s="67"/>
      <c r="HF62" s="67"/>
      <c r="HG62" s="67"/>
      <c r="HH62" s="67"/>
      <c r="HI62" s="67"/>
      <c r="HJ62" s="67"/>
      <c r="HK62" s="67"/>
      <c r="HL62" s="67"/>
      <c r="HM62" s="67"/>
      <c r="HN62" s="67"/>
      <c r="HO62" s="67"/>
      <c r="HP62" s="67"/>
      <c r="HQ62" s="67"/>
      <c r="HR62" s="67"/>
      <c r="HS62" s="67"/>
      <c r="HT62" s="67"/>
      <c r="HU62" s="67"/>
      <c r="HV62" s="67"/>
      <c r="HW62" s="67"/>
      <c r="HX62" s="67"/>
      <c r="HY62" s="67"/>
      <c r="HZ62" s="67"/>
      <c r="IA62" s="67"/>
    </row>
    <row r="63" s="68" customFormat="1" ht="24" customHeight="1" spans="1:235">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c r="ES63" s="67"/>
      <c r="ET63" s="67"/>
      <c r="EU63" s="67"/>
      <c r="EV63" s="67"/>
      <c r="EW63" s="67"/>
      <c r="EX63" s="67"/>
      <c r="EY63" s="67"/>
      <c r="EZ63" s="67"/>
      <c r="FA63" s="67"/>
      <c r="FB63" s="67"/>
      <c r="FC63" s="67"/>
      <c r="FD63" s="67"/>
      <c r="FE63" s="67"/>
      <c r="FF63" s="67"/>
      <c r="FG63" s="67"/>
      <c r="FH63" s="67"/>
      <c r="FI63" s="67"/>
      <c r="FJ63" s="67"/>
      <c r="FK63" s="67"/>
      <c r="FL63" s="67"/>
      <c r="FM63" s="67"/>
      <c r="FN63" s="67"/>
      <c r="FO63" s="67"/>
      <c r="FP63" s="67"/>
      <c r="FQ63" s="67"/>
      <c r="FR63" s="67"/>
      <c r="FS63" s="67"/>
      <c r="FT63" s="67"/>
      <c r="FU63" s="67"/>
      <c r="FV63" s="67"/>
      <c r="FW63" s="67"/>
      <c r="FX63" s="67"/>
      <c r="FY63" s="67"/>
      <c r="FZ63" s="67"/>
      <c r="GA63" s="67"/>
      <c r="GB63" s="67"/>
      <c r="GC63" s="67"/>
      <c r="GD63" s="67"/>
      <c r="GE63" s="67"/>
      <c r="GF63" s="67"/>
      <c r="GG63" s="67"/>
      <c r="GH63" s="67"/>
      <c r="GI63" s="67"/>
      <c r="GJ63" s="67"/>
      <c r="GK63" s="67"/>
      <c r="GL63" s="67"/>
      <c r="GM63" s="67"/>
      <c r="GN63" s="67"/>
      <c r="GO63" s="67"/>
      <c r="GP63" s="67"/>
      <c r="GQ63" s="67"/>
      <c r="GR63" s="67"/>
      <c r="GS63" s="67"/>
      <c r="GT63" s="67"/>
      <c r="GU63" s="67"/>
      <c r="GV63" s="67"/>
      <c r="GW63" s="67"/>
      <c r="GX63" s="67"/>
      <c r="GY63" s="67"/>
      <c r="GZ63" s="67"/>
      <c r="HA63" s="67"/>
      <c r="HB63" s="67"/>
      <c r="HC63" s="67"/>
      <c r="HD63" s="67"/>
      <c r="HE63" s="67"/>
      <c r="HF63" s="67"/>
      <c r="HG63" s="67"/>
      <c r="HH63" s="67"/>
      <c r="HI63" s="67"/>
      <c r="HJ63" s="67"/>
      <c r="HK63" s="67"/>
      <c r="HL63" s="67"/>
      <c r="HM63" s="67"/>
      <c r="HN63" s="67"/>
      <c r="HO63" s="67"/>
      <c r="HP63" s="67"/>
      <c r="HQ63" s="67"/>
      <c r="HR63" s="67"/>
      <c r="HS63" s="67"/>
      <c r="HT63" s="67"/>
      <c r="HU63" s="67"/>
      <c r="HV63" s="67"/>
      <c r="HW63" s="67"/>
      <c r="HX63" s="67"/>
      <c r="HY63" s="67"/>
      <c r="HZ63" s="67"/>
      <c r="IA63" s="67"/>
    </row>
    <row r="64" s="68" customFormat="1" ht="24" customHeight="1" spans="1:235">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c r="EW64" s="67"/>
      <c r="EX64" s="67"/>
      <c r="EY64" s="67"/>
      <c r="EZ64" s="67"/>
      <c r="FA64" s="67"/>
      <c r="FB64" s="67"/>
      <c r="FC64" s="67"/>
      <c r="FD64" s="67"/>
      <c r="FE64" s="67"/>
      <c r="FF64" s="67"/>
      <c r="FG64" s="67"/>
      <c r="FH64" s="67"/>
      <c r="FI64" s="67"/>
      <c r="FJ64" s="67"/>
      <c r="FK64" s="67"/>
      <c r="FL64" s="67"/>
      <c r="FM64" s="67"/>
      <c r="FN64" s="67"/>
      <c r="FO64" s="67"/>
      <c r="FP64" s="67"/>
      <c r="FQ64" s="67"/>
      <c r="FR64" s="67"/>
      <c r="FS64" s="67"/>
      <c r="FT64" s="67"/>
      <c r="FU64" s="67"/>
      <c r="FV64" s="67"/>
      <c r="FW64" s="67"/>
      <c r="FX64" s="67"/>
      <c r="FY64" s="67"/>
      <c r="FZ64" s="67"/>
      <c r="GA64" s="67"/>
      <c r="GB64" s="67"/>
      <c r="GC64" s="67"/>
      <c r="GD64" s="67"/>
      <c r="GE64" s="67"/>
      <c r="GF64" s="67"/>
      <c r="GG64" s="67"/>
      <c r="GH64" s="67"/>
      <c r="GI64" s="67"/>
      <c r="GJ64" s="67"/>
      <c r="GK64" s="67"/>
      <c r="GL64" s="67"/>
      <c r="GM64" s="67"/>
      <c r="GN64" s="67"/>
      <c r="GO64" s="67"/>
      <c r="GP64" s="67"/>
      <c r="GQ64" s="67"/>
      <c r="GR64" s="67"/>
      <c r="GS64" s="67"/>
      <c r="GT64" s="67"/>
      <c r="GU64" s="67"/>
      <c r="GV64" s="67"/>
      <c r="GW64" s="67"/>
      <c r="GX64" s="67"/>
      <c r="GY64" s="67"/>
      <c r="GZ64" s="67"/>
      <c r="HA64" s="67"/>
      <c r="HB64" s="67"/>
      <c r="HC64" s="67"/>
      <c r="HD64" s="67"/>
      <c r="HE64" s="67"/>
      <c r="HF64" s="67"/>
      <c r="HG64" s="67"/>
      <c r="HH64" s="67"/>
      <c r="HI64" s="67"/>
      <c r="HJ64" s="67"/>
      <c r="HK64" s="67"/>
      <c r="HL64" s="67"/>
      <c r="HM64" s="67"/>
      <c r="HN64" s="67"/>
      <c r="HO64" s="67"/>
      <c r="HP64" s="67"/>
      <c r="HQ64" s="67"/>
      <c r="HR64" s="67"/>
      <c r="HS64" s="67"/>
      <c r="HT64" s="67"/>
      <c r="HU64" s="67"/>
      <c r="HV64" s="67"/>
      <c r="HW64" s="67"/>
      <c r="HX64" s="67"/>
      <c r="HY64" s="67"/>
      <c r="HZ64" s="67"/>
      <c r="IA64" s="67"/>
    </row>
    <row r="65" s="68" customFormat="1" ht="24" customHeight="1" spans="1:235">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c r="ES65" s="67"/>
      <c r="ET65" s="67"/>
      <c r="EU65" s="67"/>
      <c r="EV65" s="67"/>
      <c r="EW65" s="67"/>
      <c r="EX65" s="67"/>
      <c r="EY65" s="67"/>
      <c r="EZ65" s="67"/>
      <c r="FA65" s="67"/>
      <c r="FB65" s="67"/>
      <c r="FC65" s="67"/>
      <c r="FD65" s="67"/>
      <c r="FE65" s="67"/>
      <c r="FF65" s="67"/>
      <c r="FG65" s="67"/>
      <c r="FH65" s="67"/>
      <c r="FI65" s="67"/>
      <c r="FJ65" s="67"/>
      <c r="FK65" s="67"/>
      <c r="FL65" s="67"/>
      <c r="FM65" s="67"/>
      <c r="FN65" s="67"/>
      <c r="FO65" s="67"/>
      <c r="FP65" s="67"/>
      <c r="FQ65" s="67"/>
      <c r="FR65" s="67"/>
      <c r="FS65" s="67"/>
      <c r="FT65" s="67"/>
      <c r="FU65" s="67"/>
      <c r="FV65" s="67"/>
      <c r="FW65" s="67"/>
      <c r="FX65" s="67"/>
      <c r="FY65" s="67"/>
      <c r="FZ65" s="67"/>
      <c r="GA65" s="67"/>
      <c r="GB65" s="67"/>
      <c r="GC65" s="67"/>
      <c r="GD65" s="67"/>
      <c r="GE65" s="67"/>
      <c r="GF65" s="67"/>
      <c r="GG65" s="67"/>
      <c r="GH65" s="67"/>
      <c r="GI65" s="67"/>
      <c r="GJ65" s="67"/>
      <c r="GK65" s="67"/>
      <c r="GL65" s="67"/>
      <c r="GM65" s="67"/>
      <c r="GN65" s="67"/>
      <c r="GO65" s="67"/>
      <c r="GP65" s="67"/>
      <c r="GQ65" s="67"/>
      <c r="GR65" s="67"/>
      <c r="GS65" s="67"/>
      <c r="GT65" s="67"/>
      <c r="GU65" s="67"/>
      <c r="GV65" s="67"/>
      <c r="GW65" s="67"/>
      <c r="GX65" s="67"/>
      <c r="GY65" s="67"/>
      <c r="GZ65" s="67"/>
      <c r="HA65" s="67"/>
      <c r="HB65" s="67"/>
      <c r="HC65" s="67"/>
      <c r="HD65" s="67"/>
      <c r="HE65" s="67"/>
      <c r="HF65" s="67"/>
      <c r="HG65" s="67"/>
      <c r="HH65" s="67"/>
      <c r="HI65" s="67"/>
      <c r="HJ65" s="67"/>
      <c r="HK65" s="67"/>
      <c r="HL65" s="67"/>
      <c r="HM65" s="67"/>
      <c r="HN65" s="67"/>
      <c r="HO65" s="67"/>
      <c r="HP65" s="67"/>
      <c r="HQ65" s="67"/>
      <c r="HR65" s="67"/>
      <c r="HS65" s="67"/>
      <c r="HT65" s="67"/>
      <c r="HU65" s="67"/>
      <c r="HV65" s="67"/>
      <c r="HW65" s="67"/>
      <c r="HX65" s="67"/>
      <c r="HY65" s="67"/>
      <c r="HZ65" s="67"/>
      <c r="IA65" s="67"/>
    </row>
    <row r="66" s="68" customFormat="1" ht="24" customHeight="1" spans="1:235">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c r="ES66" s="67"/>
      <c r="ET66" s="67"/>
      <c r="EU66" s="67"/>
      <c r="EV66" s="67"/>
      <c r="EW66" s="67"/>
      <c r="EX66" s="67"/>
      <c r="EY66" s="67"/>
      <c r="EZ66" s="67"/>
      <c r="FA66" s="67"/>
      <c r="FB66" s="67"/>
      <c r="FC66" s="67"/>
      <c r="FD66" s="67"/>
      <c r="FE66" s="67"/>
      <c r="FF66" s="67"/>
      <c r="FG66" s="67"/>
      <c r="FH66" s="67"/>
      <c r="FI66" s="67"/>
      <c r="FJ66" s="67"/>
      <c r="FK66" s="67"/>
      <c r="FL66" s="67"/>
      <c r="FM66" s="67"/>
      <c r="FN66" s="67"/>
      <c r="FO66" s="67"/>
      <c r="FP66" s="67"/>
      <c r="FQ66" s="67"/>
      <c r="FR66" s="67"/>
      <c r="FS66" s="67"/>
      <c r="FT66" s="67"/>
      <c r="FU66" s="67"/>
      <c r="FV66" s="67"/>
      <c r="FW66" s="67"/>
      <c r="FX66" s="67"/>
      <c r="FY66" s="67"/>
      <c r="FZ66" s="67"/>
      <c r="GA66" s="67"/>
      <c r="GB66" s="67"/>
      <c r="GC66" s="67"/>
      <c r="GD66" s="67"/>
      <c r="GE66" s="67"/>
      <c r="GF66" s="67"/>
      <c r="GG66" s="67"/>
      <c r="GH66" s="67"/>
      <c r="GI66" s="67"/>
      <c r="GJ66" s="67"/>
      <c r="GK66" s="67"/>
      <c r="GL66" s="67"/>
      <c r="GM66" s="67"/>
      <c r="GN66" s="67"/>
      <c r="GO66" s="67"/>
      <c r="GP66" s="67"/>
      <c r="GQ66" s="67"/>
      <c r="GR66" s="67"/>
      <c r="GS66" s="67"/>
      <c r="GT66" s="67"/>
      <c r="GU66" s="67"/>
      <c r="GV66" s="67"/>
      <c r="GW66" s="67"/>
      <c r="GX66" s="67"/>
      <c r="GY66" s="67"/>
      <c r="GZ66" s="67"/>
      <c r="HA66" s="67"/>
      <c r="HB66" s="67"/>
      <c r="HC66" s="67"/>
      <c r="HD66" s="67"/>
      <c r="HE66" s="67"/>
      <c r="HF66" s="67"/>
      <c r="HG66" s="67"/>
      <c r="HH66" s="67"/>
      <c r="HI66" s="67"/>
      <c r="HJ66" s="67"/>
      <c r="HK66" s="67"/>
      <c r="HL66" s="67"/>
      <c r="HM66" s="67"/>
      <c r="HN66" s="67"/>
      <c r="HO66" s="67"/>
      <c r="HP66" s="67"/>
      <c r="HQ66" s="67"/>
      <c r="HR66" s="67"/>
      <c r="HS66" s="67"/>
      <c r="HT66" s="67"/>
      <c r="HU66" s="67"/>
      <c r="HV66" s="67"/>
      <c r="HW66" s="67"/>
      <c r="HX66" s="67"/>
      <c r="HY66" s="67"/>
      <c r="HZ66" s="67"/>
      <c r="IA66" s="67"/>
    </row>
    <row r="67" s="68" customFormat="1" ht="24" customHeight="1" spans="1:235">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c r="ES67" s="67"/>
      <c r="ET67" s="67"/>
      <c r="EU67" s="67"/>
      <c r="EV67" s="67"/>
      <c r="EW67" s="67"/>
      <c r="EX67" s="67"/>
      <c r="EY67" s="67"/>
      <c r="EZ67" s="67"/>
      <c r="FA67" s="67"/>
      <c r="FB67" s="67"/>
      <c r="FC67" s="67"/>
      <c r="FD67" s="67"/>
      <c r="FE67" s="67"/>
      <c r="FF67" s="67"/>
      <c r="FG67" s="67"/>
      <c r="FH67" s="67"/>
      <c r="FI67" s="67"/>
      <c r="FJ67" s="67"/>
      <c r="FK67" s="67"/>
      <c r="FL67" s="67"/>
      <c r="FM67" s="67"/>
      <c r="FN67" s="67"/>
      <c r="FO67" s="67"/>
      <c r="FP67" s="67"/>
      <c r="FQ67" s="67"/>
      <c r="FR67" s="67"/>
      <c r="FS67" s="67"/>
      <c r="FT67" s="67"/>
      <c r="FU67" s="67"/>
      <c r="FV67" s="67"/>
      <c r="FW67" s="67"/>
      <c r="FX67" s="67"/>
      <c r="FY67" s="67"/>
      <c r="FZ67" s="67"/>
      <c r="GA67" s="67"/>
      <c r="GB67" s="67"/>
      <c r="GC67" s="67"/>
      <c r="GD67" s="67"/>
      <c r="GE67" s="67"/>
      <c r="GF67" s="67"/>
      <c r="GG67" s="67"/>
      <c r="GH67" s="67"/>
      <c r="GI67" s="67"/>
      <c r="GJ67" s="67"/>
      <c r="GK67" s="67"/>
      <c r="GL67" s="67"/>
      <c r="GM67" s="67"/>
      <c r="GN67" s="67"/>
      <c r="GO67" s="67"/>
      <c r="GP67" s="67"/>
      <c r="GQ67" s="67"/>
      <c r="GR67" s="67"/>
      <c r="GS67" s="67"/>
      <c r="GT67" s="67"/>
      <c r="GU67" s="67"/>
      <c r="GV67" s="67"/>
      <c r="GW67" s="67"/>
      <c r="GX67" s="67"/>
      <c r="GY67" s="67"/>
      <c r="GZ67" s="67"/>
      <c r="HA67" s="67"/>
      <c r="HB67" s="67"/>
      <c r="HC67" s="67"/>
      <c r="HD67" s="67"/>
      <c r="HE67" s="67"/>
      <c r="HF67" s="67"/>
      <c r="HG67" s="67"/>
      <c r="HH67" s="67"/>
      <c r="HI67" s="67"/>
      <c r="HJ67" s="67"/>
      <c r="HK67" s="67"/>
      <c r="HL67" s="67"/>
      <c r="HM67" s="67"/>
      <c r="HN67" s="67"/>
      <c r="HO67" s="67"/>
      <c r="HP67" s="67"/>
      <c r="HQ67" s="67"/>
      <c r="HR67" s="67"/>
      <c r="HS67" s="67"/>
      <c r="HT67" s="67"/>
      <c r="HU67" s="67"/>
      <c r="HV67" s="67"/>
      <c r="HW67" s="67"/>
      <c r="HX67" s="67"/>
      <c r="HY67" s="67"/>
      <c r="HZ67" s="67"/>
      <c r="IA67" s="67"/>
    </row>
    <row r="68" s="68" customFormat="1" ht="24" customHeight="1" spans="1:235">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c r="EO68" s="67"/>
      <c r="EP68" s="67"/>
      <c r="EQ68" s="67"/>
      <c r="ER68" s="67"/>
      <c r="ES68" s="67"/>
      <c r="ET68" s="67"/>
      <c r="EU68" s="67"/>
      <c r="EV68" s="67"/>
      <c r="EW68" s="67"/>
      <c r="EX68" s="67"/>
      <c r="EY68" s="67"/>
      <c r="EZ68" s="67"/>
      <c r="FA68" s="67"/>
      <c r="FB68" s="67"/>
      <c r="FC68" s="67"/>
      <c r="FD68" s="67"/>
      <c r="FE68" s="67"/>
      <c r="FF68" s="67"/>
      <c r="FG68" s="67"/>
      <c r="FH68" s="67"/>
      <c r="FI68" s="67"/>
      <c r="FJ68" s="67"/>
      <c r="FK68" s="67"/>
      <c r="FL68" s="67"/>
      <c r="FM68" s="67"/>
      <c r="FN68" s="67"/>
      <c r="FO68" s="67"/>
      <c r="FP68" s="67"/>
      <c r="FQ68" s="67"/>
      <c r="FR68" s="67"/>
      <c r="FS68" s="67"/>
      <c r="FT68" s="67"/>
      <c r="FU68" s="67"/>
      <c r="FV68" s="67"/>
      <c r="FW68" s="67"/>
      <c r="FX68" s="67"/>
      <c r="FY68" s="67"/>
      <c r="FZ68" s="67"/>
      <c r="GA68" s="67"/>
      <c r="GB68" s="67"/>
      <c r="GC68" s="67"/>
      <c r="GD68" s="67"/>
      <c r="GE68" s="67"/>
      <c r="GF68" s="67"/>
      <c r="GG68" s="67"/>
      <c r="GH68" s="67"/>
      <c r="GI68" s="67"/>
      <c r="GJ68" s="67"/>
      <c r="GK68" s="67"/>
      <c r="GL68" s="67"/>
      <c r="GM68" s="67"/>
      <c r="GN68" s="67"/>
      <c r="GO68" s="67"/>
      <c r="GP68" s="67"/>
      <c r="GQ68" s="67"/>
      <c r="GR68" s="67"/>
      <c r="GS68" s="67"/>
      <c r="GT68" s="67"/>
      <c r="GU68" s="67"/>
      <c r="GV68" s="67"/>
      <c r="GW68" s="67"/>
      <c r="GX68" s="67"/>
      <c r="GY68" s="67"/>
      <c r="GZ68" s="67"/>
      <c r="HA68" s="67"/>
      <c r="HB68" s="67"/>
      <c r="HC68" s="67"/>
      <c r="HD68" s="67"/>
      <c r="HE68" s="67"/>
      <c r="HF68" s="67"/>
      <c r="HG68" s="67"/>
      <c r="HH68" s="67"/>
      <c r="HI68" s="67"/>
      <c r="HJ68" s="67"/>
      <c r="HK68" s="67"/>
      <c r="HL68" s="67"/>
      <c r="HM68" s="67"/>
      <c r="HN68" s="67"/>
      <c r="HO68" s="67"/>
      <c r="HP68" s="67"/>
      <c r="HQ68" s="67"/>
      <c r="HR68" s="67"/>
      <c r="HS68" s="67"/>
      <c r="HT68" s="67"/>
      <c r="HU68" s="67"/>
      <c r="HV68" s="67"/>
      <c r="HW68" s="67"/>
      <c r="HX68" s="67"/>
      <c r="HY68" s="67"/>
      <c r="HZ68" s="67"/>
      <c r="IA68" s="67"/>
    </row>
    <row r="69" s="68" customFormat="1" ht="24" customHeight="1" spans="1:235">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c r="EO69" s="67"/>
      <c r="EP69" s="67"/>
      <c r="EQ69" s="67"/>
      <c r="ER69" s="67"/>
      <c r="ES69" s="67"/>
      <c r="ET69" s="67"/>
      <c r="EU69" s="67"/>
      <c r="EV69" s="67"/>
      <c r="EW69" s="67"/>
      <c r="EX69" s="67"/>
      <c r="EY69" s="67"/>
      <c r="EZ69" s="67"/>
      <c r="FA69" s="67"/>
      <c r="FB69" s="67"/>
      <c r="FC69" s="67"/>
      <c r="FD69" s="67"/>
      <c r="FE69" s="67"/>
      <c r="FF69" s="67"/>
      <c r="FG69" s="67"/>
      <c r="FH69" s="67"/>
      <c r="FI69" s="67"/>
      <c r="FJ69" s="67"/>
      <c r="FK69" s="67"/>
      <c r="FL69" s="67"/>
      <c r="FM69" s="67"/>
      <c r="FN69" s="67"/>
      <c r="FO69" s="67"/>
      <c r="FP69" s="67"/>
      <c r="FQ69" s="67"/>
      <c r="FR69" s="67"/>
      <c r="FS69" s="67"/>
      <c r="FT69" s="67"/>
      <c r="FU69" s="67"/>
      <c r="FV69" s="67"/>
      <c r="FW69" s="67"/>
      <c r="FX69" s="67"/>
      <c r="FY69" s="67"/>
      <c r="FZ69" s="67"/>
      <c r="GA69" s="67"/>
      <c r="GB69" s="67"/>
      <c r="GC69" s="67"/>
      <c r="GD69" s="67"/>
      <c r="GE69" s="67"/>
      <c r="GF69" s="67"/>
      <c r="GG69" s="67"/>
      <c r="GH69" s="67"/>
      <c r="GI69" s="67"/>
      <c r="GJ69" s="67"/>
      <c r="GK69" s="67"/>
      <c r="GL69" s="67"/>
      <c r="GM69" s="67"/>
      <c r="GN69" s="67"/>
      <c r="GO69" s="67"/>
      <c r="GP69" s="67"/>
      <c r="GQ69" s="67"/>
      <c r="GR69" s="67"/>
      <c r="GS69" s="67"/>
      <c r="GT69" s="67"/>
      <c r="GU69" s="67"/>
      <c r="GV69" s="67"/>
      <c r="GW69" s="67"/>
      <c r="GX69" s="67"/>
      <c r="GY69" s="67"/>
      <c r="GZ69" s="67"/>
      <c r="HA69" s="67"/>
      <c r="HB69" s="67"/>
      <c r="HC69" s="67"/>
      <c r="HD69" s="67"/>
      <c r="HE69" s="67"/>
      <c r="HF69" s="67"/>
      <c r="HG69" s="67"/>
      <c r="HH69" s="67"/>
      <c r="HI69" s="67"/>
      <c r="HJ69" s="67"/>
      <c r="HK69" s="67"/>
      <c r="HL69" s="67"/>
      <c r="HM69" s="67"/>
      <c r="HN69" s="67"/>
      <c r="HO69" s="67"/>
      <c r="HP69" s="67"/>
      <c r="HQ69" s="67"/>
      <c r="HR69" s="67"/>
      <c r="HS69" s="67"/>
      <c r="HT69" s="67"/>
      <c r="HU69" s="67"/>
      <c r="HV69" s="67"/>
      <c r="HW69" s="67"/>
      <c r="HX69" s="67"/>
      <c r="HY69" s="67"/>
      <c r="HZ69" s="67"/>
      <c r="IA69" s="67"/>
    </row>
    <row r="70" s="68" customFormat="1" ht="24" customHeight="1" spans="1:235">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c r="EO70" s="67"/>
      <c r="EP70" s="67"/>
      <c r="EQ70" s="67"/>
      <c r="ER70" s="67"/>
      <c r="ES70" s="67"/>
      <c r="ET70" s="67"/>
      <c r="EU70" s="67"/>
      <c r="EV70" s="67"/>
      <c r="EW70" s="67"/>
      <c r="EX70" s="67"/>
      <c r="EY70" s="67"/>
      <c r="EZ70" s="67"/>
      <c r="FA70" s="67"/>
      <c r="FB70" s="67"/>
      <c r="FC70" s="67"/>
      <c r="FD70" s="67"/>
      <c r="FE70" s="67"/>
      <c r="FF70" s="67"/>
      <c r="FG70" s="67"/>
      <c r="FH70" s="67"/>
      <c r="FI70" s="67"/>
      <c r="FJ70" s="67"/>
      <c r="FK70" s="67"/>
      <c r="FL70" s="67"/>
      <c r="FM70" s="67"/>
      <c r="FN70" s="67"/>
      <c r="FO70" s="67"/>
      <c r="FP70" s="67"/>
      <c r="FQ70" s="67"/>
      <c r="FR70" s="67"/>
      <c r="FS70" s="67"/>
      <c r="FT70" s="67"/>
      <c r="FU70" s="67"/>
      <c r="FV70" s="67"/>
      <c r="FW70" s="67"/>
      <c r="FX70" s="67"/>
      <c r="FY70" s="67"/>
      <c r="FZ70" s="67"/>
      <c r="GA70" s="67"/>
      <c r="GB70" s="67"/>
      <c r="GC70" s="67"/>
      <c r="GD70" s="67"/>
      <c r="GE70" s="67"/>
      <c r="GF70" s="67"/>
      <c r="GG70" s="67"/>
      <c r="GH70" s="67"/>
      <c r="GI70" s="67"/>
      <c r="GJ70" s="67"/>
      <c r="GK70" s="67"/>
      <c r="GL70" s="67"/>
      <c r="GM70" s="67"/>
      <c r="GN70" s="67"/>
      <c r="GO70" s="67"/>
      <c r="GP70" s="67"/>
      <c r="GQ70" s="67"/>
      <c r="GR70" s="67"/>
      <c r="GS70" s="67"/>
      <c r="GT70" s="67"/>
      <c r="GU70" s="67"/>
      <c r="GV70" s="67"/>
      <c r="GW70" s="67"/>
      <c r="GX70" s="67"/>
      <c r="GY70" s="67"/>
      <c r="GZ70" s="67"/>
      <c r="HA70" s="67"/>
      <c r="HB70" s="67"/>
      <c r="HC70" s="67"/>
      <c r="HD70" s="67"/>
      <c r="HE70" s="67"/>
      <c r="HF70" s="67"/>
      <c r="HG70" s="67"/>
      <c r="HH70" s="67"/>
      <c r="HI70" s="67"/>
      <c r="HJ70" s="67"/>
      <c r="HK70" s="67"/>
      <c r="HL70" s="67"/>
      <c r="HM70" s="67"/>
      <c r="HN70" s="67"/>
      <c r="HO70" s="67"/>
      <c r="HP70" s="67"/>
      <c r="HQ70" s="67"/>
      <c r="HR70" s="67"/>
      <c r="HS70" s="67"/>
      <c r="HT70" s="67"/>
      <c r="HU70" s="67"/>
      <c r="HV70" s="67"/>
      <c r="HW70" s="67"/>
      <c r="HX70" s="67"/>
      <c r="HY70" s="67"/>
      <c r="HZ70" s="67"/>
      <c r="IA70" s="67"/>
    </row>
    <row r="71" s="68" customFormat="1" ht="24" customHeight="1" spans="1:235">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c r="EO71" s="67"/>
      <c r="EP71" s="67"/>
      <c r="EQ71" s="67"/>
      <c r="ER71" s="67"/>
      <c r="ES71" s="67"/>
      <c r="ET71" s="67"/>
      <c r="EU71" s="67"/>
      <c r="EV71" s="67"/>
      <c r="EW71" s="67"/>
      <c r="EX71" s="67"/>
      <c r="EY71" s="67"/>
      <c r="EZ71" s="67"/>
      <c r="FA71" s="67"/>
      <c r="FB71" s="67"/>
      <c r="FC71" s="67"/>
      <c r="FD71" s="67"/>
      <c r="FE71" s="67"/>
      <c r="FF71" s="67"/>
      <c r="FG71" s="67"/>
      <c r="FH71" s="67"/>
      <c r="FI71" s="67"/>
      <c r="FJ71" s="67"/>
      <c r="FK71" s="67"/>
      <c r="FL71" s="67"/>
      <c r="FM71" s="67"/>
      <c r="FN71" s="67"/>
      <c r="FO71" s="67"/>
      <c r="FP71" s="67"/>
      <c r="FQ71" s="67"/>
      <c r="FR71" s="67"/>
      <c r="FS71" s="67"/>
      <c r="FT71" s="67"/>
      <c r="FU71" s="67"/>
      <c r="FV71" s="67"/>
      <c r="FW71" s="67"/>
      <c r="FX71" s="67"/>
      <c r="FY71" s="67"/>
      <c r="FZ71" s="67"/>
      <c r="GA71" s="67"/>
      <c r="GB71" s="67"/>
      <c r="GC71" s="67"/>
      <c r="GD71" s="67"/>
      <c r="GE71" s="67"/>
      <c r="GF71" s="67"/>
      <c r="GG71" s="67"/>
      <c r="GH71" s="67"/>
      <c r="GI71" s="67"/>
      <c r="GJ71" s="67"/>
      <c r="GK71" s="67"/>
      <c r="GL71" s="67"/>
      <c r="GM71" s="67"/>
      <c r="GN71" s="67"/>
      <c r="GO71" s="67"/>
      <c r="GP71" s="67"/>
      <c r="GQ71" s="67"/>
      <c r="GR71" s="67"/>
      <c r="GS71" s="67"/>
      <c r="GT71" s="67"/>
      <c r="GU71" s="67"/>
      <c r="GV71" s="67"/>
      <c r="GW71" s="67"/>
      <c r="GX71" s="67"/>
      <c r="GY71" s="67"/>
      <c r="GZ71" s="67"/>
      <c r="HA71" s="67"/>
      <c r="HB71" s="67"/>
      <c r="HC71" s="67"/>
      <c r="HD71" s="67"/>
      <c r="HE71" s="67"/>
      <c r="HF71" s="67"/>
      <c r="HG71" s="67"/>
      <c r="HH71" s="67"/>
      <c r="HI71" s="67"/>
      <c r="HJ71" s="67"/>
      <c r="HK71" s="67"/>
      <c r="HL71" s="67"/>
      <c r="HM71" s="67"/>
      <c r="HN71" s="67"/>
      <c r="HO71" s="67"/>
      <c r="HP71" s="67"/>
      <c r="HQ71" s="67"/>
      <c r="HR71" s="67"/>
      <c r="HS71" s="67"/>
      <c r="HT71" s="67"/>
      <c r="HU71" s="67"/>
      <c r="HV71" s="67"/>
      <c r="HW71" s="67"/>
      <c r="HX71" s="67"/>
      <c r="HY71" s="67"/>
      <c r="HZ71" s="67"/>
      <c r="IA71" s="67"/>
    </row>
    <row r="72" s="68" customFormat="1" ht="24" customHeight="1" spans="1:235">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c r="EO72" s="67"/>
      <c r="EP72" s="67"/>
      <c r="EQ72" s="67"/>
      <c r="ER72" s="67"/>
      <c r="ES72" s="67"/>
      <c r="ET72" s="67"/>
      <c r="EU72" s="67"/>
      <c r="EV72" s="67"/>
      <c r="EW72" s="67"/>
      <c r="EX72" s="67"/>
      <c r="EY72" s="67"/>
      <c r="EZ72" s="67"/>
      <c r="FA72" s="67"/>
      <c r="FB72" s="67"/>
      <c r="FC72" s="67"/>
      <c r="FD72" s="67"/>
      <c r="FE72" s="67"/>
      <c r="FF72" s="67"/>
      <c r="FG72" s="67"/>
      <c r="FH72" s="67"/>
      <c r="FI72" s="67"/>
      <c r="FJ72" s="67"/>
      <c r="FK72" s="67"/>
      <c r="FL72" s="67"/>
      <c r="FM72" s="67"/>
      <c r="FN72" s="67"/>
      <c r="FO72" s="67"/>
      <c r="FP72" s="67"/>
      <c r="FQ72" s="67"/>
      <c r="FR72" s="67"/>
      <c r="FS72" s="67"/>
      <c r="FT72" s="67"/>
      <c r="FU72" s="67"/>
      <c r="FV72" s="67"/>
      <c r="FW72" s="67"/>
      <c r="FX72" s="67"/>
      <c r="FY72" s="67"/>
      <c r="FZ72" s="67"/>
      <c r="GA72" s="67"/>
      <c r="GB72" s="67"/>
      <c r="GC72" s="67"/>
      <c r="GD72" s="67"/>
      <c r="GE72" s="67"/>
      <c r="GF72" s="67"/>
      <c r="GG72" s="67"/>
      <c r="GH72" s="67"/>
      <c r="GI72" s="67"/>
      <c r="GJ72" s="67"/>
      <c r="GK72" s="67"/>
      <c r="GL72" s="67"/>
      <c r="GM72" s="67"/>
      <c r="GN72" s="67"/>
      <c r="GO72" s="67"/>
      <c r="GP72" s="67"/>
      <c r="GQ72" s="67"/>
      <c r="GR72" s="67"/>
      <c r="GS72" s="67"/>
      <c r="GT72" s="67"/>
      <c r="GU72" s="67"/>
      <c r="GV72" s="67"/>
      <c r="GW72" s="67"/>
      <c r="GX72" s="67"/>
      <c r="GY72" s="67"/>
      <c r="GZ72" s="67"/>
      <c r="HA72" s="67"/>
      <c r="HB72" s="67"/>
      <c r="HC72" s="67"/>
      <c r="HD72" s="67"/>
      <c r="HE72" s="67"/>
      <c r="HF72" s="67"/>
      <c r="HG72" s="67"/>
      <c r="HH72" s="67"/>
      <c r="HI72" s="67"/>
      <c r="HJ72" s="67"/>
      <c r="HK72" s="67"/>
      <c r="HL72" s="67"/>
      <c r="HM72" s="67"/>
      <c r="HN72" s="67"/>
      <c r="HO72" s="67"/>
      <c r="HP72" s="67"/>
      <c r="HQ72" s="67"/>
      <c r="HR72" s="67"/>
      <c r="HS72" s="67"/>
      <c r="HT72" s="67"/>
      <c r="HU72" s="67"/>
      <c r="HV72" s="67"/>
      <c r="HW72" s="67"/>
      <c r="HX72" s="67"/>
      <c r="HY72" s="67"/>
      <c r="HZ72" s="67"/>
      <c r="IA72" s="67"/>
    </row>
    <row r="73" s="68" customFormat="1" ht="24" customHeight="1" spans="1:235">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c r="EO73" s="67"/>
      <c r="EP73" s="67"/>
      <c r="EQ73" s="67"/>
      <c r="ER73" s="67"/>
      <c r="ES73" s="67"/>
      <c r="ET73" s="67"/>
      <c r="EU73" s="67"/>
      <c r="EV73" s="67"/>
      <c r="EW73" s="67"/>
      <c r="EX73" s="67"/>
      <c r="EY73" s="67"/>
      <c r="EZ73" s="67"/>
      <c r="FA73" s="67"/>
      <c r="FB73" s="67"/>
      <c r="FC73" s="67"/>
      <c r="FD73" s="67"/>
      <c r="FE73" s="67"/>
      <c r="FF73" s="67"/>
      <c r="FG73" s="67"/>
      <c r="FH73" s="67"/>
      <c r="FI73" s="67"/>
      <c r="FJ73" s="67"/>
      <c r="FK73" s="67"/>
      <c r="FL73" s="67"/>
      <c r="FM73" s="67"/>
      <c r="FN73" s="67"/>
      <c r="FO73" s="67"/>
      <c r="FP73" s="67"/>
      <c r="FQ73" s="67"/>
      <c r="FR73" s="67"/>
      <c r="FS73" s="67"/>
      <c r="FT73" s="67"/>
      <c r="FU73" s="67"/>
      <c r="FV73" s="67"/>
      <c r="FW73" s="67"/>
      <c r="FX73" s="67"/>
      <c r="FY73" s="67"/>
      <c r="FZ73" s="67"/>
      <c r="GA73" s="67"/>
      <c r="GB73" s="67"/>
      <c r="GC73" s="67"/>
      <c r="GD73" s="67"/>
      <c r="GE73" s="67"/>
      <c r="GF73" s="67"/>
      <c r="GG73" s="67"/>
      <c r="GH73" s="67"/>
      <c r="GI73" s="67"/>
      <c r="GJ73" s="67"/>
      <c r="GK73" s="67"/>
      <c r="GL73" s="67"/>
      <c r="GM73" s="67"/>
      <c r="GN73" s="67"/>
      <c r="GO73" s="67"/>
      <c r="GP73" s="67"/>
      <c r="GQ73" s="67"/>
      <c r="GR73" s="67"/>
      <c r="GS73" s="67"/>
      <c r="GT73" s="67"/>
      <c r="GU73" s="67"/>
      <c r="GV73" s="67"/>
      <c r="GW73" s="67"/>
      <c r="GX73" s="67"/>
      <c r="GY73" s="67"/>
      <c r="GZ73" s="67"/>
      <c r="HA73" s="67"/>
      <c r="HB73" s="67"/>
      <c r="HC73" s="67"/>
      <c r="HD73" s="67"/>
      <c r="HE73" s="67"/>
      <c r="HF73" s="67"/>
      <c r="HG73" s="67"/>
      <c r="HH73" s="67"/>
      <c r="HI73" s="67"/>
      <c r="HJ73" s="67"/>
      <c r="HK73" s="67"/>
      <c r="HL73" s="67"/>
      <c r="HM73" s="67"/>
      <c r="HN73" s="67"/>
      <c r="HO73" s="67"/>
      <c r="HP73" s="67"/>
      <c r="HQ73" s="67"/>
      <c r="HR73" s="67"/>
      <c r="HS73" s="67"/>
      <c r="HT73" s="67"/>
      <c r="HU73" s="67"/>
      <c r="HV73" s="67"/>
      <c r="HW73" s="67"/>
      <c r="HX73" s="67"/>
      <c r="HY73" s="67"/>
      <c r="HZ73" s="67"/>
      <c r="IA73" s="67"/>
    </row>
    <row r="74" s="68" customFormat="1" ht="24" customHeight="1" spans="1:235">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c r="EO74" s="67"/>
      <c r="EP74" s="67"/>
      <c r="EQ74" s="67"/>
      <c r="ER74" s="67"/>
      <c r="ES74" s="67"/>
      <c r="ET74" s="67"/>
      <c r="EU74" s="67"/>
      <c r="EV74" s="67"/>
      <c r="EW74" s="67"/>
      <c r="EX74" s="67"/>
      <c r="EY74" s="67"/>
      <c r="EZ74" s="67"/>
      <c r="FA74" s="67"/>
      <c r="FB74" s="67"/>
      <c r="FC74" s="67"/>
      <c r="FD74" s="67"/>
      <c r="FE74" s="67"/>
      <c r="FF74" s="67"/>
      <c r="FG74" s="67"/>
      <c r="FH74" s="67"/>
      <c r="FI74" s="67"/>
      <c r="FJ74" s="67"/>
      <c r="FK74" s="67"/>
      <c r="FL74" s="67"/>
      <c r="FM74" s="67"/>
      <c r="FN74" s="67"/>
      <c r="FO74" s="67"/>
      <c r="FP74" s="67"/>
      <c r="FQ74" s="67"/>
      <c r="FR74" s="67"/>
      <c r="FS74" s="67"/>
      <c r="FT74" s="67"/>
      <c r="FU74" s="67"/>
      <c r="FV74" s="67"/>
      <c r="FW74" s="67"/>
      <c r="FX74" s="67"/>
      <c r="FY74" s="67"/>
      <c r="FZ74" s="67"/>
      <c r="GA74" s="67"/>
      <c r="GB74" s="67"/>
      <c r="GC74" s="67"/>
      <c r="GD74" s="67"/>
      <c r="GE74" s="67"/>
      <c r="GF74" s="67"/>
      <c r="GG74" s="67"/>
      <c r="GH74" s="67"/>
      <c r="GI74" s="67"/>
      <c r="GJ74" s="67"/>
      <c r="GK74" s="67"/>
      <c r="GL74" s="67"/>
      <c r="GM74" s="67"/>
      <c r="GN74" s="67"/>
      <c r="GO74" s="67"/>
      <c r="GP74" s="67"/>
      <c r="GQ74" s="67"/>
      <c r="GR74" s="67"/>
      <c r="GS74" s="67"/>
      <c r="GT74" s="67"/>
      <c r="GU74" s="67"/>
      <c r="GV74" s="67"/>
      <c r="GW74" s="67"/>
      <c r="GX74" s="67"/>
      <c r="GY74" s="67"/>
      <c r="GZ74" s="67"/>
      <c r="HA74" s="67"/>
      <c r="HB74" s="67"/>
      <c r="HC74" s="67"/>
      <c r="HD74" s="67"/>
      <c r="HE74" s="67"/>
      <c r="HF74" s="67"/>
      <c r="HG74" s="67"/>
      <c r="HH74" s="67"/>
      <c r="HI74" s="67"/>
      <c r="HJ74" s="67"/>
      <c r="HK74" s="67"/>
      <c r="HL74" s="67"/>
      <c r="HM74" s="67"/>
      <c r="HN74" s="67"/>
      <c r="HO74" s="67"/>
      <c r="HP74" s="67"/>
      <c r="HQ74" s="67"/>
      <c r="HR74" s="67"/>
      <c r="HS74" s="67"/>
      <c r="HT74" s="67"/>
      <c r="HU74" s="67"/>
      <c r="HV74" s="67"/>
      <c r="HW74" s="67"/>
      <c r="HX74" s="67"/>
      <c r="HY74" s="67"/>
      <c r="HZ74" s="67"/>
      <c r="IA74" s="67"/>
    </row>
    <row r="75" s="68" customFormat="1" ht="24" customHeight="1" spans="1:235">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c r="EO75" s="67"/>
      <c r="EP75" s="67"/>
      <c r="EQ75" s="67"/>
      <c r="ER75" s="67"/>
      <c r="ES75" s="67"/>
      <c r="ET75" s="67"/>
      <c r="EU75" s="67"/>
      <c r="EV75" s="67"/>
      <c r="EW75" s="67"/>
      <c r="EX75" s="67"/>
      <c r="EY75" s="67"/>
      <c r="EZ75" s="67"/>
      <c r="FA75" s="67"/>
      <c r="FB75" s="67"/>
      <c r="FC75" s="67"/>
      <c r="FD75" s="67"/>
      <c r="FE75" s="67"/>
      <c r="FF75" s="67"/>
      <c r="FG75" s="67"/>
      <c r="FH75" s="67"/>
      <c r="FI75" s="67"/>
      <c r="FJ75" s="67"/>
      <c r="FK75" s="67"/>
      <c r="FL75" s="67"/>
      <c r="FM75" s="67"/>
      <c r="FN75" s="67"/>
      <c r="FO75" s="67"/>
      <c r="FP75" s="67"/>
      <c r="FQ75" s="67"/>
      <c r="FR75" s="67"/>
      <c r="FS75" s="67"/>
      <c r="FT75" s="67"/>
      <c r="FU75" s="67"/>
      <c r="FV75" s="67"/>
      <c r="FW75" s="67"/>
      <c r="FX75" s="67"/>
      <c r="FY75" s="67"/>
      <c r="FZ75" s="67"/>
      <c r="GA75" s="67"/>
      <c r="GB75" s="67"/>
      <c r="GC75" s="67"/>
      <c r="GD75" s="67"/>
      <c r="GE75" s="67"/>
      <c r="GF75" s="67"/>
      <c r="GG75" s="67"/>
      <c r="GH75" s="67"/>
      <c r="GI75" s="67"/>
      <c r="GJ75" s="67"/>
      <c r="GK75" s="67"/>
      <c r="GL75" s="67"/>
      <c r="GM75" s="67"/>
      <c r="GN75" s="67"/>
      <c r="GO75" s="67"/>
      <c r="GP75" s="67"/>
      <c r="GQ75" s="67"/>
      <c r="GR75" s="67"/>
      <c r="GS75" s="67"/>
      <c r="GT75" s="67"/>
      <c r="GU75" s="67"/>
      <c r="GV75" s="67"/>
      <c r="GW75" s="67"/>
      <c r="GX75" s="67"/>
      <c r="GY75" s="67"/>
      <c r="GZ75" s="67"/>
      <c r="HA75" s="67"/>
      <c r="HB75" s="67"/>
      <c r="HC75" s="67"/>
      <c r="HD75" s="67"/>
      <c r="HE75" s="67"/>
      <c r="HF75" s="67"/>
      <c r="HG75" s="67"/>
      <c r="HH75" s="67"/>
      <c r="HI75" s="67"/>
      <c r="HJ75" s="67"/>
      <c r="HK75" s="67"/>
      <c r="HL75" s="67"/>
      <c r="HM75" s="67"/>
      <c r="HN75" s="67"/>
      <c r="HO75" s="67"/>
      <c r="HP75" s="67"/>
      <c r="HQ75" s="67"/>
      <c r="HR75" s="67"/>
      <c r="HS75" s="67"/>
      <c r="HT75" s="67"/>
      <c r="HU75" s="67"/>
      <c r="HV75" s="67"/>
      <c r="HW75" s="67"/>
      <c r="HX75" s="67"/>
      <c r="HY75" s="67"/>
      <c r="HZ75" s="67"/>
      <c r="IA75" s="67"/>
    </row>
    <row r="76" s="68" customFormat="1" ht="24" customHeight="1" spans="1:235">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c r="EO76" s="67"/>
      <c r="EP76" s="67"/>
      <c r="EQ76" s="67"/>
      <c r="ER76" s="67"/>
      <c r="ES76" s="67"/>
      <c r="ET76" s="67"/>
      <c r="EU76" s="67"/>
      <c r="EV76" s="67"/>
      <c r="EW76" s="67"/>
      <c r="EX76" s="67"/>
      <c r="EY76" s="67"/>
      <c r="EZ76" s="67"/>
      <c r="FA76" s="67"/>
      <c r="FB76" s="67"/>
      <c r="FC76" s="67"/>
      <c r="FD76" s="67"/>
      <c r="FE76" s="67"/>
      <c r="FF76" s="67"/>
      <c r="FG76" s="67"/>
      <c r="FH76" s="67"/>
      <c r="FI76" s="67"/>
      <c r="FJ76" s="67"/>
      <c r="FK76" s="67"/>
      <c r="FL76" s="67"/>
      <c r="FM76" s="67"/>
      <c r="FN76" s="67"/>
      <c r="FO76" s="67"/>
      <c r="FP76" s="67"/>
      <c r="FQ76" s="67"/>
      <c r="FR76" s="67"/>
      <c r="FS76" s="67"/>
      <c r="FT76" s="67"/>
      <c r="FU76" s="67"/>
      <c r="FV76" s="67"/>
      <c r="FW76" s="67"/>
      <c r="FX76" s="67"/>
      <c r="FY76" s="67"/>
      <c r="FZ76" s="67"/>
      <c r="GA76" s="67"/>
      <c r="GB76" s="67"/>
      <c r="GC76" s="67"/>
      <c r="GD76" s="67"/>
      <c r="GE76" s="67"/>
      <c r="GF76" s="67"/>
      <c r="GG76" s="67"/>
      <c r="GH76" s="67"/>
      <c r="GI76" s="67"/>
      <c r="GJ76" s="67"/>
      <c r="GK76" s="67"/>
      <c r="GL76" s="67"/>
      <c r="GM76" s="67"/>
      <c r="GN76" s="67"/>
      <c r="GO76" s="67"/>
      <c r="GP76" s="67"/>
      <c r="GQ76" s="67"/>
      <c r="GR76" s="67"/>
      <c r="GS76" s="67"/>
      <c r="GT76" s="67"/>
      <c r="GU76" s="67"/>
      <c r="GV76" s="67"/>
      <c r="GW76" s="67"/>
      <c r="GX76" s="67"/>
      <c r="GY76" s="67"/>
      <c r="GZ76" s="67"/>
      <c r="HA76" s="67"/>
      <c r="HB76" s="67"/>
      <c r="HC76" s="67"/>
      <c r="HD76" s="67"/>
      <c r="HE76" s="67"/>
      <c r="HF76" s="67"/>
      <c r="HG76" s="67"/>
      <c r="HH76" s="67"/>
      <c r="HI76" s="67"/>
      <c r="HJ76" s="67"/>
      <c r="HK76" s="67"/>
      <c r="HL76" s="67"/>
      <c r="HM76" s="67"/>
      <c r="HN76" s="67"/>
      <c r="HO76" s="67"/>
      <c r="HP76" s="67"/>
      <c r="HQ76" s="67"/>
      <c r="HR76" s="67"/>
      <c r="HS76" s="67"/>
      <c r="HT76" s="67"/>
      <c r="HU76" s="67"/>
      <c r="HV76" s="67"/>
      <c r="HW76" s="67"/>
      <c r="HX76" s="67"/>
      <c r="HY76" s="67"/>
      <c r="HZ76" s="67"/>
      <c r="IA76" s="67"/>
    </row>
    <row r="77" s="68" customFormat="1" ht="24" customHeight="1" spans="1:235">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c r="EO77" s="67"/>
      <c r="EP77" s="67"/>
      <c r="EQ77" s="67"/>
      <c r="ER77" s="67"/>
      <c r="ES77" s="67"/>
      <c r="ET77" s="67"/>
      <c r="EU77" s="67"/>
      <c r="EV77" s="67"/>
      <c r="EW77" s="67"/>
      <c r="EX77" s="67"/>
      <c r="EY77" s="67"/>
      <c r="EZ77" s="67"/>
      <c r="FA77" s="67"/>
      <c r="FB77" s="67"/>
      <c r="FC77" s="67"/>
      <c r="FD77" s="67"/>
      <c r="FE77" s="67"/>
      <c r="FF77" s="67"/>
      <c r="FG77" s="67"/>
      <c r="FH77" s="67"/>
      <c r="FI77" s="67"/>
      <c r="FJ77" s="67"/>
      <c r="FK77" s="67"/>
      <c r="FL77" s="67"/>
      <c r="FM77" s="67"/>
      <c r="FN77" s="67"/>
      <c r="FO77" s="67"/>
      <c r="FP77" s="67"/>
      <c r="FQ77" s="67"/>
      <c r="FR77" s="67"/>
      <c r="FS77" s="67"/>
      <c r="FT77" s="67"/>
      <c r="FU77" s="67"/>
      <c r="FV77" s="67"/>
      <c r="FW77" s="67"/>
      <c r="FX77" s="67"/>
      <c r="FY77" s="67"/>
      <c r="FZ77" s="67"/>
      <c r="GA77" s="67"/>
      <c r="GB77" s="67"/>
      <c r="GC77" s="67"/>
      <c r="GD77" s="67"/>
      <c r="GE77" s="67"/>
      <c r="GF77" s="67"/>
      <c r="GG77" s="67"/>
      <c r="GH77" s="67"/>
      <c r="GI77" s="67"/>
      <c r="GJ77" s="67"/>
      <c r="GK77" s="67"/>
      <c r="GL77" s="67"/>
      <c r="GM77" s="67"/>
      <c r="GN77" s="67"/>
      <c r="GO77" s="67"/>
      <c r="GP77" s="67"/>
      <c r="GQ77" s="67"/>
      <c r="GR77" s="67"/>
      <c r="GS77" s="67"/>
      <c r="GT77" s="67"/>
      <c r="GU77" s="67"/>
      <c r="GV77" s="67"/>
      <c r="GW77" s="67"/>
      <c r="GX77" s="67"/>
      <c r="GY77" s="67"/>
      <c r="GZ77" s="67"/>
      <c r="HA77" s="67"/>
      <c r="HB77" s="67"/>
      <c r="HC77" s="67"/>
      <c r="HD77" s="67"/>
      <c r="HE77" s="67"/>
      <c r="HF77" s="67"/>
      <c r="HG77" s="67"/>
      <c r="HH77" s="67"/>
      <c r="HI77" s="67"/>
      <c r="HJ77" s="67"/>
      <c r="HK77" s="67"/>
      <c r="HL77" s="67"/>
      <c r="HM77" s="67"/>
      <c r="HN77" s="67"/>
      <c r="HO77" s="67"/>
      <c r="HP77" s="67"/>
      <c r="HQ77" s="67"/>
      <c r="HR77" s="67"/>
      <c r="HS77" s="67"/>
      <c r="HT77" s="67"/>
      <c r="HU77" s="67"/>
      <c r="HV77" s="67"/>
      <c r="HW77" s="67"/>
      <c r="HX77" s="67"/>
      <c r="HY77" s="67"/>
      <c r="HZ77" s="67"/>
      <c r="IA77" s="67"/>
    </row>
    <row r="78" s="68" customFormat="1" ht="24" customHeight="1" spans="1:235">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c r="EO78" s="67"/>
      <c r="EP78" s="67"/>
      <c r="EQ78" s="67"/>
      <c r="ER78" s="67"/>
      <c r="ES78" s="67"/>
      <c r="ET78" s="67"/>
      <c r="EU78" s="67"/>
      <c r="EV78" s="67"/>
      <c r="EW78" s="67"/>
      <c r="EX78" s="67"/>
      <c r="EY78" s="67"/>
      <c r="EZ78" s="67"/>
      <c r="FA78" s="67"/>
      <c r="FB78" s="67"/>
      <c r="FC78" s="67"/>
      <c r="FD78" s="67"/>
      <c r="FE78" s="67"/>
      <c r="FF78" s="67"/>
      <c r="FG78" s="67"/>
      <c r="FH78" s="67"/>
      <c r="FI78" s="67"/>
      <c r="FJ78" s="67"/>
      <c r="FK78" s="67"/>
      <c r="FL78" s="67"/>
      <c r="FM78" s="67"/>
      <c r="FN78" s="67"/>
      <c r="FO78" s="67"/>
      <c r="FP78" s="67"/>
      <c r="FQ78" s="67"/>
      <c r="FR78" s="67"/>
      <c r="FS78" s="67"/>
      <c r="FT78" s="67"/>
      <c r="FU78" s="67"/>
      <c r="FV78" s="67"/>
      <c r="FW78" s="67"/>
      <c r="FX78" s="67"/>
      <c r="FY78" s="67"/>
      <c r="FZ78" s="67"/>
      <c r="GA78" s="67"/>
      <c r="GB78" s="67"/>
      <c r="GC78" s="67"/>
      <c r="GD78" s="67"/>
      <c r="GE78" s="67"/>
      <c r="GF78" s="67"/>
      <c r="GG78" s="67"/>
      <c r="GH78" s="67"/>
      <c r="GI78" s="67"/>
      <c r="GJ78" s="67"/>
      <c r="GK78" s="67"/>
      <c r="GL78" s="67"/>
      <c r="GM78" s="67"/>
      <c r="GN78" s="67"/>
      <c r="GO78" s="67"/>
      <c r="GP78" s="67"/>
      <c r="GQ78" s="67"/>
      <c r="GR78" s="67"/>
      <c r="GS78" s="67"/>
      <c r="GT78" s="67"/>
      <c r="GU78" s="67"/>
      <c r="GV78" s="67"/>
      <c r="GW78" s="67"/>
      <c r="GX78" s="67"/>
      <c r="GY78" s="67"/>
      <c r="GZ78" s="67"/>
      <c r="HA78" s="67"/>
      <c r="HB78" s="67"/>
      <c r="HC78" s="67"/>
      <c r="HD78" s="67"/>
      <c r="HE78" s="67"/>
      <c r="HF78" s="67"/>
      <c r="HG78" s="67"/>
      <c r="HH78" s="67"/>
      <c r="HI78" s="67"/>
      <c r="HJ78" s="67"/>
      <c r="HK78" s="67"/>
      <c r="HL78" s="67"/>
      <c r="HM78" s="67"/>
      <c r="HN78" s="67"/>
      <c r="HO78" s="67"/>
      <c r="HP78" s="67"/>
      <c r="HQ78" s="67"/>
      <c r="HR78" s="67"/>
      <c r="HS78" s="67"/>
      <c r="HT78" s="67"/>
      <c r="HU78" s="67"/>
      <c r="HV78" s="67"/>
      <c r="HW78" s="67"/>
      <c r="HX78" s="67"/>
      <c r="HY78" s="67"/>
      <c r="HZ78" s="67"/>
      <c r="IA78" s="67"/>
    </row>
    <row r="79" s="68" customFormat="1" ht="24" customHeight="1" spans="1:235">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c r="EO79" s="67"/>
      <c r="EP79" s="67"/>
      <c r="EQ79" s="67"/>
      <c r="ER79" s="67"/>
      <c r="ES79" s="67"/>
      <c r="ET79" s="67"/>
      <c r="EU79" s="67"/>
      <c r="EV79" s="67"/>
      <c r="EW79" s="67"/>
      <c r="EX79" s="67"/>
      <c r="EY79" s="67"/>
      <c r="EZ79" s="67"/>
      <c r="FA79" s="67"/>
      <c r="FB79" s="67"/>
      <c r="FC79" s="67"/>
      <c r="FD79" s="67"/>
      <c r="FE79" s="67"/>
      <c r="FF79" s="67"/>
      <c r="FG79" s="67"/>
      <c r="FH79" s="67"/>
      <c r="FI79" s="67"/>
      <c r="FJ79" s="67"/>
      <c r="FK79" s="67"/>
      <c r="FL79" s="67"/>
      <c r="FM79" s="67"/>
      <c r="FN79" s="67"/>
      <c r="FO79" s="67"/>
      <c r="FP79" s="67"/>
      <c r="FQ79" s="67"/>
      <c r="FR79" s="67"/>
      <c r="FS79" s="67"/>
      <c r="FT79" s="67"/>
      <c r="FU79" s="67"/>
      <c r="FV79" s="67"/>
      <c r="FW79" s="67"/>
      <c r="FX79" s="67"/>
      <c r="FY79" s="67"/>
      <c r="FZ79" s="67"/>
      <c r="GA79" s="67"/>
      <c r="GB79" s="67"/>
      <c r="GC79" s="67"/>
      <c r="GD79" s="67"/>
      <c r="GE79" s="67"/>
      <c r="GF79" s="67"/>
      <c r="GG79" s="67"/>
      <c r="GH79" s="67"/>
      <c r="GI79" s="67"/>
      <c r="GJ79" s="67"/>
      <c r="GK79" s="67"/>
      <c r="GL79" s="67"/>
      <c r="GM79" s="67"/>
      <c r="GN79" s="67"/>
      <c r="GO79" s="67"/>
      <c r="GP79" s="67"/>
      <c r="GQ79" s="67"/>
      <c r="GR79" s="67"/>
      <c r="GS79" s="67"/>
      <c r="GT79" s="67"/>
      <c r="GU79" s="67"/>
      <c r="GV79" s="67"/>
      <c r="GW79" s="67"/>
      <c r="GX79" s="67"/>
      <c r="GY79" s="67"/>
      <c r="GZ79" s="67"/>
      <c r="HA79" s="67"/>
      <c r="HB79" s="67"/>
      <c r="HC79" s="67"/>
      <c r="HD79" s="67"/>
      <c r="HE79" s="67"/>
      <c r="HF79" s="67"/>
      <c r="HG79" s="67"/>
      <c r="HH79" s="67"/>
      <c r="HI79" s="67"/>
      <c r="HJ79" s="67"/>
      <c r="HK79" s="67"/>
      <c r="HL79" s="67"/>
      <c r="HM79" s="67"/>
      <c r="HN79" s="67"/>
      <c r="HO79" s="67"/>
      <c r="HP79" s="67"/>
      <c r="HQ79" s="67"/>
      <c r="HR79" s="67"/>
      <c r="HS79" s="67"/>
      <c r="HT79" s="67"/>
      <c r="HU79" s="67"/>
      <c r="HV79" s="67"/>
      <c r="HW79" s="67"/>
      <c r="HX79" s="67"/>
      <c r="HY79" s="67"/>
      <c r="HZ79" s="67"/>
      <c r="IA79" s="67"/>
    </row>
    <row r="80" s="68" customFormat="1" ht="24" customHeight="1" spans="1:235">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c r="EO80" s="67"/>
      <c r="EP80" s="67"/>
      <c r="EQ80" s="67"/>
      <c r="ER80" s="67"/>
      <c r="ES80" s="67"/>
      <c r="ET80" s="67"/>
      <c r="EU80" s="67"/>
      <c r="EV80" s="67"/>
      <c r="EW80" s="67"/>
      <c r="EX80" s="67"/>
      <c r="EY80" s="67"/>
      <c r="EZ80" s="67"/>
      <c r="FA80" s="67"/>
      <c r="FB80" s="67"/>
      <c r="FC80" s="67"/>
      <c r="FD80" s="67"/>
      <c r="FE80" s="67"/>
      <c r="FF80" s="67"/>
      <c r="FG80" s="67"/>
      <c r="FH80" s="67"/>
      <c r="FI80" s="67"/>
      <c r="FJ80" s="67"/>
      <c r="FK80" s="67"/>
      <c r="FL80" s="67"/>
      <c r="FM80" s="67"/>
      <c r="FN80" s="67"/>
      <c r="FO80" s="67"/>
      <c r="FP80" s="67"/>
      <c r="FQ80" s="67"/>
      <c r="FR80" s="67"/>
      <c r="FS80" s="67"/>
      <c r="FT80" s="67"/>
      <c r="FU80" s="67"/>
      <c r="FV80" s="67"/>
      <c r="FW80" s="67"/>
      <c r="FX80" s="67"/>
      <c r="FY80" s="67"/>
      <c r="FZ80" s="67"/>
      <c r="GA80" s="67"/>
      <c r="GB80" s="67"/>
      <c r="GC80" s="67"/>
      <c r="GD80" s="67"/>
      <c r="GE80" s="67"/>
      <c r="GF80" s="67"/>
      <c r="GG80" s="67"/>
      <c r="GH80" s="67"/>
      <c r="GI80" s="67"/>
      <c r="GJ80" s="67"/>
      <c r="GK80" s="67"/>
      <c r="GL80" s="67"/>
      <c r="GM80" s="67"/>
      <c r="GN80" s="67"/>
      <c r="GO80" s="67"/>
      <c r="GP80" s="67"/>
      <c r="GQ80" s="67"/>
      <c r="GR80" s="67"/>
      <c r="GS80" s="67"/>
      <c r="GT80" s="67"/>
      <c r="GU80" s="67"/>
      <c r="GV80" s="67"/>
      <c r="GW80" s="67"/>
      <c r="GX80" s="67"/>
      <c r="GY80" s="67"/>
      <c r="GZ80" s="67"/>
      <c r="HA80" s="67"/>
      <c r="HB80" s="67"/>
      <c r="HC80" s="67"/>
      <c r="HD80" s="67"/>
      <c r="HE80" s="67"/>
      <c r="HF80" s="67"/>
      <c r="HG80" s="67"/>
      <c r="HH80" s="67"/>
      <c r="HI80" s="67"/>
      <c r="HJ80" s="67"/>
      <c r="HK80" s="67"/>
      <c r="HL80" s="67"/>
      <c r="HM80" s="67"/>
      <c r="HN80" s="67"/>
      <c r="HO80" s="67"/>
      <c r="HP80" s="67"/>
      <c r="HQ80" s="67"/>
      <c r="HR80" s="67"/>
      <c r="HS80" s="67"/>
      <c r="HT80" s="67"/>
      <c r="HU80" s="67"/>
      <c r="HV80" s="67"/>
      <c r="HW80" s="67"/>
      <c r="HX80" s="67"/>
      <c r="HY80" s="67"/>
      <c r="HZ80" s="67"/>
      <c r="IA80" s="67"/>
    </row>
    <row r="81" s="68" customFormat="1" ht="24" customHeight="1" spans="1:235">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c r="EO81" s="67"/>
      <c r="EP81" s="67"/>
      <c r="EQ81" s="67"/>
      <c r="ER81" s="67"/>
      <c r="ES81" s="67"/>
      <c r="ET81" s="67"/>
      <c r="EU81" s="67"/>
      <c r="EV81" s="67"/>
      <c r="EW81" s="67"/>
      <c r="EX81" s="67"/>
      <c r="EY81" s="67"/>
      <c r="EZ81" s="67"/>
      <c r="FA81" s="67"/>
      <c r="FB81" s="67"/>
      <c r="FC81" s="67"/>
      <c r="FD81" s="67"/>
      <c r="FE81" s="67"/>
      <c r="FF81" s="67"/>
      <c r="FG81" s="67"/>
      <c r="FH81" s="67"/>
      <c r="FI81" s="67"/>
      <c r="FJ81" s="67"/>
      <c r="FK81" s="67"/>
      <c r="FL81" s="67"/>
      <c r="FM81" s="67"/>
      <c r="FN81" s="67"/>
      <c r="FO81" s="67"/>
      <c r="FP81" s="67"/>
      <c r="FQ81" s="67"/>
      <c r="FR81" s="67"/>
      <c r="FS81" s="67"/>
      <c r="FT81" s="67"/>
      <c r="FU81" s="67"/>
      <c r="FV81" s="67"/>
      <c r="FW81" s="67"/>
      <c r="FX81" s="67"/>
      <c r="FY81" s="67"/>
      <c r="FZ81" s="67"/>
      <c r="GA81" s="67"/>
      <c r="GB81" s="67"/>
      <c r="GC81" s="67"/>
      <c r="GD81" s="67"/>
      <c r="GE81" s="67"/>
      <c r="GF81" s="67"/>
      <c r="GG81" s="67"/>
      <c r="GH81" s="67"/>
      <c r="GI81" s="67"/>
      <c r="GJ81" s="67"/>
      <c r="GK81" s="67"/>
      <c r="GL81" s="67"/>
      <c r="GM81" s="67"/>
      <c r="GN81" s="67"/>
      <c r="GO81" s="67"/>
      <c r="GP81" s="67"/>
      <c r="GQ81" s="67"/>
      <c r="GR81" s="67"/>
      <c r="GS81" s="67"/>
      <c r="GT81" s="67"/>
      <c r="GU81" s="67"/>
      <c r="GV81" s="67"/>
      <c r="GW81" s="67"/>
      <c r="GX81" s="67"/>
      <c r="GY81" s="67"/>
      <c r="GZ81" s="67"/>
      <c r="HA81" s="67"/>
      <c r="HB81" s="67"/>
      <c r="HC81" s="67"/>
      <c r="HD81" s="67"/>
      <c r="HE81" s="67"/>
      <c r="HF81" s="67"/>
      <c r="HG81" s="67"/>
      <c r="HH81" s="67"/>
      <c r="HI81" s="67"/>
      <c r="HJ81" s="67"/>
      <c r="HK81" s="67"/>
      <c r="HL81" s="67"/>
      <c r="HM81" s="67"/>
      <c r="HN81" s="67"/>
      <c r="HO81" s="67"/>
      <c r="HP81" s="67"/>
      <c r="HQ81" s="67"/>
      <c r="HR81" s="67"/>
      <c r="HS81" s="67"/>
      <c r="HT81" s="67"/>
      <c r="HU81" s="67"/>
      <c r="HV81" s="67"/>
      <c r="HW81" s="67"/>
      <c r="HX81" s="67"/>
      <c r="HY81" s="67"/>
      <c r="HZ81" s="67"/>
      <c r="IA81" s="67"/>
    </row>
  </sheetData>
  <mergeCells count="2">
    <mergeCell ref="A2:E2"/>
    <mergeCell ref="A44:E44"/>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79"/>
  <sheetViews>
    <sheetView showGridLines="0" showZeros="0" workbookViewId="0">
      <selection activeCell="C27" sqref="C27"/>
    </sheetView>
  </sheetViews>
  <sheetFormatPr defaultColWidth="9" defaultRowHeight="15" customHeight="1"/>
  <cols>
    <col min="1" max="1" width="32" style="497" customWidth="1"/>
    <col min="2" max="6" width="11.6666666666667" style="498" customWidth="1"/>
    <col min="7" max="7" width="9" style="497"/>
    <col min="8" max="8" width="24.8833333333333" style="497" customWidth="1"/>
    <col min="9" max="242" width="9" style="497"/>
    <col min="243" max="16384" width="9" style="521"/>
  </cols>
  <sheetData>
    <row r="1" s="250" customFormat="1" ht="24" customHeight="1" spans="1:6">
      <c r="A1" s="298" t="s">
        <v>37</v>
      </c>
      <c r="B1" s="323"/>
      <c r="C1" s="323"/>
      <c r="D1" s="323"/>
      <c r="E1" s="323"/>
      <c r="F1" s="323"/>
    </row>
    <row r="2" s="491" customFormat="1" ht="42" customHeight="1" spans="1:6">
      <c r="A2" s="499" t="s">
        <v>38</v>
      </c>
      <c r="B2" s="499"/>
      <c r="C2" s="499"/>
      <c r="D2" s="499"/>
      <c r="E2" s="499"/>
      <c r="F2" s="499"/>
    </row>
    <row r="3" s="492" customFormat="1" ht="27" customHeight="1" spans="2:6">
      <c r="B3" s="500"/>
      <c r="C3" s="500"/>
      <c r="D3" s="500"/>
      <c r="E3" s="500"/>
      <c r="F3" s="492" t="s">
        <v>39</v>
      </c>
    </row>
    <row r="4" s="493" customFormat="1" ht="30" customHeight="1" spans="1:6">
      <c r="A4" s="262" t="s">
        <v>4</v>
      </c>
      <c r="B4" s="263" t="s">
        <v>5</v>
      </c>
      <c r="C4" s="264" t="s">
        <v>6</v>
      </c>
      <c r="D4" s="265" t="s">
        <v>7</v>
      </c>
      <c r="E4" s="266" t="s">
        <v>8</v>
      </c>
      <c r="F4" s="267" t="s">
        <v>9</v>
      </c>
    </row>
    <row r="5" s="494" customFormat="1" ht="22.95" customHeight="1" spans="1:7">
      <c r="A5" s="522" t="s">
        <v>40</v>
      </c>
      <c r="B5" s="523">
        <v>43614.11</v>
      </c>
      <c r="C5" s="523">
        <v>52441.05</v>
      </c>
      <c r="D5" s="523">
        <v>44207</v>
      </c>
      <c r="E5" s="524">
        <f t="shared" ref="E5:E20" si="0">D5/C5</f>
        <v>0.842984646569815</v>
      </c>
      <c r="F5" s="525">
        <v>0.966463347981024</v>
      </c>
      <c r="G5" s="526"/>
    </row>
    <row r="6" s="494" customFormat="1" ht="22.95" customHeight="1" spans="1:7">
      <c r="A6" s="522" t="s">
        <v>41</v>
      </c>
      <c r="B6" s="523">
        <v>0</v>
      </c>
      <c r="C6" s="523">
        <v>0</v>
      </c>
      <c r="D6" s="523">
        <v>0</v>
      </c>
      <c r="E6" s="524"/>
      <c r="F6" s="525"/>
      <c r="G6" s="526"/>
    </row>
    <row r="7" s="494" customFormat="1" ht="22.95" customHeight="1" spans="1:7">
      <c r="A7" s="522" t="s">
        <v>42</v>
      </c>
      <c r="B7" s="523">
        <v>0</v>
      </c>
      <c r="C7" s="523">
        <v>13.67</v>
      </c>
      <c r="D7" s="523">
        <v>14</v>
      </c>
      <c r="E7" s="524">
        <f>D7/C7</f>
        <v>1.02414045354792</v>
      </c>
      <c r="F7" s="525"/>
      <c r="G7" s="526"/>
    </row>
    <row r="8" s="494" customFormat="1" ht="22.95" customHeight="1" spans="1:7">
      <c r="A8" s="522" t="s">
        <v>43</v>
      </c>
      <c r="B8" s="523">
        <v>15058.53</v>
      </c>
      <c r="C8" s="523">
        <v>17552.69</v>
      </c>
      <c r="D8" s="523">
        <v>15424</v>
      </c>
      <c r="E8" s="524">
        <f t="shared" si="0"/>
        <v>0.878725710987889</v>
      </c>
      <c r="F8" s="525">
        <v>0.984678243105209</v>
      </c>
      <c r="G8" s="526"/>
    </row>
    <row r="9" s="494" customFormat="1" ht="22.95" customHeight="1" spans="1:11">
      <c r="A9" s="522" t="s">
        <v>44</v>
      </c>
      <c r="B9" s="523">
        <v>71360.87</v>
      </c>
      <c r="C9" s="523">
        <v>80690.2399999999</v>
      </c>
      <c r="D9" s="523">
        <v>77125</v>
      </c>
      <c r="E9" s="524">
        <f t="shared" si="0"/>
        <v>0.955815721951008</v>
      </c>
      <c r="F9" s="525">
        <v>1.03538777537623</v>
      </c>
      <c r="G9" s="526"/>
      <c r="K9" s="514"/>
    </row>
    <row r="10" s="493" customFormat="1" ht="22.95" customHeight="1" spans="1:7">
      <c r="A10" s="522" t="s">
        <v>45</v>
      </c>
      <c r="B10" s="523">
        <v>1115.63</v>
      </c>
      <c r="C10" s="523">
        <v>1739.62</v>
      </c>
      <c r="D10" s="523">
        <v>1189</v>
      </c>
      <c r="E10" s="524">
        <f t="shared" si="0"/>
        <v>0.683482599648199</v>
      </c>
      <c r="F10" s="525">
        <v>0.965097402597403</v>
      </c>
      <c r="G10" s="526"/>
    </row>
    <row r="11" s="494" customFormat="1" ht="22.95" customHeight="1" spans="1:7">
      <c r="A11" s="522" t="s">
        <v>46</v>
      </c>
      <c r="B11" s="523">
        <v>2822.04</v>
      </c>
      <c r="C11" s="523">
        <v>4718.59</v>
      </c>
      <c r="D11" s="523">
        <v>3270</v>
      </c>
      <c r="E11" s="524">
        <f t="shared" si="0"/>
        <v>0.69300363032177</v>
      </c>
      <c r="F11" s="525">
        <v>0.897858319604613</v>
      </c>
      <c r="G11" s="526"/>
    </row>
    <row r="12" s="494" customFormat="1" ht="22.95" customHeight="1" spans="1:7">
      <c r="A12" s="522" t="s">
        <v>47</v>
      </c>
      <c r="B12" s="523">
        <v>61875.06</v>
      </c>
      <c r="C12" s="523">
        <v>67531.11</v>
      </c>
      <c r="D12" s="523">
        <v>61210</v>
      </c>
      <c r="E12" s="524">
        <f t="shared" si="0"/>
        <v>0.906397066477954</v>
      </c>
      <c r="F12" s="525">
        <v>0.993330195874783</v>
      </c>
      <c r="G12" s="526"/>
    </row>
    <row r="13" s="494" customFormat="1" ht="22.95" customHeight="1" spans="1:7">
      <c r="A13" s="522" t="s">
        <v>48</v>
      </c>
      <c r="B13" s="523">
        <v>33083.85</v>
      </c>
      <c r="C13" s="523">
        <v>45782.36</v>
      </c>
      <c r="D13" s="523">
        <v>40058</v>
      </c>
      <c r="E13" s="524">
        <f t="shared" si="0"/>
        <v>0.874965816528462</v>
      </c>
      <c r="F13" s="525">
        <v>0.9163235428676</v>
      </c>
      <c r="G13" s="526"/>
    </row>
    <row r="14" s="494" customFormat="1" ht="22.95" customHeight="1" spans="1:7">
      <c r="A14" s="522" t="s">
        <v>49</v>
      </c>
      <c r="B14" s="523">
        <v>682.02</v>
      </c>
      <c r="C14" s="523">
        <v>6925.12</v>
      </c>
      <c r="D14" s="523">
        <v>6325</v>
      </c>
      <c r="E14" s="524">
        <f t="shared" si="0"/>
        <v>0.913341573864424</v>
      </c>
      <c r="F14" s="525">
        <v>8.01647655259823</v>
      </c>
      <c r="G14" s="526"/>
    </row>
    <row r="15" s="494" customFormat="1" ht="22.95" customHeight="1" spans="1:7">
      <c r="A15" s="522" t="s">
        <v>50</v>
      </c>
      <c r="B15" s="523">
        <v>68305.19</v>
      </c>
      <c r="C15" s="523">
        <v>92031.49</v>
      </c>
      <c r="D15" s="523">
        <v>82334</v>
      </c>
      <c r="E15" s="524">
        <f t="shared" si="0"/>
        <v>0.894628566809035</v>
      </c>
      <c r="F15" s="525">
        <v>4.09214711729622</v>
      </c>
      <c r="G15" s="526"/>
    </row>
    <row r="16" s="494" customFormat="1" ht="22.95" customHeight="1" spans="1:7">
      <c r="A16" s="522" t="s">
        <v>51</v>
      </c>
      <c r="B16" s="523">
        <v>63408.16</v>
      </c>
      <c r="C16" s="523">
        <v>71689</v>
      </c>
      <c r="D16" s="523">
        <v>70094</v>
      </c>
      <c r="E16" s="524">
        <f t="shared" si="0"/>
        <v>0.9777511194186</v>
      </c>
      <c r="F16" s="525">
        <v>1.12571869077827</v>
      </c>
      <c r="G16" s="526"/>
    </row>
    <row r="17" s="494" customFormat="1" ht="22.95" customHeight="1" spans="1:7">
      <c r="A17" s="522" t="s">
        <v>52</v>
      </c>
      <c r="B17" s="523">
        <v>6249.67</v>
      </c>
      <c r="C17" s="523">
        <v>36339.17</v>
      </c>
      <c r="D17" s="523">
        <v>32390</v>
      </c>
      <c r="E17" s="524">
        <f t="shared" si="0"/>
        <v>0.891324705545008</v>
      </c>
      <c r="F17" s="525">
        <v>2.14460703171555</v>
      </c>
      <c r="G17" s="526"/>
    </row>
    <row r="18" s="494" customFormat="1" ht="22.95" customHeight="1" spans="1:7">
      <c r="A18" s="527" t="s">
        <v>53</v>
      </c>
      <c r="B18" s="523">
        <v>4432.2</v>
      </c>
      <c r="C18" s="523">
        <v>6531.34</v>
      </c>
      <c r="D18" s="523">
        <v>4564</v>
      </c>
      <c r="E18" s="524">
        <f t="shared" si="0"/>
        <v>0.698784629187885</v>
      </c>
      <c r="F18" s="525">
        <v>1.04224708837634</v>
      </c>
      <c r="G18" s="526"/>
    </row>
    <row r="19" s="494" customFormat="1" ht="22.95" customHeight="1" spans="1:7">
      <c r="A19" s="527" t="s">
        <v>54</v>
      </c>
      <c r="B19" s="523">
        <v>2558.7</v>
      </c>
      <c r="C19" s="523">
        <v>5900.2</v>
      </c>
      <c r="D19" s="523">
        <v>4165</v>
      </c>
      <c r="E19" s="524">
        <f t="shared" si="0"/>
        <v>0.705908274295787</v>
      </c>
      <c r="F19" s="525">
        <v>1.60192307692308</v>
      </c>
      <c r="G19" s="526"/>
    </row>
    <row r="20" s="494" customFormat="1" ht="22.95" customHeight="1" spans="1:7">
      <c r="A20" s="527" t="s">
        <v>55</v>
      </c>
      <c r="B20" s="523">
        <v>179.46</v>
      </c>
      <c r="C20" s="523">
        <v>326</v>
      </c>
      <c r="D20" s="523">
        <v>130</v>
      </c>
      <c r="E20" s="524">
        <f t="shared" si="0"/>
        <v>0.398773006134969</v>
      </c>
      <c r="F20" s="525">
        <v>1.75675675675676</v>
      </c>
      <c r="G20" s="526"/>
    </row>
    <row r="21" s="494" customFormat="1" ht="22.95" customHeight="1" spans="1:7">
      <c r="A21" s="527" t="s">
        <v>56</v>
      </c>
      <c r="B21" s="523">
        <v>0</v>
      </c>
      <c r="C21" s="523">
        <v>0</v>
      </c>
      <c r="D21" s="523">
        <v>0</v>
      </c>
      <c r="E21" s="524"/>
      <c r="F21" s="525"/>
      <c r="G21" s="526"/>
    </row>
    <row r="22" s="494" customFormat="1" ht="22.95" customHeight="1" spans="1:7">
      <c r="A22" s="527" t="s">
        <v>57</v>
      </c>
      <c r="B22" s="523">
        <v>1365.66</v>
      </c>
      <c r="C22" s="523">
        <v>7461.69</v>
      </c>
      <c r="D22" s="523">
        <v>6297</v>
      </c>
      <c r="E22" s="524">
        <f t="shared" ref="E22:E25" si="1">D22/C22</f>
        <v>0.843910695834322</v>
      </c>
      <c r="F22" s="525">
        <v>3.76389719067543</v>
      </c>
      <c r="G22" s="526"/>
    </row>
    <row r="23" s="494" customFormat="1" ht="22.95" customHeight="1" spans="1:7">
      <c r="A23" s="527" t="s">
        <v>58</v>
      </c>
      <c r="B23" s="523">
        <v>11616.16</v>
      </c>
      <c r="C23" s="523">
        <v>33069.42</v>
      </c>
      <c r="D23" s="523">
        <v>28483</v>
      </c>
      <c r="E23" s="524">
        <f t="shared" si="1"/>
        <v>0.861309330493247</v>
      </c>
      <c r="F23" s="525">
        <v>0.832690171314974</v>
      </c>
      <c r="G23" s="526"/>
    </row>
    <row r="24" s="494" customFormat="1" ht="22.95" customHeight="1" spans="1:7">
      <c r="A24" s="527" t="s">
        <v>59</v>
      </c>
      <c r="B24" s="523">
        <v>718.14</v>
      </c>
      <c r="C24" s="523">
        <v>1600.49</v>
      </c>
      <c r="D24" s="523">
        <v>1254</v>
      </c>
      <c r="E24" s="524">
        <f t="shared" si="1"/>
        <v>0.783510050047173</v>
      </c>
      <c r="F24" s="525">
        <v>0.551451187335092</v>
      </c>
      <c r="G24" s="526"/>
    </row>
    <row r="25" s="494" customFormat="1" ht="22.95" customHeight="1" spans="1:7">
      <c r="A25" s="527" t="s">
        <v>60</v>
      </c>
      <c r="B25" s="523">
        <v>3023.53</v>
      </c>
      <c r="C25" s="523">
        <v>9879.73</v>
      </c>
      <c r="D25" s="523">
        <v>6704</v>
      </c>
      <c r="E25" s="524">
        <f t="shared" si="1"/>
        <v>0.67856105379398</v>
      </c>
      <c r="F25" s="525">
        <v>0.943959448042805</v>
      </c>
      <c r="G25" s="526"/>
    </row>
    <row r="26" s="494" customFormat="1" ht="22.95" customHeight="1" spans="1:7">
      <c r="A26" s="528" t="s">
        <v>61</v>
      </c>
      <c r="B26" s="523">
        <v>6500</v>
      </c>
      <c r="C26" s="523">
        <v>0</v>
      </c>
      <c r="D26" s="523">
        <v>0</v>
      </c>
      <c r="E26" s="524"/>
      <c r="F26" s="525"/>
      <c r="G26" s="526"/>
    </row>
    <row r="27" s="494" customFormat="1" ht="22.95" customHeight="1" spans="1:7">
      <c r="A27" s="528" t="s">
        <v>62</v>
      </c>
      <c r="B27" s="523">
        <v>5940</v>
      </c>
      <c r="C27" s="523">
        <v>8417.7</v>
      </c>
      <c r="D27" s="523">
        <v>3469</v>
      </c>
      <c r="E27" s="524">
        <f t="shared" ref="E27:E30" si="2">D27/C27</f>
        <v>0.412107820426007</v>
      </c>
      <c r="F27" s="525">
        <v>1.33115886415963</v>
      </c>
      <c r="G27" s="526"/>
    </row>
    <row r="28" s="494" customFormat="1" ht="22.95" customHeight="1" spans="1:7">
      <c r="A28" s="528" t="s">
        <v>63</v>
      </c>
      <c r="B28" s="523">
        <v>7299</v>
      </c>
      <c r="C28" s="523">
        <v>7299</v>
      </c>
      <c r="D28" s="523">
        <v>6665</v>
      </c>
      <c r="E28" s="524">
        <f t="shared" si="2"/>
        <v>0.913138786135087</v>
      </c>
      <c r="F28" s="525">
        <v>0.957890198332854</v>
      </c>
      <c r="G28" s="526"/>
    </row>
    <row r="29" s="494" customFormat="1" ht="22.95" customHeight="1" spans="1:7">
      <c r="A29" s="528" t="s">
        <v>64</v>
      </c>
      <c r="B29" s="523">
        <v>21</v>
      </c>
      <c r="C29" s="523">
        <v>21</v>
      </c>
      <c r="D29" s="523">
        <v>15</v>
      </c>
      <c r="E29" s="524">
        <f t="shared" si="2"/>
        <v>0.714285714285714</v>
      </c>
      <c r="F29" s="525">
        <v>0.5</v>
      </c>
      <c r="G29" s="526"/>
    </row>
    <row r="30" s="494" customFormat="1" ht="22.95" customHeight="1" spans="1:7">
      <c r="A30" s="262" t="s">
        <v>65</v>
      </c>
      <c r="B30" s="529">
        <f>SUM(B5:B29)</f>
        <v>411228.98</v>
      </c>
      <c r="C30" s="529">
        <f>SUM(C5:C29)</f>
        <v>557960.68</v>
      </c>
      <c r="D30" s="529">
        <f>SUM(D5:D29)</f>
        <v>495386</v>
      </c>
      <c r="E30" s="530">
        <f t="shared" si="2"/>
        <v>0.88785109373657</v>
      </c>
      <c r="F30" s="505">
        <v>1.21930664435064</v>
      </c>
      <c r="G30" s="531"/>
    </row>
    <row r="31" s="5" customFormat="1" ht="24" customHeight="1" spans="1:242">
      <c r="A31" s="496"/>
      <c r="B31" s="512"/>
      <c r="C31" s="512"/>
      <c r="D31" s="512"/>
      <c r="E31" s="512"/>
      <c r="F31" s="512"/>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6"/>
      <c r="AQ31" s="496"/>
      <c r="AR31" s="496"/>
      <c r="AS31" s="496"/>
      <c r="AT31" s="496"/>
      <c r="AU31" s="496"/>
      <c r="AV31" s="496"/>
      <c r="AW31" s="496"/>
      <c r="AX31" s="496"/>
      <c r="AY31" s="496"/>
      <c r="AZ31" s="496"/>
      <c r="BA31" s="496"/>
      <c r="BB31" s="496"/>
      <c r="BC31" s="496"/>
      <c r="BD31" s="496"/>
      <c r="BE31" s="496"/>
      <c r="BF31" s="496"/>
      <c r="BG31" s="496"/>
      <c r="BH31" s="496"/>
      <c r="BI31" s="496"/>
      <c r="BJ31" s="496"/>
      <c r="BK31" s="496"/>
      <c r="BL31" s="496"/>
      <c r="BM31" s="496"/>
      <c r="BN31" s="496"/>
      <c r="BO31" s="496"/>
      <c r="BP31" s="496"/>
      <c r="BQ31" s="496"/>
      <c r="BR31" s="496"/>
      <c r="BS31" s="496"/>
      <c r="BT31" s="496"/>
      <c r="BU31" s="496"/>
      <c r="BV31" s="496"/>
      <c r="BW31" s="496"/>
      <c r="BX31" s="496"/>
      <c r="BY31" s="496"/>
      <c r="BZ31" s="496"/>
      <c r="CA31" s="496"/>
      <c r="CB31" s="496"/>
      <c r="CC31" s="496"/>
      <c r="CD31" s="496"/>
      <c r="CE31" s="496"/>
      <c r="CF31" s="496"/>
      <c r="CG31" s="496"/>
      <c r="CH31" s="496"/>
      <c r="CI31" s="496"/>
      <c r="CJ31" s="496"/>
      <c r="CK31" s="496"/>
      <c r="CL31" s="496"/>
      <c r="CM31" s="496"/>
      <c r="CN31" s="496"/>
      <c r="CO31" s="496"/>
      <c r="CP31" s="496"/>
      <c r="CQ31" s="496"/>
      <c r="CR31" s="496"/>
      <c r="CS31" s="496"/>
      <c r="CT31" s="496"/>
      <c r="CU31" s="496"/>
      <c r="CV31" s="496"/>
      <c r="CW31" s="496"/>
      <c r="CX31" s="496"/>
      <c r="CY31" s="496"/>
      <c r="CZ31" s="496"/>
      <c r="DA31" s="496"/>
      <c r="DB31" s="496"/>
      <c r="DC31" s="496"/>
      <c r="DD31" s="496"/>
      <c r="DE31" s="496"/>
      <c r="DF31" s="496"/>
      <c r="DG31" s="496"/>
      <c r="DH31" s="496"/>
      <c r="DI31" s="496"/>
      <c r="DJ31" s="496"/>
      <c r="DK31" s="496"/>
      <c r="DL31" s="496"/>
      <c r="DM31" s="496"/>
      <c r="DN31" s="496"/>
      <c r="DO31" s="496"/>
      <c r="DP31" s="496"/>
      <c r="DQ31" s="496"/>
      <c r="DR31" s="496"/>
      <c r="DS31" s="496"/>
      <c r="DT31" s="496"/>
      <c r="DU31" s="496"/>
      <c r="DV31" s="496"/>
      <c r="DW31" s="496"/>
      <c r="DX31" s="496"/>
      <c r="DY31" s="496"/>
      <c r="DZ31" s="496"/>
      <c r="EA31" s="496"/>
      <c r="EB31" s="496"/>
      <c r="EC31" s="496"/>
      <c r="ED31" s="496"/>
      <c r="EE31" s="496"/>
      <c r="EF31" s="496"/>
      <c r="EG31" s="496"/>
      <c r="EH31" s="496"/>
      <c r="EI31" s="496"/>
      <c r="EJ31" s="496"/>
      <c r="EK31" s="496"/>
      <c r="EL31" s="496"/>
      <c r="EM31" s="496"/>
      <c r="EN31" s="496"/>
      <c r="EO31" s="496"/>
      <c r="EP31" s="496"/>
      <c r="EQ31" s="496"/>
      <c r="ER31" s="496"/>
      <c r="ES31" s="496"/>
      <c r="ET31" s="496"/>
      <c r="EU31" s="496"/>
      <c r="EV31" s="496"/>
      <c r="EW31" s="496"/>
      <c r="EX31" s="496"/>
      <c r="EY31" s="496"/>
      <c r="EZ31" s="496"/>
      <c r="FA31" s="496"/>
      <c r="FB31" s="496"/>
      <c r="FC31" s="496"/>
      <c r="FD31" s="496"/>
      <c r="FE31" s="496"/>
      <c r="FF31" s="496"/>
      <c r="FG31" s="496"/>
      <c r="FH31" s="496"/>
      <c r="FI31" s="496"/>
      <c r="FJ31" s="496"/>
      <c r="FK31" s="496"/>
      <c r="FL31" s="496"/>
      <c r="FM31" s="496"/>
      <c r="FN31" s="496"/>
      <c r="FO31" s="496"/>
      <c r="FP31" s="496"/>
      <c r="FQ31" s="496"/>
      <c r="FR31" s="496"/>
      <c r="FS31" s="496"/>
      <c r="FT31" s="496"/>
      <c r="FU31" s="496"/>
      <c r="FV31" s="496"/>
      <c r="FW31" s="496"/>
      <c r="FX31" s="496"/>
      <c r="FY31" s="496"/>
      <c r="FZ31" s="496"/>
      <c r="GA31" s="496"/>
      <c r="GB31" s="496"/>
      <c r="GC31" s="496"/>
      <c r="GD31" s="496"/>
      <c r="GE31" s="496"/>
      <c r="GF31" s="496"/>
      <c r="GG31" s="496"/>
      <c r="GH31" s="496"/>
      <c r="GI31" s="496"/>
      <c r="GJ31" s="496"/>
      <c r="GK31" s="496"/>
      <c r="GL31" s="496"/>
      <c r="GM31" s="496"/>
      <c r="GN31" s="496"/>
      <c r="GO31" s="496"/>
      <c r="GP31" s="496"/>
      <c r="GQ31" s="496"/>
      <c r="GR31" s="496"/>
      <c r="GS31" s="496"/>
      <c r="GT31" s="496"/>
      <c r="GU31" s="496"/>
      <c r="GV31" s="496"/>
      <c r="GW31" s="496"/>
      <c r="GX31" s="496"/>
      <c r="GY31" s="496"/>
      <c r="GZ31" s="496"/>
      <c r="HA31" s="496"/>
      <c r="HB31" s="496"/>
      <c r="HC31" s="496"/>
      <c r="HD31" s="496"/>
      <c r="HE31" s="496"/>
      <c r="HF31" s="496"/>
      <c r="HG31" s="496"/>
      <c r="HH31" s="496"/>
      <c r="HI31" s="496"/>
      <c r="HJ31" s="496"/>
      <c r="HK31" s="496"/>
      <c r="HL31" s="496"/>
      <c r="HM31" s="496"/>
      <c r="HN31" s="496"/>
      <c r="HO31" s="496"/>
      <c r="HP31" s="496"/>
      <c r="HQ31" s="496"/>
      <c r="HR31" s="496"/>
      <c r="HS31" s="496"/>
      <c r="HT31" s="496"/>
      <c r="HU31" s="496"/>
      <c r="HV31" s="496"/>
      <c r="HW31" s="496"/>
      <c r="HX31" s="496"/>
      <c r="HY31" s="496"/>
      <c r="HZ31" s="496"/>
      <c r="IA31" s="496"/>
      <c r="IB31" s="496"/>
      <c r="IC31" s="496"/>
      <c r="ID31" s="496"/>
      <c r="IE31" s="496"/>
      <c r="IF31" s="496"/>
      <c r="IG31" s="496"/>
      <c r="IH31" s="496"/>
    </row>
    <row r="32" s="5" customFormat="1" ht="24" customHeight="1" spans="1:242">
      <c r="A32" s="496"/>
      <c r="B32" s="512"/>
      <c r="C32" s="512"/>
      <c r="D32" s="512"/>
      <c r="E32" s="512"/>
      <c r="F32" s="512"/>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6"/>
      <c r="AZ32" s="496"/>
      <c r="BA32" s="496"/>
      <c r="BB32" s="496"/>
      <c r="BC32" s="496"/>
      <c r="BD32" s="496"/>
      <c r="BE32" s="496"/>
      <c r="BF32" s="496"/>
      <c r="BG32" s="496"/>
      <c r="BH32" s="496"/>
      <c r="BI32" s="496"/>
      <c r="BJ32" s="496"/>
      <c r="BK32" s="496"/>
      <c r="BL32" s="496"/>
      <c r="BM32" s="496"/>
      <c r="BN32" s="496"/>
      <c r="BO32" s="496"/>
      <c r="BP32" s="496"/>
      <c r="BQ32" s="496"/>
      <c r="BR32" s="496"/>
      <c r="BS32" s="496"/>
      <c r="BT32" s="496"/>
      <c r="BU32" s="496"/>
      <c r="BV32" s="496"/>
      <c r="BW32" s="496"/>
      <c r="BX32" s="496"/>
      <c r="BY32" s="496"/>
      <c r="BZ32" s="496"/>
      <c r="CA32" s="496"/>
      <c r="CB32" s="496"/>
      <c r="CC32" s="496"/>
      <c r="CD32" s="496"/>
      <c r="CE32" s="496"/>
      <c r="CF32" s="496"/>
      <c r="CG32" s="496"/>
      <c r="CH32" s="496"/>
      <c r="CI32" s="496"/>
      <c r="CJ32" s="496"/>
      <c r="CK32" s="496"/>
      <c r="CL32" s="496"/>
      <c r="CM32" s="496"/>
      <c r="CN32" s="496"/>
      <c r="CO32" s="496"/>
      <c r="CP32" s="496"/>
      <c r="CQ32" s="496"/>
      <c r="CR32" s="496"/>
      <c r="CS32" s="496"/>
      <c r="CT32" s="496"/>
      <c r="CU32" s="496"/>
      <c r="CV32" s="496"/>
      <c r="CW32" s="496"/>
      <c r="CX32" s="496"/>
      <c r="CY32" s="496"/>
      <c r="CZ32" s="496"/>
      <c r="DA32" s="496"/>
      <c r="DB32" s="496"/>
      <c r="DC32" s="496"/>
      <c r="DD32" s="496"/>
      <c r="DE32" s="496"/>
      <c r="DF32" s="496"/>
      <c r="DG32" s="496"/>
      <c r="DH32" s="496"/>
      <c r="DI32" s="496"/>
      <c r="DJ32" s="496"/>
      <c r="DK32" s="496"/>
      <c r="DL32" s="496"/>
      <c r="DM32" s="496"/>
      <c r="DN32" s="496"/>
      <c r="DO32" s="496"/>
      <c r="DP32" s="496"/>
      <c r="DQ32" s="496"/>
      <c r="DR32" s="496"/>
      <c r="DS32" s="496"/>
      <c r="DT32" s="496"/>
      <c r="DU32" s="496"/>
      <c r="DV32" s="496"/>
      <c r="DW32" s="496"/>
      <c r="DX32" s="496"/>
      <c r="DY32" s="496"/>
      <c r="DZ32" s="496"/>
      <c r="EA32" s="496"/>
      <c r="EB32" s="496"/>
      <c r="EC32" s="496"/>
      <c r="ED32" s="496"/>
      <c r="EE32" s="496"/>
      <c r="EF32" s="496"/>
      <c r="EG32" s="496"/>
      <c r="EH32" s="496"/>
      <c r="EI32" s="496"/>
      <c r="EJ32" s="496"/>
      <c r="EK32" s="496"/>
      <c r="EL32" s="496"/>
      <c r="EM32" s="496"/>
      <c r="EN32" s="496"/>
      <c r="EO32" s="496"/>
      <c r="EP32" s="496"/>
      <c r="EQ32" s="496"/>
      <c r="ER32" s="496"/>
      <c r="ES32" s="496"/>
      <c r="ET32" s="496"/>
      <c r="EU32" s="496"/>
      <c r="EV32" s="496"/>
      <c r="EW32" s="496"/>
      <c r="EX32" s="496"/>
      <c r="EY32" s="496"/>
      <c r="EZ32" s="496"/>
      <c r="FA32" s="496"/>
      <c r="FB32" s="496"/>
      <c r="FC32" s="496"/>
      <c r="FD32" s="496"/>
      <c r="FE32" s="496"/>
      <c r="FF32" s="496"/>
      <c r="FG32" s="496"/>
      <c r="FH32" s="496"/>
      <c r="FI32" s="496"/>
      <c r="FJ32" s="496"/>
      <c r="FK32" s="496"/>
      <c r="FL32" s="496"/>
      <c r="FM32" s="496"/>
      <c r="FN32" s="496"/>
      <c r="FO32" s="496"/>
      <c r="FP32" s="496"/>
      <c r="FQ32" s="496"/>
      <c r="FR32" s="496"/>
      <c r="FS32" s="496"/>
      <c r="FT32" s="496"/>
      <c r="FU32" s="496"/>
      <c r="FV32" s="496"/>
      <c r="FW32" s="496"/>
      <c r="FX32" s="496"/>
      <c r="FY32" s="496"/>
      <c r="FZ32" s="496"/>
      <c r="GA32" s="496"/>
      <c r="GB32" s="496"/>
      <c r="GC32" s="496"/>
      <c r="GD32" s="496"/>
      <c r="GE32" s="496"/>
      <c r="GF32" s="496"/>
      <c r="GG32" s="496"/>
      <c r="GH32" s="496"/>
      <c r="GI32" s="496"/>
      <c r="GJ32" s="496"/>
      <c r="GK32" s="496"/>
      <c r="GL32" s="496"/>
      <c r="GM32" s="496"/>
      <c r="GN32" s="496"/>
      <c r="GO32" s="496"/>
      <c r="GP32" s="496"/>
      <c r="GQ32" s="496"/>
      <c r="GR32" s="496"/>
      <c r="GS32" s="496"/>
      <c r="GT32" s="496"/>
      <c r="GU32" s="496"/>
      <c r="GV32" s="496"/>
      <c r="GW32" s="496"/>
      <c r="GX32" s="496"/>
      <c r="GY32" s="496"/>
      <c r="GZ32" s="496"/>
      <c r="HA32" s="496"/>
      <c r="HB32" s="496"/>
      <c r="HC32" s="496"/>
      <c r="HD32" s="496"/>
      <c r="HE32" s="496"/>
      <c r="HF32" s="496"/>
      <c r="HG32" s="496"/>
      <c r="HH32" s="496"/>
      <c r="HI32" s="496"/>
      <c r="HJ32" s="496"/>
      <c r="HK32" s="496"/>
      <c r="HL32" s="496"/>
      <c r="HM32" s="496"/>
      <c r="HN32" s="496"/>
      <c r="HO32" s="496"/>
      <c r="HP32" s="496"/>
      <c r="HQ32" s="496"/>
      <c r="HR32" s="496"/>
      <c r="HS32" s="496"/>
      <c r="HT32" s="496"/>
      <c r="HU32" s="496"/>
      <c r="HV32" s="496"/>
      <c r="HW32" s="496"/>
      <c r="HX32" s="496"/>
      <c r="HY32" s="496"/>
      <c r="HZ32" s="496"/>
      <c r="IA32" s="496"/>
      <c r="IB32" s="496"/>
      <c r="IC32" s="496"/>
      <c r="ID32" s="496"/>
      <c r="IE32" s="496"/>
      <c r="IF32" s="496"/>
      <c r="IG32" s="496"/>
      <c r="IH32" s="496"/>
    </row>
    <row r="33" s="5" customFormat="1" ht="24" customHeight="1" spans="1:242">
      <c r="A33" s="496"/>
      <c r="B33" s="512"/>
      <c r="C33" s="512"/>
      <c r="D33" s="512"/>
      <c r="E33" s="512"/>
      <c r="F33" s="512"/>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row>
    <row r="34" s="5" customFormat="1" ht="24" customHeight="1" spans="1:242">
      <c r="A34" s="496"/>
      <c r="B34" s="512"/>
      <c r="C34" s="512"/>
      <c r="D34" s="512"/>
      <c r="E34" s="512"/>
      <c r="F34" s="512"/>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6"/>
      <c r="AN34" s="496"/>
      <c r="AO34" s="496"/>
      <c r="AP34" s="496"/>
      <c r="AQ34" s="496"/>
      <c r="AR34" s="496"/>
      <c r="AS34" s="496"/>
      <c r="AT34" s="496"/>
      <c r="AU34" s="496"/>
      <c r="AV34" s="496"/>
      <c r="AW34" s="496"/>
      <c r="AX34" s="496"/>
      <c r="AY34" s="496"/>
      <c r="AZ34" s="496"/>
      <c r="BA34" s="496"/>
      <c r="BB34" s="496"/>
      <c r="BC34" s="496"/>
      <c r="BD34" s="496"/>
      <c r="BE34" s="496"/>
      <c r="BF34" s="496"/>
      <c r="BG34" s="496"/>
      <c r="BH34" s="496"/>
      <c r="BI34" s="496"/>
      <c r="BJ34" s="496"/>
      <c r="BK34" s="496"/>
      <c r="BL34" s="496"/>
      <c r="BM34" s="496"/>
      <c r="BN34" s="496"/>
      <c r="BO34" s="496"/>
      <c r="BP34" s="496"/>
      <c r="BQ34" s="496"/>
      <c r="BR34" s="496"/>
      <c r="BS34" s="496"/>
      <c r="BT34" s="496"/>
      <c r="BU34" s="496"/>
      <c r="BV34" s="496"/>
      <c r="BW34" s="496"/>
      <c r="BX34" s="496"/>
      <c r="BY34" s="496"/>
      <c r="BZ34" s="496"/>
      <c r="CA34" s="496"/>
      <c r="CB34" s="496"/>
      <c r="CC34" s="496"/>
      <c r="CD34" s="496"/>
      <c r="CE34" s="496"/>
      <c r="CF34" s="496"/>
      <c r="CG34" s="496"/>
      <c r="CH34" s="496"/>
      <c r="CI34" s="496"/>
      <c r="CJ34" s="496"/>
      <c r="CK34" s="496"/>
      <c r="CL34" s="496"/>
      <c r="CM34" s="496"/>
      <c r="CN34" s="496"/>
      <c r="CO34" s="496"/>
      <c r="CP34" s="496"/>
      <c r="CQ34" s="496"/>
      <c r="CR34" s="496"/>
      <c r="CS34" s="496"/>
      <c r="CT34" s="496"/>
      <c r="CU34" s="496"/>
      <c r="CV34" s="496"/>
      <c r="CW34" s="496"/>
      <c r="CX34" s="496"/>
      <c r="CY34" s="496"/>
      <c r="CZ34" s="496"/>
      <c r="DA34" s="496"/>
      <c r="DB34" s="496"/>
      <c r="DC34" s="496"/>
      <c r="DD34" s="496"/>
      <c r="DE34" s="496"/>
      <c r="DF34" s="496"/>
      <c r="DG34" s="496"/>
      <c r="DH34" s="496"/>
      <c r="DI34" s="496"/>
      <c r="DJ34" s="496"/>
      <c r="DK34" s="496"/>
      <c r="DL34" s="496"/>
      <c r="DM34" s="496"/>
      <c r="DN34" s="496"/>
      <c r="DO34" s="496"/>
      <c r="DP34" s="496"/>
      <c r="DQ34" s="496"/>
      <c r="DR34" s="496"/>
      <c r="DS34" s="496"/>
      <c r="DT34" s="496"/>
      <c r="DU34" s="496"/>
      <c r="DV34" s="496"/>
      <c r="DW34" s="496"/>
      <c r="DX34" s="496"/>
      <c r="DY34" s="496"/>
      <c r="DZ34" s="496"/>
      <c r="EA34" s="496"/>
      <c r="EB34" s="496"/>
      <c r="EC34" s="496"/>
      <c r="ED34" s="496"/>
      <c r="EE34" s="496"/>
      <c r="EF34" s="496"/>
      <c r="EG34" s="496"/>
      <c r="EH34" s="496"/>
      <c r="EI34" s="496"/>
      <c r="EJ34" s="496"/>
      <c r="EK34" s="496"/>
      <c r="EL34" s="496"/>
      <c r="EM34" s="496"/>
      <c r="EN34" s="496"/>
      <c r="EO34" s="496"/>
      <c r="EP34" s="496"/>
      <c r="EQ34" s="496"/>
      <c r="ER34" s="496"/>
      <c r="ES34" s="496"/>
      <c r="ET34" s="496"/>
      <c r="EU34" s="496"/>
      <c r="EV34" s="496"/>
      <c r="EW34" s="496"/>
      <c r="EX34" s="496"/>
      <c r="EY34" s="496"/>
      <c r="EZ34" s="496"/>
      <c r="FA34" s="496"/>
      <c r="FB34" s="496"/>
      <c r="FC34" s="496"/>
      <c r="FD34" s="496"/>
      <c r="FE34" s="496"/>
      <c r="FF34" s="496"/>
      <c r="FG34" s="496"/>
      <c r="FH34" s="496"/>
      <c r="FI34" s="496"/>
      <c r="FJ34" s="496"/>
      <c r="FK34" s="496"/>
      <c r="FL34" s="496"/>
      <c r="FM34" s="496"/>
      <c r="FN34" s="496"/>
      <c r="FO34" s="496"/>
      <c r="FP34" s="496"/>
      <c r="FQ34" s="496"/>
      <c r="FR34" s="496"/>
      <c r="FS34" s="496"/>
      <c r="FT34" s="496"/>
      <c r="FU34" s="496"/>
      <c r="FV34" s="496"/>
      <c r="FW34" s="496"/>
      <c r="FX34" s="496"/>
      <c r="FY34" s="496"/>
      <c r="FZ34" s="496"/>
      <c r="GA34" s="496"/>
      <c r="GB34" s="496"/>
      <c r="GC34" s="496"/>
      <c r="GD34" s="496"/>
      <c r="GE34" s="496"/>
      <c r="GF34" s="496"/>
      <c r="GG34" s="496"/>
      <c r="GH34" s="496"/>
      <c r="GI34" s="496"/>
      <c r="GJ34" s="496"/>
      <c r="GK34" s="496"/>
      <c r="GL34" s="496"/>
      <c r="GM34" s="496"/>
      <c r="GN34" s="496"/>
      <c r="GO34" s="496"/>
      <c r="GP34" s="496"/>
      <c r="GQ34" s="496"/>
      <c r="GR34" s="496"/>
      <c r="GS34" s="496"/>
      <c r="GT34" s="496"/>
      <c r="GU34" s="496"/>
      <c r="GV34" s="496"/>
      <c r="GW34" s="496"/>
      <c r="GX34" s="496"/>
      <c r="GY34" s="496"/>
      <c r="GZ34" s="496"/>
      <c r="HA34" s="496"/>
      <c r="HB34" s="496"/>
      <c r="HC34" s="496"/>
      <c r="HD34" s="496"/>
      <c r="HE34" s="496"/>
      <c r="HF34" s="496"/>
      <c r="HG34" s="496"/>
      <c r="HH34" s="496"/>
      <c r="HI34" s="496"/>
      <c r="HJ34" s="496"/>
      <c r="HK34" s="496"/>
      <c r="HL34" s="496"/>
      <c r="HM34" s="496"/>
      <c r="HN34" s="496"/>
      <c r="HO34" s="496"/>
      <c r="HP34" s="496"/>
      <c r="HQ34" s="496"/>
      <c r="HR34" s="496"/>
      <c r="HS34" s="496"/>
      <c r="HT34" s="496"/>
      <c r="HU34" s="496"/>
      <c r="HV34" s="496"/>
      <c r="HW34" s="496"/>
      <c r="HX34" s="496"/>
      <c r="HY34" s="496"/>
      <c r="HZ34" s="496"/>
      <c r="IA34" s="496"/>
      <c r="IB34" s="496"/>
      <c r="IC34" s="496"/>
      <c r="ID34" s="496"/>
      <c r="IE34" s="496"/>
      <c r="IF34" s="496"/>
      <c r="IG34" s="496"/>
      <c r="IH34" s="496"/>
    </row>
    <row r="35" s="5" customFormat="1" ht="24" customHeight="1" spans="1:242">
      <c r="A35" s="496"/>
      <c r="B35" s="512"/>
      <c r="C35" s="512"/>
      <c r="D35" s="512"/>
      <c r="E35" s="512"/>
      <c r="F35" s="512"/>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6"/>
      <c r="AP35" s="496"/>
      <c r="AQ35" s="496"/>
      <c r="AR35" s="496"/>
      <c r="AS35" s="496"/>
      <c r="AT35" s="496"/>
      <c r="AU35" s="496"/>
      <c r="AV35" s="496"/>
      <c r="AW35" s="496"/>
      <c r="AX35" s="496"/>
      <c r="AY35" s="496"/>
      <c r="AZ35" s="496"/>
      <c r="BA35" s="496"/>
      <c r="BB35" s="496"/>
      <c r="BC35" s="496"/>
      <c r="BD35" s="496"/>
      <c r="BE35" s="496"/>
      <c r="BF35" s="496"/>
      <c r="BG35" s="496"/>
      <c r="BH35" s="496"/>
      <c r="BI35" s="496"/>
      <c r="BJ35" s="496"/>
      <c r="BK35" s="496"/>
      <c r="BL35" s="496"/>
      <c r="BM35" s="496"/>
      <c r="BN35" s="496"/>
      <c r="BO35" s="496"/>
      <c r="BP35" s="496"/>
      <c r="BQ35" s="496"/>
      <c r="BR35" s="496"/>
      <c r="BS35" s="496"/>
      <c r="BT35" s="496"/>
      <c r="BU35" s="496"/>
      <c r="BV35" s="496"/>
      <c r="BW35" s="496"/>
      <c r="BX35" s="496"/>
      <c r="BY35" s="496"/>
      <c r="BZ35" s="496"/>
      <c r="CA35" s="496"/>
      <c r="CB35" s="496"/>
      <c r="CC35" s="496"/>
      <c r="CD35" s="496"/>
      <c r="CE35" s="496"/>
      <c r="CF35" s="496"/>
      <c r="CG35" s="496"/>
      <c r="CH35" s="496"/>
      <c r="CI35" s="496"/>
      <c r="CJ35" s="496"/>
      <c r="CK35" s="496"/>
      <c r="CL35" s="496"/>
      <c r="CM35" s="496"/>
      <c r="CN35" s="496"/>
      <c r="CO35" s="496"/>
      <c r="CP35" s="496"/>
      <c r="CQ35" s="496"/>
      <c r="CR35" s="496"/>
      <c r="CS35" s="496"/>
      <c r="CT35" s="496"/>
      <c r="CU35" s="496"/>
      <c r="CV35" s="496"/>
      <c r="CW35" s="496"/>
      <c r="CX35" s="496"/>
      <c r="CY35" s="496"/>
      <c r="CZ35" s="496"/>
      <c r="DA35" s="496"/>
      <c r="DB35" s="496"/>
      <c r="DC35" s="496"/>
      <c r="DD35" s="496"/>
      <c r="DE35" s="496"/>
      <c r="DF35" s="496"/>
      <c r="DG35" s="496"/>
      <c r="DH35" s="496"/>
      <c r="DI35" s="496"/>
      <c r="DJ35" s="496"/>
      <c r="DK35" s="496"/>
      <c r="DL35" s="496"/>
      <c r="DM35" s="496"/>
      <c r="DN35" s="496"/>
      <c r="DO35" s="496"/>
      <c r="DP35" s="496"/>
      <c r="DQ35" s="496"/>
      <c r="DR35" s="496"/>
      <c r="DS35" s="496"/>
      <c r="DT35" s="496"/>
      <c r="DU35" s="496"/>
      <c r="DV35" s="496"/>
      <c r="DW35" s="496"/>
      <c r="DX35" s="496"/>
      <c r="DY35" s="496"/>
      <c r="DZ35" s="496"/>
      <c r="EA35" s="496"/>
      <c r="EB35" s="496"/>
      <c r="EC35" s="496"/>
      <c r="ED35" s="496"/>
      <c r="EE35" s="496"/>
      <c r="EF35" s="496"/>
      <c r="EG35" s="496"/>
      <c r="EH35" s="496"/>
      <c r="EI35" s="496"/>
      <c r="EJ35" s="496"/>
      <c r="EK35" s="496"/>
      <c r="EL35" s="496"/>
      <c r="EM35" s="496"/>
      <c r="EN35" s="496"/>
      <c r="EO35" s="496"/>
      <c r="EP35" s="496"/>
      <c r="EQ35" s="496"/>
      <c r="ER35" s="496"/>
      <c r="ES35" s="496"/>
      <c r="ET35" s="496"/>
      <c r="EU35" s="496"/>
      <c r="EV35" s="496"/>
      <c r="EW35" s="496"/>
      <c r="EX35" s="496"/>
      <c r="EY35" s="496"/>
      <c r="EZ35" s="496"/>
      <c r="FA35" s="496"/>
      <c r="FB35" s="496"/>
      <c r="FC35" s="496"/>
      <c r="FD35" s="496"/>
      <c r="FE35" s="496"/>
      <c r="FF35" s="496"/>
      <c r="FG35" s="496"/>
      <c r="FH35" s="496"/>
      <c r="FI35" s="496"/>
      <c r="FJ35" s="496"/>
      <c r="FK35" s="496"/>
      <c r="FL35" s="496"/>
      <c r="FM35" s="496"/>
      <c r="FN35" s="496"/>
      <c r="FO35" s="496"/>
      <c r="FP35" s="496"/>
      <c r="FQ35" s="496"/>
      <c r="FR35" s="496"/>
      <c r="FS35" s="496"/>
      <c r="FT35" s="496"/>
      <c r="FU35" s="496"/>
      <c r="FV35" s="496"/>
      <c r="FW35" s="496"/>
      <c r="FX35" s="496"/>
      <c r="FY35" s="496"/>
      <c r="FZ35" s="496"/>
      <c r="GA35" s="496"/>
      <c r="GB35" s="496"/>
      <c r="GC35" s="496"/>
      <c r="GD35" s="496"/>
      <c r="GE35" s="496"/>
      <c r="GF35" s="496"/>
      <c r="GG35" s="496"/>
      <c r="GH35" s="496"/>
      <c r="GI35" s="496"/>
      <c r="GJ35" s="496"/>
      <c r="GK35" s="496"/>
      <c r="GL35" s="496"/>
      <c r="GM35" s="496"/>
      <c r="GN35" s="496"/>
      <c r="GO35" s="496"/>
      <c r="GP35" s="496"/>
      <c r="GQ35" s="496"/>
      <c r="GR35" s="496"/>
      <c r="GS35" s="496"/>
      <c r="GT35" s="496"/>
      <c r="GU35" s="496"/>
      <c r="GV35" s="496"/>
      <c r="GW35" s="496"/>
      <c r="GX35" s="496"/>
      <c r="GY35" s="496"/>
      <c r="GZ35" s="496"/>
      <c r="HA35" s="496"/>
      <c r="HB35" s="496"/>
      <c r="HC35" s="496"/>
      <c r="HD35" s="496"/>
      <c r="HE35" s="496"/>
      <c r="HF35" s="496"/>
      <c r="HG35" s="496"/>
      <c r="HH35" s="496"/>
      <c r="HI35" s="496"/>
      <c r="HJ35" s="496"/>
      <c r="HK35" s="496"/>
      <c r="HL35" s="496"/>
      <c r="HM35" s="496"/>
      <c r="HN35" s="496"/>
      <c r="HO35" s="496"/>
      <c r="HP35" s="496"/>
      <c r="HQ35" s="496"/>
      <c r="HR35" s="496"/>
      <c r="HS35" s="496"/>
      <c r="HT35" s="496"/>
      <c r="HU35" s="496"/>
      <c r="HV35" s="496"/>
      <c r="HW35" s="496"/>
      <c r="HX35" s="496"/>
      <c r="HY35" s="496"/>
      <c r="HZ35" s="496"/>
      <c r="IA35" s="496"/>
      <c r="IB35" s="496"/>
      <c r="IC35" s="496"/>
      <c r="ID35" s="496"/>
      <c r="IE35" s="496"/>
      <c r="IF35" s="496"/>
      <c r="IG35" s="496"/>
      <c r="IH35" s="496"/>
    </row>
    <row r="36" s="5" customFormat="1" ht="24" customHeight="1" spans="1:242">
      <c r="A36" s="496"/>
      <c r="B36" s="512"/>
      <c r="C36" s="512"/>
      <c r="D36" s="512"/>
      <c r="E36" s="512"/>
      <c r="F36" s="512"/>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6"/>
      <c r="BB36" s="496"/>
      <c r="BC36" s="496"/>
      <c r="BD36" s="496"/>
      <c r="BE36" s="496"/>
      <c r="BF36" s="496"/>
      <c r="BG36" s="496"/>
      <c r="BH36" s="496"/>
      <c r="BI36" s="496"/>
      <c r="BJ36" s="496"/>
      <c r="BK36" s="496"/>
      <c r="BL36" s="496"/>
      <c r="BM36" s="496"/>
      <c r="BN36" s="496"/>
      <c r="BO36" s="496"/>
      <c r="BP36" s="496"/>
      <c r="BQ36" s="496"/>
      <c r="BR36" s="496"/>
      <c r="BS36" s="496"/>
      <c r="BT36" s="496"/>
      <c r="BU36" s="496"/>
      <c r="BV36" s="496"/>
      <c r="BW36" s="496"/>
      <c r="BX36" s="496"/>
      <c r="BY36" s="496"/>
      <c r="BZ36" s="496"/>
      <c r="CA36" s="496"/>
      <c r="CB36" s="496"/>
      <c r="CC36" s="496"/>
      <c r="CD36" s="496"/>
      <c r="CE36" s="496"/>
      <c r="CF36" s="496"/>
      <c r="CG36" s="496"/>
      <c r="CH36" s="496"/>
      <c r="CI36" s="496"/>
      <c r="CJ36" s="496"/>
      <c r="CK36" s="496"/>
      <c r="CL36" s="496"/>
      <c r="CM36" s="496"/>
      <c r="CN36" s="496"/>
      <c r="CO36" s="496"/>
      <c r="CP36" s="496"/>
      <c r="CQ36" s="496"/>
      <c r="CR36" s="496"/>
      <c r="CS36" s="496"/>
      <c r="CT36" s="496"/>
      <c r="CU36" s="496"/>
      <c r="CV36" s="496"/>
      <c r="CW36" s="496"/>
      <c r="CX36" s="496"/>
      <c r="CY36" s="496"/>
      <c r="CZ36" s="496"/>
      <c r="DA36" s="496"/>
      <c r="DB36" s="496"/>
      <c r="DC36" s="496"/>
      <c r="DD36" s="496"/>
      <c r="DE36" s="496"/>
      <c r="DF36" s="496"/>
      <c r="DG36" s="496"/>
      <c r="DH36" s="496"/>
      <c r="DI36" s="496"/>
      <c r="DJ36" s="496"/>
      <c r="DK36" s="496"/>
      <c r="DL36" s="496"/>
      <c r="DM36" s="496"/>
      <c r="DN36" s="496"/>
      <c r="DO36" s="496"/>
      <c r="DP36" s="496"/>
      <c r="DQ36" s="496"/>
      <c r="DR36" s="496"/>
      <c r="DS36" s="496"/>
      <c r="DT36" s="496"/>
      <c r="DU36" s="496"/>
      <c r="DV36" s="496"/>
      <c r="DW36" s="496"/>
      <c r="DX36" s="496"/>
      <c r="DY36" s="496"/>
      <c r="DZ36" s="496"/>
      <c r="EA36" s="496"/>
      <c r="EB36" s="496"/>
      <c r="EC36" s="496"/>
      <c r="ED36" s="496"/>
      <c r="EE36" s="496"/>
      <c r="EF36" s="496"/>
      <c r="EG36" s="496"/>
      <c r="EH36" s="496"/>
      <c r="EI36" s="496"/>
      <c r="EJ36" s="496"/>
      <c r="EK36" s="496"/>
      <c r="EL36" s="496"/>
      <c r="EM36" s="496"/>
      <c r="EN36" s="496"/>
      <c r="EO36" s="496"/>
      <c r="EP36" s="496"/>
      <c r="EQ36" s="496"/>
      <c r="ER36" s="496"/>
      <c r="ES36" s="496"/>
      <c r="ET36" s="496"/>
      <c r="EU36" s="496"/>
      <c r="EV36" s="496"/>
      <c r="EW36" s="496"/>
      <c r="EX36" s="496"/>
      <c r="EY36" s="496"/>
      <c r="EZ36" s="496"/>
      <c r="FA36" s="496"/>
      <c r="FB36" s="496"/>
      <c r="FC36" s="496"/>
      <c r="FD36" s="496"/>
      <c r="FE36" s="496"/>
      <c r="FF36" s="496"/>
      <c r="FG36" s="496"/>
      <c r="FH36" s="496"/>
      <c r="FI36" s="496"/>
      <c r="FJ36" s="496"/>
      <c r="FK36" s="496"/>
      <c r="FL36" s="496"/>
      <c r="FM36" s="496"/>
      <c r="FN36" s="496"/>
      <c r="FO36" s="496"/>
      <c r="FP36" s="496"/>
      <c r="FQ36" s="496"/>
      <c r="FR36" s="496"/>
      <c r="FS36" s="496"/>
      <c r="FT36" s="496"/>
      <c r="FU36" s="496"/>
      <c r="FV36" s="496"/>
      <c r="FW36" s="496"/>
      <c r="FX36" s="496"/>
      <c r="FY36" s="496"/>
      <c r="FZ36" s="496"/>
      <c r="GA36" s="496"/>
      <c r="GB36" s="496"/>
      <c r="GC36" s="496"/>
      <c r="GD36" s="496"/>
      <c r="GE36" s="496"/>
      <c r="GF36" s="496"/>
      <c r="GG36" s="496"/>
      <c r="GH36" s="496"/>
      <c r="GI36" s="496"/>
      <c r="GJ36" s="496"/>
      <c r="GK36" s="496"/>
      <c r="GL36" s="496"/>
      <c r="GM36" s="496"/>
      <c r="GN36" s="496"/>
      <c r="GO36" s="496"/>
      <c r="GP36" s="496"/>
      <c r="GQ36" s="496"/>
      <c r="GR36" s="496"/>
      <c r="GS36" s="496"/>
      <c r="GT36" s="496"/>
      <c r="GU36" s="496"/>
      <c r="GV36" s="496"/>
      <c r="GW36" s="496"/>
      <c r="GX36" s="496"/>
      <c r="GY36" s="496"/>
      <c r="GZ36" s="496"/>
      <c r="HA36" s="496"/>
      <c r="HB36" s="496"/>
      <c r="HC36" s="496"/>
      <c r="HD36" s="496"/>
      <c r="HE36" s="496"/>
      <c r="HF36" s="496"/>
      <c r="HG36" s="496"/>
      <c r="HH36" s="496"/>
      <c r="HI36" s="496"/>
      <c r="HJ36" s="496"/>
      <c r="HK36" s="496"/>
      <c r="HL36" s="496"/>
      <c r="HM36" s="496"/>
      <c r="HN36" s="496"/>
      <c r="HO36" s="496"/>
      <c r="HP36" s="496"/>
      <c r="HQ36" s="496"/>
      <c r="HR36" s="496"/>
      <c r="HS36" s="496"/>
      <c r="HT36" s="496"/>
      <c r="HU36" s="496"/>
      <c r="HV36" s="496"/>
      <c r="HW36" s="496"/>
      <c r="HX36" s="496"/>
      <c r="HY36" s="496"/>
      <c r="HZ36" s="496"/>
      <c r="IA36" s="496"/>
      <c r="IB36" s="496"/>
      <c r="IC36" s="496"/>
      <c r="ID36" s="496"/>
      <c r="IE36" s="496"/>
      <c r="IF36" s="496"/>
      <c r="IG36" s="496"/>
      <c r="IH36" s="496"/>
    </row>
    <row r="37" s="5" customFormat="1" ht="24" customHeight="1" spans="1:242">
      <c r="A37" s="496"/>
      <c r="B37" s="512"/>
      <c r="C37" s="512"/>
      <c r="D37" s="512"/>
      <c r="E37" s="512"/>
      <c r="F37" s="512"/>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6"/>
      <c r="BC37" s="496"/>
      <c r="BD37" s="496"/>
      <c r="BE37" s="496"/>
      <c r="BF37" s="496"/>
      <c r="BG37" s="496"/>
      <c r="BH37" s="496"/>
      <c r="BI37" s="496"/>
      <c r="BJ37" s="496"/>
      <c r="BK37" s="496"/>
      <c r="BL37" s="496"/>
      <c r="BM37" s="496"/>
      <c r="BN37" s="496"/>
      <c r="BO37" s="496"/>
      <c r="BP37" s="496"/>
      <c r="BQ37" s="496"/>
      <c r="BR37" s="496"/>
      <c r="BS37" s="496"/>
      <c r="BT37" s="496"/>
      <c r="BU37" s="496"/>
      <c r="BV37" s="496"/>
      <c r="BW37" s="496"/>
      <c r="BX37" s="496"/>
      <c r="BY37" s="496"/>
      <c r="BZ37" s="496"/>
      <c r="CA37" s="496"/>
      <c r="CB37" s="496"/>
      <c r="CC37" s="496"/>
      <c r="CD37" s="496"/>
      <c r="CE37" s="496"/>
      <c r="CF37" s="496"/>
      <c r="CG37" s="496"/>
      <c r="CH37" s="496"/>
      <c r="CI37" s="496"/>
      <c r="CJ37" s="496"/>
      <c r="CK37" s="496"/>
      <c r="CL37" s="496"/>
      <c r="CM37" s="496"/>
      <c r="CN37" s="496"/>
      <c r="CO37" s="496"/>
      <c r="CP37" s="496"/>
      <c r="CQ37" s="496"/>
      <c r="CR37" s="496"/>
      <c r="CS37" s="496"/>
      <c r="CT37" s="496"/>
      <c r="CU37" s="496"/>
      <c r="CV37" s="496"/>
      <c r="CW37" s="496"/>
      <c r="CX37" s="496"/>
      <c r="CY37" s="496"/>
      <c r="CZ37" s="496"/>
      <c r="DA37" s="496"/>
      <c r="DB37" s="496"/>
      <c r="DC37" s="496"/>
      <c r="DD37" s="496"/>
      <c r="DE37" s="496"/>
      <c r="DF37" s="496"/>
      <c r="DG37" s="496"/>
      <c r="DH37" s="496"/>
      <c r="DI37" s="496"/>
      <c r="DJ37" s="496"/>
      <c r="DK37" s="496"/>
      <c r="DL37" s="496"/>
      <c r="DM37" s="496"/>
      <c r="DN37" s="496"/>
      <c r="DO37" s="496"/>
      <c r="DP37" s="496"/>
      <c r="DQ37" s="496"/>
      <c r="DR37" s="496"/>
      <c r="DS37" s="496"/>
      <c r="DT37" s="496"/>
      <c r="DU37" s="496"/>
      <c r="DV37" s="496"/>
      <c r="DW37" s="496"/>
      <c r="DX37" s="496"/>
      <c r="DY37" s="496"/>
      <c r="DZ37" s="496"/>
      <c r="EA37" s="496"/>
      <c r="EB37" s="496"/>
      <c r="EC37" s="496"/>
      <c r="ED37" s="496"/>
      <c r="EE37" s="496"/>
      <c r="EF37" s="496"/>
      <c r="EG37" s="496"/>
      <c r="EH37" s="496"/>
      <c r="EI37" s="496"/>
      <c r="EJ37" s="496"/>
      <c r="EK37" s="496"/>
      <c r="EL37" s="496"/>
      <c r="EM37" s="496"/>
      <c r="EN37" s="496"/>
      <c r="EO37" s="496"/>
      <c r="EP37" s="496"/>
      <c r="EQ37" s="496"/>
      <c r="ER37" s="496"/>
      <c r="ES37" s="496"/>
      <c r="ET37" s="496"/>
      <c r="EU37" s="496"/>
      <c r="EV37" s="496"/>
      <c r="EW37" s="496"/>
      <c r="EX37" s="496"/>
      <c r="EY37" s="496"/>
      <c r="EZ37" s="496"/>
      <c r="FA37" s="496"/>
      <c r="FB37" s="496"/>
      <c r="FC37" s="496"/>
      <c r="FD37" s="496"/>
      <c r="FE37" s="496"/>
      <c r="FF37" s="496"/>
      <c r="FG37" s="496"/>
      <c r="FH37" s="496"/>
      <c r="FI37" s="496"/>
      <c r="FJ37" s="496"/>
      <c r="FK37" s="496"/>
      <c r="FL37" s="496"/>
      <c r="FM37" s="496"/>
      <c r="FN37" s="496"/>
      <c r="FO37" s="496"/>
      <c r="FP37" s="496"/>
      <c r="FQ37" s="496"/>
      <c r="FR37" s="496"/>
      <c r="FS37" s="496"/>
      <c r="FT37" s="496"/>
      <c r="FU37" s="496"/>
      <c r="FV37" s="496"/>
      <c r="FW37" s="496"/>
      <c r="FX37" s="496"/>
      <c r="FY37" s="496"/>
      <c r="FZ37" s="496"/>
      <c r="GA37" s="496"/>
      <c r="GB37" s="496"/>
      <c r="GC37" s="496"/>
      <c r="GD37" s="496"/>
      <c r="GE37" s="496"/>
      <c r="GF37" s="496"/>
      <c r="GG37" s="496"/>
      <c r="GH37" s="496"/>
      <c r="GI37" s="496"/>
      <c r="GJ37" s="496"/>
      <c r="GK37" s="496"/>
      <c r="GL37" s="496"/>
      <c r="GM37" s="496"/>
      <c r="GN37" s="496"/>
      <c r="GO37" s="496"/>
      <c r="GP37" s="496"/>
      <c r="GQ37" s="496"/>
      <c r="GR37" s="496"/>
      <c r="GS37" s="496"/>
      <c r="GT37" s="496"/>
      <c r="GU37" s="496"/>
      <c r="GV37" s="496"/>
      <c r="GW37" s="496"/>
      <c r="GX37" s="496"/>
      <c r="GY37" s="496"/>
      <c r="GZ37" s="496"/>
      <c r="HA37" s="496"/>
      <c r="HB37" s="496"/>
      <c r="HC37" s="496"/>
      <c r="HD37" s="496"/>
      <c r="HE37" s="496"/>
      <c r="HF37" s="496"/>
      <c r="HG37" s="496"/>
      <c r="HH37" s="496"/>
      <c r="HI37" s="496"/>
      <c r="HJ37" s="496"/>
      <c r="HK37" s="496"/>
      <c r="HL37" s="496"/>
      <c r="HM37" s="496"/>
      <c r="HN37" s="496"/>
      <c r="HO37" s="496"/>
      <c r="HP37" s="496"/>
      <c r="HQ37" s="496"/>
      <c r="HR37" s="496"/>
      <c r="HS37" s="496"/>
      <c r="HT37" s="496"/>
      <c r="HU37" s="496"/>
      <c r="HV37" s="496"/>
      <c r="HW37" s="496"/>
      <c r="HX37" s="496"/>
      <c r="HY37" s="496"/>
      <c r="HZ37" s="496"/>
      <c r="IA37" s="496"/>
      <c r="IB37" s="496"/>
      <c r="IC37" s="496"/>
      <c r="ID37" s="496"/>
      <c r="IE37" s="496"/>
      <c r="IF37" s="496"/>
      <c r="IG37" s="496"/>
      <c r="IH37" s="496"/>
    </row>
    <row r="38" s="5" customFormat="1" ht="24" customHeight="1" spans="1:242">
      <c r="A38" s="496"/>
      <c r="B38" s="512"/>
      <c r="C38" s="512"/>
      <c r="D38" s="512"/>
      <c r="E38" s="512"/>
      <c r="F38" s="512"/>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496"/>
      <c r="AP38" s="496"/>
      <c r="AQ38" s="496"/>
      <c r="AR38" s="496"/>
      <c r="AS38" s="496"/>
      <c r="AT38" s="496"/>
      <c r="AU38" s="496"/>
      <c r="AV38" s="496"/>
      <c r="AW38" s="496"/>
      <c r="AX38" s="496"/>
      <c r="AY38" s="496"/>
      <c r="AZ38" s="496"/>
      <c r="BA38" s="496"/>
      <c r="BB38" s="496"/>
      <c r="BC38" s="496"/>
      <c r="BD38" s="496"/>
      <c r="BE38" s="496"/>
      <c r="BF38" s="496"/>
      <c r="BG38" s="496"/>
      <c r="BH38" s="496"/>
      <c r="BI38" s="496"/>
      <c r="BJ38" s="496"/>
      <c r="BK38" s="496"/>
      <c r="BL38" s="496"/>
      <c r="BM38" s="496"/>
      <c r="BN38" s="496"/>
      <c r="BO38" s="496"/>
      <c r="BP38" s="496"/>
      <c r="BQ38" s="496"/>
      <c r="BR38" s="496"/>
      <c r="BS38" s="496"/>
      <c r="BT38" s="496"/>
      <c r="BU38" s="496"/>
      <c r="BV38" s="496"/>
      <c r="BW38" s="496"/>
      <c r="BX38" s="496"/>
      <c r="BY38" s="496"/>
      <c r="BZ38" s="496"/>
      <c r="CA38" s="496"/>
      <c r="CB38" s="496"/>
      <c r="CC38" s="496"/>
      <c r="CD38" s="496"/>
      <c r="CE38" s="496"/>
      <c r="CF38" s="496"/>
      <c r="CG38" s="496"/>
      <c r="CH38" s="496"/>
      <c r="CI38" s="496"/>
      <c r="CJ38" s="496"/>
      <c r="CK38" s="496"/>
      <c r="CL38" s="496"/>
      <c r="CM38" s="496"/>
      <c r="CN38" s="496"/>
      <c r="CO38" s="496"/>
      <c r="CP38" s="496"/>
      <c r="CQ38" s="496"/>
      <c r="CR38" s="496"/>
      <c r="CS38" s="496"/>
      <c r="CT38" s="496"/>
      <c r="CU38" s="496"/>
      <c r="CV38" s="496"/>
      <c r="CW38" s="496"/>
      <c r="CX38" s="496"/>
      <c r="CY38" s="496"/>
      <c r="CZ38" s="496"/>
      <c r="DA38" s="496"/>
      <c r="DB38" s="496"/>
      <c r="DC38" s="496"/>
      <c r="DD38" s="496"/>
      <c r="DE38" s="496"/>
      <c r="DF38" s="496"/>
      <c r="DG38" s="496"/>
      <c r="DH38" s="496"/>
      <c r="DI38" s="496"/>
      <c r="DJ38" s="496"/>
      <c r="DK38" s="496"/>
      <c r="DL38" s="496"/>
      <c r="DM38" s="496"/>
      <c r="DN38" s="496"/>
      <c r="DO38" s="496"/>
      <c r="DP38" s="496"/>
      <c r="DQ38" s="496"/>
      <c r="DR38" s="496"/>
      <c r="DS38" s="496"/>
      <c r="DT38" s="496"/>
      <c r="DU38" s="496"/>
      <c r="DV38" s="496"/>
      <c r="DW38" s="496"/>
      <c r="DX38" s="496"/>
      <c r="DY38" s="496"/>
      <c r="DZ38" s="496"/>
      <c r="EA38" s="496"/>
      <c r="EB38" s="496"/>
      <c r="EC38" s="496"/>
      <c r="ED38" s="496"/>
      <c r="EE38" s="496"/>
      <c r="EF38" s="496"/>
      <c r="EG38" s="496"/>
      <c r="EH38" s="496"/>
      <c r="EI38" s="496"/>
      <c r="EJ38" s="496"/>
      <c r="EK38" s="496"/>
      <c r="EL38" s="496"/>
      <c r="EM38" s="496"/>
      <c r="EN38" s="496"/>
      <c r="EO38" s="496"/>
      <c r="EP38" s="496"/>
      <c r="EQ38" s="496"/>
      <c r="ER38" s="496"/>
      <c r="ES38" s="496"/>
      <c r="ET38" s="496"/>
      <c r="EU38" s="496"/>
      <c r="EV38" s="496"/>
      <c r="EW38" s="496"/>
      <c r="EX38" s="496"/>
      <c r="EY38" s="496"/>
      <c r="EZ38" s="496"/>
      <c r="FA38" s="496"/>
      <c r="FB38" s="496"/>
      <c r="FC38" s="496"/>
      <c r="FD38" s="496"/>
      <c r="FE38" s="496"/>
      <c r="FF38" s="496"/>
      <c r="FG38" s="496"/>
      <c r="FH38" s="496"/>
      <c r="FI38" s="496"/>
      <c r="FJ38" s="496"/>
      <c r="FK38" s="496"/>
      <c r="FL38" s="496"/>
      <c r="FM38" s="496"/>
      <c r="FN38" s="496"/>
      <c r="FO38" s="496"/>
      <c r="FP38" s="496"/>
      <c r="FQ38" s="496"/>
      <c r="FR38" s="496"/>
      <c r="FS38" s="496"/>
      <c r="FT38" s="496"/>
      <c r="FU38" s="496"/>
      <c r="FV38" s="496"/>
      <c r="FW38" s="496"/>
      <c r="FX38" s="496"/>
      <c r="FY38" s="496"/>
      <c r="FZ38" s="496"/>
      <c r="GA38" s="496"/>
      <c r="GB38" s="496"/>
      <c r="GC38" s="496"/>
      <c r="GD38" s="496"/>
      <c r="GE38" s="496"/>
      <c r="GF38" s="496"/>
      <c r="GG38" s="496"/>
      <c r="GH38" s="496"/>
      <c r="GI38" s="496"/>
      <c r="GJ38" s="496"/>
      <c r="GK38" s="496"/>
      <c r="GL38" s="496"/>
      <c r="GM38" s="496"/>
      <c r="GN38" s="496"/>
      <c r="GO38" s="496"/>
      <c r="GP38" s="496"/>
      <c r="GQ38" s="496"/>
      <c r="GR38" s="496"/>
      <c r="GS38" s="496"/>
      <c r="GT38" s="496"/>
      <c r="GU38" s="496"/>
      <c r="GV38" s="496"/>
      <c r="GW38" s="496"/>
      <c r="GX38" s="496"/>
      <c r="GY38" s="496"/>
      <c r="GZ38" s="496"/>
      <c r="HA38" s="496"/>
      <c r="HB38" s="496"/>
      <c r="HC38" s="496"/>
      <c r="HD38" s="496"/>
      <c r="HE38" s="496"/>
      <c r="HF38" s="496"/>
      <c r="HG38" s="496"/>
      <c r="HH38" s="496"/>
      <c r="HI38" s="496"/>
      <c r="HJ38" s="496"/>
      <c r="HK38" s="496"/>
      <c r="HL38" s="496"/>
      <c r="HM38" s="496"/>
      <c r="HN38" s="496"/>
      <c r="HO38" s="496"/>
      <c r="HP38" s="496"/>
      <c r="HQ38" s="496"/>
      <c r="HR38" s="496"/>
      <c r="HS38" s="496"/>
      <c r="HT38" s="496"/>
      <c r="HU38" s="496"/>
      <c r="HV38" s="496"/>
      <c r="HW38" s="496"/>
      <c r="HX38" s="496"/>
      <c r="HY38" s="496"/>
      <c r="HZ38" s="496"/>
      <c r="IA38" s="496"/>
      <c r="IB38" s="496"/>
      <c r="IC38" s="496"/>
      <c r="ID38" s="496"/>
      <c r="IE38" s="496"/>
      <c r="IF38" s="496"/>
      <c r="IG38" s="496"/>
      <c r="IH38" s="496"/>
    </row>
    <row r="39" s="5" customFormat="1" ht="24" customHeight="1" spans="1:242">
      <c r="A39" s="496"/>
      <c r="B39" s="512"/>
      <c r="C39" s="512"/>
      <c r="D39" s="512"/>
      <c r="E39" s="512"/>
      <c r="F39" s="512"/>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496"/>
      <c r="AO39" s="496"/>
      <c r="AP39" s="496"/>
      <c r="AQ39" s="496"/>
      <c r="AR39" s="496"/>
      <c r="AS39" s="496"/>
      <c r="AT39" s="496"/>
      <c r="AU39" s="496"/>
      <c r="AV39" s="496"/>
      <c r="AW39" s="496"/>
      <c r="AX39" s="496"/>
      <c r="AY39" s="496"/>
      <c r="AZ39" s="496"/>
      <c r="BA39" s="496"/>
      <c r="BB39" s="496"/>
      <c r="BC39" s="496"/>
      <c r="BD39" s="496"/>
      <c r="BE39" s="496"/>
      <c r="BF39" s="496"/>
      <c r="BG39" s="496"/>
      <c r="BH39" s="496"/>
      <c r="BI39" s="496"/>
      <c r="BJ39" s="496"/>
      <c r="BK39" s="496"/>
      <c r="BL39" s="496"/>
      <c r="BM39" s="496"/>
      <c r="BN39" s="496"/>
      <c r="BO39" s="496"/>
      <c r="BP39" s="496"/>
      <c r="BQ39" s="496"/>
      <c r="BR39" s="496"/>
      <c r="BS39" s="496"/>
      <c r="BT39" s="496"/>
      <c r="BU39" s="496"/>
      <c r="BV39" s="496"/>
      <c r="BW39" s="496"/>
      <c r="BX39" s="496"/>
      <c r="BY39" s="496"/>
      <c r="BZ39" s="496"/>
      <c r="CA39" s="496"/>
      <c r="CB39" s="496"/>
      <c r="CC39" s="496"/>
      <c r="CD39" s="496"/>
      <c r="CE39" s="496"/>
      <c r="CF39" s="496"/>
      <c r="CG39" s="496"/>
      <c r="CH39" s="496"/>
      <c r="CI39" s="496"/>
      <c r="CJ39" s="496"/>
      <c r="CK39" s="496"/>
      <c r="CL39" s="496"/>
      <c r="CM39" s="496"/>
      <c r="CN39" s="496"/>
      <c r="CO39" s="496"/>
      <c r="CP39" s="496"/>
      <c r="CQ39" s="496"/>
      <c r="CR39" s="496"/>
      <c r="CS39" s="496"/>
      <c r="CT39" s="496"/>
      <c r="CU39" s="496"/>
      <c r="CV39" s="496"/>
      <c r="CW39" s="496"/>
      <c r="CX39" s="496"/>
      <c r="CY39" s="496"/>
      <c r="CZ39" s="496"/>
      <c r="DA39" s="496"/>
      <c r="DB39" s="496"/>
      <c r="DC39" s="496"/>
      <c r="DD39" s="496"/>
      <c r="DE39" s="496"/>
      <c r="DF39" s="496"/>
      <c r="DG39" s="496"/>
      <c r="DH39" s="496"/>
      <c r="DI39" s="496"/>
      <c r="DJ39" s="496"/>
      <c r="DK39" s="496"/>
      <c r="DL39" s="496"/>
      <c r="DM39" s="496"/>
      <c r="DN39" s="496"/>
      <c r="DO39" s="496"/>
      <c r="DP39" s="496"/>
      <c r="DQ39" s="496"/>
      <c r="DR39" s="496"/>
      <c r="DS39" s="496"/>
      <c r="DT39" s="496"/>
      <c r="DU39" s="496"/>
      <c r="DV39" s="496"/>
      <c r="DW39" s="496"/>
      <c r="DX39" s="496"/>
      <c r="DY39" s="496"/>
      <c r="DZ39" s="496"/>
      <c r="EA39" s="496"/>
      <c r="EB39" s="496"/>
      <c r="EC39" s="496"/>
      <c r="ED39" s="496"/>
      <c r="EE39" s="496"/>
      <c r="EF39" s="496"/>
      <c r="EG39" s="496"/>
      <c r="EH39" s="496"/>
      <c r="EI39" s="496"/>
      <c r="EJ39" s="496"/>
      <c r="EK39" s="496"/>
      <c r="EL39" s="496"/>
      <c r="EM39" s="496"/>
      <c r="EN39" s="496"/>
      <c r="EO39" s="496"/>
      <c r="EP39" s="496"/>
      <c r="EQ39" s="496"/>
      <c r="ER39" s="496"/>
      <c r="ES39" s="496"/>
      <c r="ET39" s="496"/>
      <c r="EU39" s="496"/>
      <c r="EV39" s="496"/>
      <c r="EW39" s="496"/>
      <c r="EX39" s="496"/>
      <c r="EY39" s="496"/>
      <c r="EZ39" s="496"/>
      <c r="FA39" s="496"/>
      <c r="FB39" s="496"/>
      <c r="FC39" s="496"/>
      <c r="FD39" s="496"/>
      <c r="FE39" s="496"/>
      <c r="FF39" s="496"/>
      <c r="FG39" s="496"/>
      <c r="FH39" s="496"/>
      <c r="FI39" s="496"/>
      <c r="FJ39" s="496"/>
      <c r="FK39" s="496"/>
      <c r="FL39" s="496"/>
      <c r="FM39" s="496"/>
      <c r="FN39" s="496"/>
      <c r="FO39" s="496"/>
      <c r="FP39" s="496"/>
      <c r="FQ39" s="496"/>
      <c r="FR39" s="496"/>
      <c r="FS39" s="496"/>
      <c r="FT39" s="496"/>
      <c r="FU39" s="496"/>
      <c r="FV39" s="496"/>
      <c r="FW39" s="496"/>
      <c r="FX39" s="496"/>
      <c r="FY39" s="496"/>
      <c r="FZ39" s="496"/>
      <c r="GA39" s="496"/>
      <c r="GB39" s="496"/>
      <c r="GC39" s="496"/>
      <c r="GD39" s="496"/>
      <c r="GE39" s="496"/>
      <c r="GF39" s="496"/>
      <c r="GG39" s="496"/>
      <c r="GH39" s="496"/>
      <c r="GI39" s="496"/>
      <c r="GJ39" s="496"/>
      <c r="GK39" s="496"/>
      <c r="GL39" s="496"/>
      <c r="GM39" s="496"/>
      <c r="GN39" s="496"/>
      <c r="GO39" s="496"/>
      <c r="GP39" s="496"/>
      <c r="GQ39" s="496"/>
      <c r="GR39" s="496"/>
      <c r="GS39" s="496"/>
      <c r="GT39" s="496"/>
      <c r="GU39" s="496"/>
      <c r="GV39" s="496"/>
      <c r="GW39" s="496"/>
      <c r="GX39" s="496"/>
      <c r="GY39" s="496"/>
      <c r="GZ39" s="496"/>
      <c r="HA39" s="496"/>
      <c r="HB39" s="496"/>
      <c r="HC39" s="496"/>
      <c r="HD39" s="496"/>
      <c r="HE39" s="496"/>
      <c r="HF39" s="496"/>
      <c r="HG39" s="496"/>
      <c r="HH39" s="496"/>
      <c r="HI39" s="496"/>
      <c r="HJ39" s="496"/>
      <c r="HK39" s="496"/>
      <c r="HL39" s="496"/>
      <c r="HM39" s="496"/>
      <c r="HN39" s="496"/>
      <c r="HO39" s="496"/>
      <c r="HP39" s="496"/>
      <c r="HQ39" s="496"/>
      <c r="HR39" s="496"/>
      <c r="HS39" s="496"/>
      <c r="HT39" s="496"/>
      <c r="HU39" s="496"/>
      <c r="HV39" s="496"/>
      <c r="HW39" s="496"/>
      <c r="HX39" s="496"/>
      <c r="HY39" s="496"/>
      <c r="HZ39" s="496"/>
      <c r="IA39" s="496"/>
      <c r="IB39" s="496"/>
      <c r="IC39" s="496"/>
      <c r="ID39" s="496"/>
      <c r="IE39" s="496"/>
      <c r="IF39" s="496"/>
      <c r="IG39" s="496"/>
      <c r="IH39" s="496"/>
    </row>
    <row r="40" s="5" customFormat="1" ht="24" customHeight="1" spans="1:242">
      <c r="A40" s="496"/>
      <c r="B40" s="512"/>
      <c r="C40" s="512"/>
      <c r="D40" s="512"/>
      <c r="E40" s="512"/>
      <c r="F40" s="512"/>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c r="AT40" s="496"/>
      <c r="AU40" s="496"/>
      <c r="AV40" s="496"/>
      <c r="AW40" s="496"/>
      <c r="AX40" s="496"/>
      <c r="AY40" s="496"/>
      <c r="AZ40" s="496"/>
      <c r="BA40" s="496"/>
      <c r="BB40" s="496"/>
      <c r="BC40" s="496"/>
      <c r="BD40" s="496"/>
      <c r="BE40" s="496"/>
      <c r="BF40" s="496"/>
      <c r="BG40" s="496"/>
      <c r="BH40" s="496"/>
      <c r="BI40" s="496"/>
      <c r="BJ40" s="496"/>
      <c r="BK40" s="496"/>
      <c r="BL40" s="496"/>
      <c r="BM40" s="496"/>
      <c r="BN40" s="496"/>
      <c r="BO40" s="496"/>
      <c r="BP40" s="496"/>
      <c r="BQ40" s="496"/>
      <c r="BR40" s="496"/>
      <c r="BS40" s="496"/>
      <c r="BT40" s="496"/>
      <c r="BU40" s="496"/>
      <c r="BV40" s="496"/>
      <c r="BW40" s="496"/>
      <c r="BX40" s="496"/>
      <c r="BY40" s="496"/>
      <c r="BZ40" s="496"/>
      <c r="CA40" s="496"/>
      <c r="CB40" s="496"/>
      <c r="CC40" s="496"/>
      <c r="CD40" s="496"/>
      <c r="CE40" s="496"/>
      <c r="CF40" s="496"/>
      <c r="CG40" s="496"/>
      <c r="CH40" s="496"/>
      <c r="CI40" s="496"/>
      <c r="CJ40" s="496"/>
      <c r="CK40" s="496"/>
      <c r="CL40" s="496"/>
      <c r="CM40" s="496"/>
      <c r="CN40" s="496"/>
      <c r="CO40" s="496"/>
      <c r="CP40" s="496"/>
      <c r="CQ40" s="496"/>
      <c r="CR40" s="496"/>
      <c r="CS40" s="496"/>
      <c r="CT40" s="496"/>
      <c r="CU40" s="496"/>
      <c r="CV40" s="496"/>
      <c r="CW40" s="496"/>
      <c r="CX40" s="496"/>
      <c r="CY40" s="496"/>
      <c r="CZ40" s="496"/>
      <c r="DA40" s="496"/>
      <c r="DB40" s="496"/>
      <c r="DC40" s="496"/>
      <c r="DD40" s="496"/>
      <c r="DE40" s="496"/>
      <c r="DF40" s="496"/>
      <c r="DG40" s="496"/>
      <c r="DH40" s="496"/>
      <c r="DI40" s="496"/>
      <c r="DJ40" s="496"/>
      <c r="DK40" s="496"/>
      <c r="DL40" s="496"/>
      <c r="DM40" s="496"/>
      <c r="DN40" s="496"/>
      <c r="DO40" s="496"/>
      <c r="DP40" s="496"/>
      <c r="DQ40" s="496"/>
      <c r="DR40" s="496"/>
      <c r="DS40" s="496"/>
      <c r="DT40" s="496"/>
      <c r="DU40" s="496"/>
      <c r="DV40" s="496"/>
      <c r="DW40" s="496"/>
      <c r="DX40" s="496"/>
      <c r="DY40" s="496"/>
      <c r="DZ40" s="496"/>
      <c r="EA40" s="496"/>
      <c r="EB40" s="496"/>
      <c r="EC40" s="496"/>
      <c r="ED40" s="496"/>
      <c r="EE40" s="496"/>
      <c r="EF40" s="496"/>
      <c r="EG40" s="496"/>
      <c r="EH40" s="496"/>
      <c r="EI40" s="496"/>
      <c r="EJ40" s="496"/>
      <c r="EK40" s="496"/>
      <c r="EL40" s="496"/>
      <c r="EM40" s="496"/>
      <c r="EN40" s="496"/>
      <c r="EO40" s="496"/>
      <c r="EP40" s="496"/>
      <c r="EQ40" s="496"/>
      <c r="ER40" s="496"/>
      <c r="ES40" s="496"/>
      <c r="ET40" s="496"/>
      <c r="EU40" s="496"/>
      <c r="EV40" s="496"/>
      <c r="EW40" s="496"/>
      <c r="EX40" s="496"/>
      <c r="EY40" s="496"/>
      <c r="EZ40" s="496"/>
      <c r="FA40" s="496"/>
      <c r="FB40" s="496"/>
      <c r="FC40" s="496"/>
      <c r="FD40" s="496"/>
      <c r="FE40" s="496"/>
      <c r="FF40" s="496"/>
      <c r="FG40" s="496"/>
      <c r="FH40" s="496"/>
      <c r="FI40" s="496"/>
      <c r="FJ40" s="496"/>
      <c r="FK40" s="496"/>
      <c r="FL40" s="496"/>
      <c r="FM40" s="496"/>
      <c r="FN40" s="496"/>
      <c r="FO40" s="496"/>
      <c r="FP40" s="496"/>
      <c r="FQ40" s="496"/>
      <c r="FR40" s="496"/>
      <c r="FS40" s="496"/>
      <c r="FT40" s="496"/>
      <c r="FU40" s="496"/>
      <c r="FV40" s="496"/>
      <c r="FW40" s="496"/>
      <c r="FX40" s="496"/>
      <c r="FY40" s="496"/>
      <c r="FZ40" s="496"/>
      <c r="GA40" s="496"/>
      <c r="GB40" s="496"/>
      <c r="GC40" s="496"/>
      <c r="GD40" s="496"/>
      <c r="GE40" s="496"/>
      <c r="GF40" s="496"/>
      <c r="GG40" s="496"/>
      <c r="GH40" s="496"/>
      <c r="GI40" s="496"/>
      <c r="GJ40" s="496"/>
      <c r="GK40" s="496"/>
      <c r="GL40" s="496"/>
      <c r="GM40" s="496"/>
      <c r="GN40" s="496"/>
      <c r="GO40" s="496"/>
      <c r="GP40" s="496"/>
      <c r="GQ40" s="496"/>
      <c r="GR40" s="496"/>
      <c r="GS40" s="496"/>
      <c r="GT40" s="496"/>
      <c r="GU40" s="496"/>
      <c r="GV40" s="496"/>
      <c r="GW40" s="496"/>
      <c r="GX40" s="496"/>
      <c r="GY40" s="496"/>
      <c r="GZ40" s="496"/>
      <c r="HA40" s="496"/>
      <c r="HB40" s="496"/>
      <c r="HC40" s="496"/>
      <c r="HD40" s="496"/>
      <c r="HE40" s="496"/>
      <c r="HF40" s="496"/>
      <c r="HG40" s="496"/>
      <c r="HH40" s="496"/>
      <c r="HI40" s="496"/>
      <c r="HJ40" s="496"/>
      <c r="HK40" s="496"/>
      <c r="HL40" s="496"/>
      <c r="HM40" s="496"/>
      <c r="HN40" s="496"/>
      <c r="HO40" s="496"/>
      <c r="HP40" s="496"/>
      <c r="HQ40" s="496"/>
      <c r="HR40" s="496"/>
      <c r="HS40" s="496"/>
      <c r="HT40" s="496"/>
      <c r="HU40" s="496"/>
      <c r="HV40" s="496"/>
      <c r="HW40" s="496"/>
      <c r="HX40" s="496"/>
      <c r="HY40" s="496"/>
      <c r="HZ40" s="496"/>
      <c r="IA40" s="496"/>
      <c r="IB40" s="496"/>
      <c r="IC40" s="496"/>
      <c r="ID40" s="496"/>
      <c r="IE40" s="496"/>
      <c r="IF40" s="496"/>
      <c r="IG40" s="496"/>
      <c r="IH40" s="496"/>
    </row>
    <row r="41" s="5" customFormat="1" ht="24" customHeight="1" spans="1:242">
      <c r="A41" s="496"/>
      <c r="B41" s="512"/>
      <c r="C41" s="512"/>
      <c r="D41" s="512"/>
      <c r="E41" s="512"/>
      <c r="F41" s="512"/>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6"/>
      <c r="AW41" s="496"/>
      <c r="AX41" s="496"/>
      <c r="AY41" s="496"/>
      <c r="AZ41" s="496"/>
      <c r="BA41" s="496"/>
      <c r="BB41" s="496"/>
      <c r="BC41" s="496"/>
      <c r="BD41" s="496"/>
      <c r="BE41" s="496"/>
      <c r="BF41" s="496"/>
      <c r="BG41" s="496"/>
      <c r="BH41" s="496"/>
      <c r="BI41" s="496"/>
      <c r="BJ41" s="496"/>
      <c r="BK41" s="496"/>
      <c r="BL41" s="496"/>
      <c r="BM41" s="496"/>
      <c r="BN41" s="496"/>
      <c r="BO41" s="496"/>
      <c r="BP41" s="496"/>
      <c r="BQ41" s="496"/>
      <c r="BR41" s="496"/>
      <c r="BS41" s="496"/>
      <c r="BT41" s="496"/>
      <c r="BU41" s="496"/>
      <c r="BV41" s="496"/>
      <c r="BW41" s="496"/>
      <c r="BX41" s="496"/>
      <c r="BY41" s="496"/>
      <c r="BZ41" s="496"/>
      <c r="CA41" s="496"/>
      <c r="CB41" s="496"/>
      <c r="CC41" s="496"/>
      <c r="CD41" s="496"/>
      <c r="CE41" s="496"/>
      <c r="CF41" s="496"/>
      <c r="CG41" s="496"/>
      <c r="CH41" s="496"/>
      <c r="CI41" s="496"/>
      <c r="CJ41" s="496"/>
      <c r="CK41" s="496"/>
      <c r="CL41" s="496"/>
      <c r="CM41" s="496"/>
      <c r="CN41" s="496"/>
      <c r="CO41" s="496"/>
      <c r="CP41" s="496"/>
      <c r="CQ41" s="496"/>
      <c r="CR41" s="496"/>
      <c r="CS41" s="496"/>
      <c r="CT41" s="496"/>
      <c r="CU41" s="496"/>
      <c r="CV41" s="496"/>
      <c r="CW41" s="496"/>
      <c r="CX41" s="496"/>
      <c r="CY41" s="496"/>
      <c r="CZ41" s="496"/>
      <c r="DA41" s="496"/>
      <c r="DB41" s="496"/>
      <c r="DC41" s="496"/>
      <c r="DD41" s="496"/>
      <c r="DE41" s="496"/>
      <c r="DF41" s="496"/>
      <c r="DG41" s="496"/>
      <c r="DH41" s="496"/>
      <c r="DI41" s="496"/>
      <c r="DJ41" s="496"/>
      <c r="DK41" s="496"/>
      <c r="DL41" s="496"/>
      <c r="DM41" s="496"/>
      <c r="DN41" s="496"/>
      <c r="DO41" s="496"/>
      <c r="DP41" s="496"/>
      <c r="DQ41" s="496"/>
      <c r="DR41" s="496"/>
      <c r="DS41" s="496"/>
      <c r="DT41" s="496"/>
      <c r="DU41" s="496"/>
      <c r="DV41" s="496"/>
      <c r="DW41" s="496"/>
      <c r="DX41" s="496"/>
      <c r="DY41" s="496"/>
      <c r="DZ41" s="496"/>
      <c r="EA41" s="496"/>
      <c r="EB41" s="496"/>
      <c r="EC41" s="496"/>
      <c r="ED41" s="496"/>
      <c r="EE41" s="496"/>
      <c r="EF41" s="496"/>
      <c r="EG41" s="496"/>
      <c r="EH41" s="496"/>
      <c r="EI41" s="496"/>
      <c r="EJ41" s="496"/>
      <c r="EK41" s="496"/>
      <c r="EL41" s="496"/>
      <c r="EM41" s="496"/>
      <c r="EN41" s="496"/>
      <c r="EO41" s="496"/>
      <c r="EP41" s="496"/>
      <c r="EQ41" s="496"/>
      <c r="ER41" s="496"/>
      <c r="ES41" s="496"/>
      <c r="ET41" s="496"/>
      <c r="EU41" s="496"/>
      <c r="EV41" s="496"/>
      <c r="EW41" s="496"/>
      <c r="EX41" s="496"/>
      <c r="EY41" s="496"/>
      <c r="EZ41" s="496"/>
      <c r="FA41" s="496"/>
      <c r="FB41" s="496"/>
      <c r="FC41" s="496"/>
      <c r="FD41" s="496"/>
      <c r="FE41" s="496"/>
      <c r="FF41" s="496"/>
      <c r="FG41" s="496"/>
      <c r="FH41" s="496"/>
      <c r="FI41" s="496"/>
      <c r="FJ41" s="496"/>
      <c r="FK41" s="496"/>
      <c r="FL41" s="496"/>
      <c r="FM41" s="496"/>
      <c r="FN41" s="496"/>
      <c r="FO41" s="496"/>
      <c r="FP41" s="496"/>
      <c r="FQ41" s="496"/>
      <c r="FR41" s="496"/>
      <c r="FS41" s="496"/>
      <c r="FT41" s="496"/>
      <c r="FU41" s="496"/>
      <c r="FV41" s="496"/>
      <c r="FW41" s="496"/>
      <c r="FX41" s="496"/>
      <c r="FY41" s="496"/>
      <c r="FZ41" s="496"/>
      <c r="GA41" s="496"/>
      <c r="GB41" s="496"/>
      <c r="GC41" s="496"/>
      <c r="GD41" s="496"/>
      <c r="GE41" s="496"/>
      <c r="GF41" s="496"/>
      <c r="GG41" s="496"/>
      <c r="GH41" s="496"/>
      <c r="GI41" s="496"/>
      <c r="GJ41" s="496"/>
      <c r="GK41" s="496"/>
      <c r="GL41" s="496"/>
      <c r="GM41" s="496"/>
      <c r="GN41" s="496"/>
      <c r="GO41" s="496"/>
      <c r="GP41" s="496"/>
      <c r="GQ41" s="496"/>
      <c r="GR41" s="496"/>
      <c r="GS41" s="496"/>
      <c r="GT41" s="496"/>
      <c r="GU41" s="496"/>
      <c r="GV41" s="496"/>
      <c r="GW41" s="496"/>
      <c r="GX41" s="496"/>
      <c r="GY41" s="496"/>
      <c r="GZ41" s="496"/>
      <c r="HA41" s="496"/>
      <c r="HB41" s="496"/>
      <c r="HC41" s="496"/>
      <c r="HD41" s="496"/>
      <c r="HE41" s="496"/>
      <c r="HF41" s="496"/>
      <c r="HG41" s="496"/>
      <c r="HH41" s="496"/>
      <c r="HI41" s="496"/>
      <c r="HJ41" s="496"/>
      <c r="HK41" s="496"/>
      <c r="HL41" s="496"/>
      <c r="HM41" s="496"/>
      <c r="HN41" s="496"/>
      <c r="HO41" s="496"/>
      <c r="HP41" s="496"/>
      <c r="HQ41" s="496"/>
      <c r="HR41" s="496"/>
      <c r="HS41" s="496"/>
      <c r="HT41" s="496"/>
      <c r="HU41" s="496"/>
      <c r="HV41" s="496"/>
      <c r="HW41" s="496"/>
      <c r="HX41" s="496"/>
      <c r="HY41" s="496"/>
      <c r="HZ41" s="496"/>
      <c r="IA41" s="496"/>
      <c r="IB41" s="496"/>
      <c r="IC41" s="496"/>
      <c r="ID41" s="496"/>
      <c r="IE41" s="496"/>
      <c r="IF41" s="496"/>
      <c r="IG41" s="496"/>
      <c r="IH41" s="496"/>
    </row>
    <row r="42" s="5" customFormat="1" ht="24" customHeight="1" spans="1:242">
      <c r="A42" s="496"/>
      <c r="B42" s="512"/>
      <c r="C42" s="512"/>
      <c r="D42" s="512"/>
      <c r="E42" s="512"/>
      <c r="F42" s="512"/>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6"/>
      <c r="AY42" s="496"/>
      <c r="AZ42" s="496"/>
      <c r="BA42" s="496"/>
      <c r="BB42" s="496"/>
      <c r="BC42" s="496"/>
      <c r="BD42" s="496"/>
      <c r="BE42" s="496"/>
      <c r="BF42" s="496"/>
      <c r="BG42" s="496"/>
      <c r="BH42" s="496"/>
      <c r="BI42" s="496"/>
      <c r="BJ42" s="496"/>
      <c r="BK42" s="496"/>
      <c r="BL42" s="496"/>
      <c r="BM42" s="496"/>
      <c r="BN42" s="496"/>
      <c r="BO42" s="496"/>
      <c r="BP42" s="496"/>
      <c r="BQ42" s="496"/>
      <c r="BR42" s="496"/>
      <c r="BS42" s="496"/>
      <c r="BT42" s="496"/>
      <c r="BU42" s="496"/>
      <c r="BV42" s="496"/>
      <c r="BW42" s="496"/>
      <c r="BX42" s="496"/>
      <c r="BY42" s="496"/>
      <c r="BZ42" s="496"/>
      <c r="CA42" s="496"/>
      <c r="CB42" s="496"/>
      <c r="CC42" s="496"/>
      <c r="CD42" s="496"/>
      <c r="CE42" s="496"/>
      <c r="CF42" s="496"/>
      <c r="CG42" s="496"/>
      <c r="CH42" s="496"/>
      <c r="CI42" s="496"/>
      <c r="CJ42" s="496"/>
      <c r="CK42" s="496"/>
      <c r="CL42" s="496"/>
      <c r="CM42" s="496"/>
      <c r="CN42" s="496"/>
      <c r="CO42" s="496"/>
      <c r="CP42" s="496"/>
      <c r="CQ42" s="496"/>
      <c r="CR42" s="496"/>
      <c r="CS42" s="496"/>
      <c r="CT42" s="496"/>
      <c r="CU42" s="496"/>
      <c r="CV42" s="496"/>
      <c r="CW42" s="496"/>
      <c r="CX42" s="496"/>
      <c r="CY42" s="496"/>
      <c r="CZ42" s="496"/>
      <c r="DA42" s="496"/>
      <c r="DB42" s="496"/>
      <c r="DC42" s="496"/>
      <c r="DD42" s="496"/>
      <c r="DE42" s="496"/>
      <c r="DF42" s="496"/>
      <c r="DG42" s="496"/>
      <c r="DH42" s="496"/>
      <c r="DI42" s="496"/>
      <c r="DJ42" s="496"/>
      <c r="DK42" s="496"/>
      <c r="DL42" s="496"/>
      <c r="DM42" s="496"/>
      <c r="DN42" s="496"/>
      <c r="DO42" s="496"/>
      <c r="DP42" s="496"/>
      <c r="DQ42" s="496"/>
      <c r="DR42" s="496"/>
      <c r="DS42" s="496"/>
      <c r="DT42" s="496"/>
      <c r="DU42" s="496"/>
      <c r="DV42" s="496"/>
      <c r="DW42" s="496"/>
      <c r="DX42" s="496"/>
      <c r="DY42" s="496"/>
      <c r="DZ42" s="496"/>
      <c r="EA42" s="496"/>
      <c r="EB42" s="496"/>
      <c r="EC42" s="496"/>
      <c r="ED42" s="496"/>
      <c r="EE42" s="496"/>
      <c r="EF42" s="496"/>
      <c r="EG42" s="496"/>
      <c r="EH42" s="496"/>
      <c r="EI42" s="496"/>
      <c r="EJ42" s="496"/>
      <c r="EK42" s="496"/>
      <c r="EL42" s="496"/>
      <c r="EM42" s="496"/>
      <c r="EN42" s="496"/>
      <c r="EO42" s="496"/>
      <c r="EP42" s="496"/>
      <c r="EQ42" s="496"/>
      <c r="ER42" s="496"/>
      <c r="ES42" s="496"/>
      <c r="ET42" s="496"/>
      <c r="EU42" s="496"/>
      <c r="EV42" s="496"/>
      <c r="EW42" s="496"/>
      <c r="EX42" s="496"/>
      <c r="EY42" s="496"/>
      <c r="EZ42" s="496"/>
      <c r="FA42" s="496"/>
      <c r="FB42" s="496"/>
      <c r="FC42" s="496"/>
      <c r="FD42" s="496"/>
      <c r="FE42" s="496"/>
      <c r="FF42" s="496"/>
      <c r="FG42" s="496"/>
      <c r="FH42" s="496"/>
      <c r="FI42" s="496"/>
      <c r="FJ42" s="496"/>
      <c r="FK42" s="496"/>
      <c r="FL42" s="496"/>
      <c r="FM42" s="496"/>
      <c r="FN42" s="496"/>
      <c r="FO42" s="496"/>
      <c r="FP42" s="496"/>
      <c r="FQ42" s="496"/>
      <c r="FR42" s="496"/>
      <c r="FS42" s="496"/>
      <c r="FT42" s="496"/>
      <c r="FU42" s="496"/>
      <c r="FV42" s="496"/>
      <c r="FW42" s="496"/>
      <c r="FX42" s="496"/>
      <c r="FY42" s="496"/>
      <c r="FZ42" s="496"/>
      <c r="GA42" s="496"/>
      <c r="GB42" s="496"/>
      <c r="GC42" s="496"/>
      <c r="GD42" s="496"/>
      <c r="GE42" s="496"/>
      <c r="GF42" s="496"/>
      <c r="GG42" s="496"/>
      <c r="GH42" s="496"/>
      <c r="GI42" s="496"/>
      <c r="GJ42" s="496"/>
      <c r="GK42" s="496"/>
      <c r="GL42" s="496"/>
      <c r="GM42" s="496"/>
      <c r="GN42" s="496"/>
      <c r="GO42" s="496"/>
      <c r="GP42" s="496"/>
      <c r="GQ42" s="496"/>
      <c r="GR42" s="496"/>
      <c r="GS42" s="496"/>
      <c r="GT42" s="496"/>
      <c r="GU42" s="496"/>
      <c r="GV42" s="496"/>
      <c r="GW42" s="496"/>
      <c r="GX42" s="496"/>
      <c r="GY42" s="496"/>
      <c r="GZ42" s="496"/>
      <c r="HA42" s="496"/>
      <c r="HB42" s="496"/>
      <c r="HC42" s="496"/>
      <c r="HD42" s="496"/>
      <c r="HE42" s="496"/>
      <c r="HF42" s="496"/>
      <c r="HG42" s="496"/>
      <c r="HH42" s="496"/>
      <c r="HI42" s="496"/>
      <c r="HJ42" s="496"/>
      <c r="HK42" s="496"/>
      <c r="HL42" s="496"/>
      <c r="HM42" s="496"/>
      <c r="HN42" s="496"/>
      <c r="HO42" s="496"/>
      <c r="HP42" s="496"/>
      <c r="HQ42" s="496"/>
      <c r="HR42" s="496"/>
      <c r="HS42" s="496"/>
      <c r="HT42" s="496"/>
      <c r="HU42" s="496"/>
      <c r="HV42" s="496"/>
      <c r="HW42" s="496"/>
      <c r="HX42" s="496"/>
      <c r="HY42" s="496"/>
      <c r="HZ42" s="496"/>
      <c r="IA42" s="496"/>
      <c r="IB42" s="496"/>
      <c r="IC42" s="496"/>
      <c r="ID42" s="496"/>
      <c r="IE42" s="496"/>
      <c r="IF42" s="496"/>
      <c r="IG42" s="496"/>
      <c r="IH42" s="496"/>
    </row>
    <row r="43" s="5" customFormat="1" ht="24" customHeight="1" spans="1:242">
      <c r="A43" s="496"/>
      <c r="B43" s="512"/>
      <c r="C43" s="512"/>
      <c r="D43" s="512"/>
      <c r="E43" s="512"/>
      <c r="F43" s="512"/>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496"/>
      <c r="AW43" s="496"/>
      <c r="AX43" s="496"/>
      <c r="AY43" s="496"/>
      <c r="AZ43" s="496"/>
      <c r="BA43" s="496"/>
      <c r="BB43" s="496"/>
      <c r="BC43" s="496"/>
      <c r="BD43" s="496"/>
      <c r="BE43" s="496"/>
      <c r="BF43" s="496"/>
      <c r="BG43" s="496"/>
      <c r="BH43" s="496"/>
      <c r="BI43" s="496"/>
      <c r="BJ43" s="496"/>
      <c r="BK43" s="496"/>
      <c r="BL43" s="496"/>
      <c r="BM43" s="496"/>
      <c r="BN43" s="496"/>
      <c r="BO43" s="496"/>
      <c r="BP43" s="496"/>
      <c r="BQ43" s="496"/>
      <c r="BR43" s="496"/>
      <c r="BS43" s="496"/>
      <c r="BT43" s="496"/>
      <c r="BU43" s="496"/>
      <c r="BV43" s="496"/>
      <c r="BW43" s="496"/>
      <c r="BX43" s="496"/>
      <c r="BY43" s="496"/>
      <c r="BZ43" s="496"/>
      <c r="CA43" s="496"/>
      <c r="CB43" s="496"/>
      <c r="CC43" s="496"/>
      <c r="CD43" s="496"/>
      <c r="CE43" s="496"/>
      <c r="CF43" s="496"/>
      <c r="CG43" s="496"/>
      <c r="CH43" s="496"/>
      <c r="CI43" s="496"/>
      <c r="CJ43" s="496"/>
      <c r="CK43" s="496"/>
      <c r="CL43" s="496"/>
      <c r="CM43" s="496"/>
      <c r="CN43" s="496"/>
      <c r="CO43" s="496"/>
      <c r="CP43" s="496"/>
      <c r="CQ43" s="496"/>
      <c r="CR43" s="496"/>
      <c r="CS43" s="496"/>
      <c r="CT43" s="496"/>
      <c r="CU43" s="496"/>
      <c r="CV43" s="496"/>
      <c r="CW43" s="496"/>
      <c r="CX43" s="496"/>
      <c r="CY43" s="496"/>
      <c r="CZ43" s="496"/>
      <c r="DA43" s="496"/>
      <c r="DB43" s="496"/>
      <c r="DC43" s="496"/>
      <c r="DD43" s="496"/>
      <c r="DE43" s="496"/>
      <c r="DF43" s="496"/>
      <c r="DG43" s="496"/>
      <c r="DH43" s="496"/>
      <c r="DI43" s="496"/>
      <c r="DJ43" s="496"/>
      <c r="DK43" s="496"/>
      <c r="DL43" s="496"/>
      <c r="DM43" s="496"/>
      <c r="DN43" s="496"/>
      <c r="DO43" s="496"/>
      <c r="DP43" s="496"/>
      <c r="DQ43" s="496"/>
      <c r="DR43" s="496"/>
      <c r="DS43" s="496"/>
      <c r="DT43" s="496"/>
      <c r="DU43" s="496"/>
      <c r="DV43" s="496"/>
      <c r="DW43" s="496"/>
      <c r="DX43" s="496"/>
      <c r="DY43" s="496"/>
      <c r="DZ43" s="496"/>
      <c r="EA43" s="496"/>
      <c r="EB43" s="496"/>
      <c r="EC43" s="496"/>
      <c r="ED43" s="496"/>
      <c r="EE43" s="496"/>
      <c r="EF43" s="496"/>
      <c r="EG43" s="496"/>
      <c r="EH43" s="496"/>
      <c r="EI43" s="496"/>
      <c r="EJ43" s="496"/>
      <c r="EK43" s="496"/>
      <c r="EL43" s="496"/>
      <c r="EM43" s="496"/>
      <c r="EN43" s="496"/>
      <c r="EO43" s="496"/>
      <c r="EP43" s="496"/>
      <c r="EQ43" s="496"/>
      <c r="ER43" s="496"/>
      <c r="ES43" s="496"/>
      <c r="ET43" s="496"/>
      <c r="EU43" s="496"/>
      <c r="EV43" s="496"/>
      <c r="EW43" s="496"/>
      <c r="EX43" s="496"/>
      <c r="EY43" s="496"/>
      <c r="EZ43" s="496"/>
      <c r="FA43" s="496"/>
      <c r="FB43" s="496"/>
      <c r="FC43" s="496"/>
      <c r="FD43" s="496"/>
      <c r="FE43" s="496"/>
      <c r="FF43" s="496"/>
      <c r="FG43" s="496"/>
      <c r="FH43" s="496"/>
      <c r="FI43" s="496"/>
      <c r="FJ43" s="496"/>
      <c r="FK43" s="496"/>
      <c r="FL43" s="496"/>
      <c r="FM43" s="496"/>
      <c r="FN43" s="496"/>
      <c r="FO43" s="496"/>
      <c r="FP43" s="496"/>
      <c r="FQ43" s="496"/>
      <c r="FR43" s="496"/>
      <c r="FS43" s="496"/>
      <c r="FT43" s="496"/>
      <c r="FU43" s="496"/>
      <c r="FV43" s="496"/>
      <c r="FW43" s="496"/>
      <c r="FX43" s="496"/>
      <c r="FY43" s="496"/>
      <c r="FZ43" s="496"/>
      <c r="GA43" s="496"/>
      <c r="GB43" s="496"/>
      <c r="GC43" s="496"/>
      <c r="GD43" s="496"/>
      <c r="GE43" s="496"/>
      <c r="GF43" s="496"/>
      <c r="GG43" s="496"/>
      <c r="GH43" s="496"/>
      <c r="GI43" s="496"/>
      <c r="GJ43" s="496"/>
      <c r="GK43" s="496"/>
      <c r="GL43" s="496"/>
      <c r="GM43" s="496"/>
      <c r="GN43" s="496"/>
      <c r="GO43" s="496"/>
      <c r="GP43" s="496"/>
      <c r="GQ43" s="496"/>
      <c r="GR43" s="496"/>
      <c r="GS43" s="496"/>
      <c r="GT43" s="496"/>
      <c r="GU43" s="496"/>
      <c r="GV43" s="496"/>
      <c r="GW43" s="496"/>
      <c r="GX43" s="496"/>
      <c r="GY43" s="496"/>
      <c r="GZ43" s="496"/>
      <c r="HA43" s="496"/>
      <c r="HB43" s="496"/>
      <c r="HC43" s="496"/>
      <c r="HD43" s="496"/>
      <c r="HE43" s="496"/>
      <c r="HF43" s="496"/>
      <c r="HG43" s="496"/>
      <c r="HH43" s="496"/>
      <c r="HI43" s="496"/>
      <c r="HJ43" s="496"/>
      <c r="HK43" s="496"/>
      <c r="HL43" s="496"/>
      <c r="HM43" s="496"/>
      <c r="HN43" s="496"/>
      <c r="HO43" s="496"/>
      <c r="HP43" s="496"/>
      <c r="HQ43" s="496"/>
      <c r="HR43" s="496"/>
      <c r="HS43" s="496"/>
      <c r="HT43" s="496"/>
      <c r="HU43" s="496"/>
      <c r="HV43" s="496"/>
      <c r="HW43" s="496"/>
      <c r="HX43" s="496"/>
      <c r="HY43" s="496"/>
      <c r="HZ43" s="496"/>
      <c r="IA43" s="496"/>
      <c r="IB43" s="496"/>
      <c r="IC43" s="496"/>
      <c r="ID43" s="496"/>
      <c r="IE43" s="496"/>
      <c r="IF43" s="496"/>
      <c r="IG43" s="496"/>
      <c r="IH43" s="496"/>
    </row>
    <row r="44" s="5" customFormat="1" ht="24" customHeight="1" spans="1:242">
      <c r="A44" s="496"/>
      <c r="B44" s="512"/>
      <c r="C44" s="512"/>
      <c r="D44" s="512"/>
      <c r="E44" s="512"/>
      <c r="F44" s="512"/>
      <c r="G44" s="496"/>
      <c r="H44" s="496"/>
      <c r="I44" s="496"/>
      <c r="J44" s="496"/>
      <c r="K44" s="496"/>
      <c r="L44" s="496"/>
      <c r="M44" s="496"/>
      <c r="N44" s="496"/>
      <c r="O44" s="496"/>
      <c r="P44" s="496"/>
      <c r="Q44" s="496"/>
      <c r="R44" s="496"/>
      <c r="S44" s="496"/>
      <c r="T44" s="496"/>
      <c r="U44" s="496"/>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496"/>
      <c r="AW44" s="496"/>
      <c r="AX44" s="496"/>
      <c r="AY44" s="496"/>
      <c r="AZ44" s="496"/>
      <c r="BA44" s="496"/>
      <c r="BB44" s="496"/>
      <c r="BC44" s="496"/>
      <c r="BD44" s="496"/>
      <c r="BE44" s="496"/>
      <c r="BF44" s="496"/>
      <c r="BG44" s="496"/>
      <c r="BH44" s="496"/>
      <c r="BI44" s="496"/>
      <c r="BJ44" s="496"/>
      <c r="BK44" s="496"/>
      <c r="BL44" s="496"/>
      <c r="BM44" s="496"/>
      <c r="BN44" s="496"/>
      <c r="BO44" s="496"/>
      <c r="BP44" s="496"/>
      <c r="BQ44" s="496"/>
      <c r="BR44" s="496"/>
      <c r="BS44" s="496"/>
      <c r="BT44" s="496"/>
      <c r="BU44" s="496"/>
      <c r="BV44" s="496"/>
      <c r="BW44" s="496"/>
      <c r="BX44" s="496"/>
      <c r="BY44" s="496"/>
      <c r="BZ44" s="496"/>
      <c r="CA44" s="496"/>
      <c r="CB44" s="496"/>
      <c r="CC44" s="496"/>
      <c r="CD44" s="496"/>
      <c r="CE44" s="496"/>
      <c r="CF44" s="496"/>
      <c r="CG44" s="496"/>
      <c r="CH44" s="496"/>
      <c r="CI44" s="496"/>
      <c r="CJ44" s="496"/>
      <c r="CK44" s="496"/>
      <c r="CL44" s="496"/>
      <c r="CM44" s="496"/>
      <c r="CN44" s="496"/>
      <c r="CO44" s="496"/>
      <c r="CP44" s="496"/>
      <c r="CQ44" s="496"/>
      <c r="CR44" s="496"/>
      <c r="CS44" s="496"/>
      <c r="CT44" s="496"/>
      <c r="CU44" s="496"/>
      <c r="CV44" s="496"/>
      <c r="CW44" s="496"/>
      <c r="CX44" s="496"/>
      <c r="CY44" s="496"/>
      <c r="CZ44" s="496"/>
      <c r="DA44" s="496"/>
      <c r="DB44" s="496"/>
      <c r="DC44" s="496"/>
      <c r="DD44" s="496"/>
      <c r="DE44" s="496"/>
      <c r="DF44" s="496"/>
      <c r="DG44" s="496"/>
      <c r="DH44" s="496"/>
      <c r="DI44" s="496"/>
      <c r="DJ44" s="496"/>
      <c r="DK44" s="496"/>
      <c r="DL44" s="496"/>
      <c r="DM44" s="496"/>
      <c r="DN44" s="496"/>
      <c r="DO44" s="496"/>
      <c r="DP44" s="496"/>
      <c r="DQ44" s="496"/>
      <c r="DR44" s="496"/>
      <c r="DS44" s="496"/>
      <c r="DT44" s="496"/>
      <c r="DU44" s="496"/>
      <c r="DV44" s="496"/>
      <c r="DW44" s="496"/>
      <c r="DX44" s="496"/>
      <c r="DY44" s="496"/>
      <c r="DZ44" s="496"/>
      <c r="EA44" s="496"/>
      <c r="EB44" s="496"/>
      <c r="EC44" s="496"/>
      <c r="ED44" s="496"/>
      <c r="EE44" s="496"/>
      <c r="EF44" s="496"/>
      <c r="EG44" s="496"/>
      <c r="EH44" s="496"/>
      <c r="EI44" s="496"/>
      <c r="EJ44" s="496"/>
      <c r="EK44" s="496"/>
      <c r="EL44" s="496"/>
      <c r="EM44" s="496"/>
      <c r="EN44" s="496"/>
      <c r="EO44" s="496"/>
      <c r="EP44" s="496"/>
      <c r="EQ44" s="496"/>
      <c r="ER44" s="496"/>
      <c r="ES44" s="496"/>
      <c r="ET44" s="496"/>
      <c r="EU44" s="496"/>
      <c r="EV44" s="496"/>
      <c r="EW44" s="496"/>
      <c r="EX44" s="496"/>
      <c r="EY44" s="496"/>
      <c r="EZ44" s="496"/>
      <c r="FA44" s="496"/>
      <c r="FB44" s="496"/>
      <c r="FC44" s="496"/>
      <c r="FD44" s="496"/>
      <c r="FE44" s="496"/>
      <c r="FF44" s="496"/>
      <c r="FG44" s="496"/>
      <c r="FH44" s="496"/>
      <c r="FI44" s="496"/>
      <c r="FJ44" s="496"/>
      <c r="FK44" s="496"/>
      <c r="FL44" s="496"/>
      <c r="FM44" s="496"/>
      <c r="FN44" s="496"/>
      <c r="FO44" s="496"/>
      <c r="FP44" s="496"/>
      <c r="FQ44" s="496"/>
      <c r="FR44" s="496"/>
      <c r="FS44" s="496"/>
      <c r="FT44" s="496"/>
      <c r="FU44" s="496"/>
      <c r="FV44" s="496"/>
      <c r="FW44" s="496"/>
      <c r="FX44" s="496"/>
      <c r="FY44" s="496"/>
      <c r="FZ44" s="496"/>
      <c r="GA44" s="496"/>
      <c r="GB44" s="496"/>
      <c r="GC44" s="496"/>
      <c r="GD44" s="496"/>
      <c r="GE44" s="496"/>
      <c r="GF44" s="496"/>
      <c r="GG44" s="496"/>
      <c r="GH44" s="496"/>
      <c r="GI44" s="496"/>
      <c r="GJ44" s="496"/>
      <c r="GK44" s="496"/>
      <c r="GL44" s="496"/>
      <c r="GM44" s="496"/>
      <c r="GN44" s="496"/>
      <c r="GO44" s="496"/>
      <c r="GP44" s="496"/>
      <c r="GQ44" s="496"/>
      <c r="GR44" s="496"/>
      <c r="GS44" s="496"/>
      <c r="GT44" s="496"/>
      <c r="GU44" s="496"/>
      <c r="GV44" s="496"/>
      <c r="GW44" s="496"/>
      <c r="GX44" s="496"/>
      <c r="GY44" s="496"/>
      <c r="GZ44" s="496"/>
      <c r="HA44" s="496"/>
      <c r="HB44" s="496"/>
      <c r="HC44" s="496"/>
      <c r="HD44" s="496"/>
      <c r="HE44" s="496"/>
      <c r="HF44" s="496"/>
      <c r="HG44" s="496"/>
      <c r="HH44" s="496"/>
      <c r="HI44" s="496"/>
      <c r="HJ44" s="496"/>
      <c r="HK44" s="496"/>
      <c r="HL44" s="496"/>
      <c r="HM44" s="496"/>
      <c r="HN44" s="496"/>
      <c r="HO44" s="496"/>
      <c r="HP44" s="496"/>
      <c r="HQ44" s="496"/>
      <c r="HR44" s="496"/>
      <c r="HS44" s="496"/>
      <c r="HT44" s="496"/>
      <c r="HU44" s="496"/>
      <c r="HV44" s="496"/>
      <c r="HW44" s="496"/>
      <c r="HX44" s="496"/>
      <c r="HY44" s="496"/>
      <c r="HZ44" s="496"/>
      <c r="IA44" s="496"/>
      <c r="IB44" s="496"/>
      <c r="IC44" s="496"/>
      <c r="ID44" s="496"/>
      <c r="IE44" s="496"/>
      <c r="IF44" s="496"/>
      <c r="IG44" s="496"/>
      <c r="IH44" s="496"/>
    </row>
    <row r="45" s="5" customFormat="1" ht="24" customHeight="1" spans="1:242">
      <c r="A45" s="496"/>
      <c r="B45" s="512"/>
      <c r="C45" s="512"/>
      <c r="D45" s="512"/>
      <c r="E45" s="512"/>
      <c r="F45" s="512"/>
      <c r="G45" s="496"/>
      <c r="H45" s="496"/>
      <c r="I45" s="496"/>
      <c r="J45" s="496"/>
      <c r="K45" s="496"/>
      <c r="L45" s="496"/>
      <c r="M45" s="496"/>
      <c r="N45" s="496"/>
      <c r="O45" s="496"/>
      <c r="P45" s="496"/>
      <c r="Q45" s="496"/>
      <c r="R45" s="496"/>
      <c r="S45" s="496"/>
      <c r="T45" s="496"/>
      <c r="U45" s="496"/>
      <c r="V45" s="496"/>
      <c r="W45" s="496"/>
      <c r="X45" s="496"/>
      <c r="Y45" s="496"/>
      <c r="Z45" s="496"/>
      <c r="AA45" s="496"/>
      <c r="AB45" s="496"/>
      <c r="AC45" s="496"/>
      <c r="AD45" s="496"/>
      <c r="AE45" s="496"/>
      <c r="AF45" s="496"/>
      <c r="AG45" s="496"/>
      <c r="AH45" s="496"/>
      <c r="AI45" s="496"/>
      <c r="AJ45" s="496"/>
      <c r="AK45" s="496"/>
      <c r="AL45" s="496"/>
      <c r="AM45" s="496"/>
      <c r="AN45" s="496"/>
      <c r="AO45" s="496"/>
      <c r="AP45" s="496"/>
      <c r="AQ45" s="496"/>
      <c r="AR45" s="496"/>
      <c r="AS45" s="496"/>
      <c r="AT45" s="496"/>
      <c r="AU45" s="496"/>
      <c r="AV45" s="496"/>
      <c r="AW45" s="496"/>
      <c r="AX45" s="496"/>
      <c r="AY45" s="496"/>
      <c r="AZ45" s="496"/>
      <c r="BA45" s="496"/>
      <c r="BB45" s="496"/>
      <c r="BC45" s="496"/>
      <c r="BD45" s="496"/>
      <c r="BE45" s="496"/>
      <c r="BF45" s="496"/>
      <c r="BG45" s="496"/>
      <c r="BH45" s="496"/>
      <c r="BI45" s="496"/>
      <c r="BJ45" s="496"/>
      <c r="BK45" s="496"/>
      <c r="BL45" s="496"/>
      <c r="BM45" s="496"/>
      <c r="BN45" s="496"/>
      <c r="BO45" s="496"/>
      <c r="BP45" s="496"/>
      <c r="BQ45" s="496"/>
      <c r="BR45" s="496"/>
      <c r="BS45" s="496"/>
      <c r="BT45" s="496"/>
      <c r="BU45" s="496"/>
      <c r="BV45" s="496"/>
      <c r="BW45" s="496"/>
      <c r="BX45" s="496"/>
      <c r="BY45" s="496"/>
      <c r="BZ45" s="496"/>
      <c r="CA45" s="496"/>
      <c r="CB45" s="496"/>
      <c r="CC45" s="496"/>
      <c r="CD45" s="496"/>
      <c r="CE45" s="496"/>
      <c r="CF45" s="496"/>
      <c r="CG45" s="496"/>
      <c r="CH45" s="496"/>
      <c r="CI45" s="496"/>
      <c r="CJ45" s="496"/>
      <c r="CK45" s="496"/>
      <c r="CL45" s="496"/>
      <c r="CM45" s="496"/>
      <c r="CN45" s="496"/>
      <c r="CO45" s="496"/>
      <c r="CP45" s="496"/>
      <c r="CQ45" s="496"/>
      <c r="CR45" s="496"/>
      <c r="CS45" s="496"/>
      <c r="CT45" s="496"/>
      <c r="CU45" s="496"/>
      <c r="CV45" s="496"/>
      <c r="CW45" s="496"/>
      <c r="CX45" s="496"/>
      <c r="CY45" s="496"/>
      <c r="CZ45" s="496"/>
      <c r="DA45" s="496"/>
      <c r="DB45" s="496"/>
      <c r="DC45" s="496"/>
      <c r="DD45" s="496"/>
      <c r="DE45" s="496"/>
      <c r="DF45" s="496"/>
      <c r="DG45" s="496"/>
      <c r="DH45" s="496"/>
      <c r="DI45" s="496"/>
      <c r="DJ45" s="496"/>
      <c r="DK45" s="496"/>
      <c r="DL45" s="496"/>
      <c r="DM45" s="496"/>
      <c r="DN45" s="496"/>
      <c r="DO45" s="496"/>
      <c r="DP45" s="496"/>
      <c r="DQ45" s="496"/>
      <c r="DR45" s="496"/>
      <c r="DS45" s="496"/>
      <c r="DT45" s="496"/>
      <c r="DU45" s="496"/>
      <c r="DV45" s="496"/>
      <c r="DW45" s="496"/>
      <c r="DX45" s="496"/>
      <c r="DY45" s="496"/>
      <c r="DZ45" s="496"/>
      <c r="EA45" s="496"/>
      <c r="EB45" s="496"/>
      <c r="EC45" s="496"/>
      <c r="ED45" s="496"/>
      <c r="EE45" s="496"/>
      <c r="EF45" s="496"/>
      <c r="EG45" s="496"/>
      <c r="EH45" s="496"/>
      <c r="EI45" s="496"/>
      <c r="EJ45" s="496"/>
      <c r="EK45" s="496"/>
      <c r="EL45" s="496"/>
      <c r="EM45" s="496"/>
      <c r="EN45" s="496"/>
      <c r="EO45" s="496"/>
      <c r="EP45" s="496"/>
      <c r="EQ45" s="496"/>
      <c r="ER45" s="496"/>
      <c r="ES45" s="496"/>
      <c r="ET45" s="496"/>
      <c r="EU45" s="496"/>
      <c r="EV45" s="496"/>
      <c r="EW45" s="496"/>
      <c r="EX45" s="496"/>
      <c r="EY45" s="496"/>
      <c r="EZ45" s="496"/>
      <c r="FA45" s="496"/>
      <c r="FB45" s="496"/>
      <c r="FC45" s="496"/>
      <c r="FD45" s="496"/>
      <c r="FE45" s="496"/>
      <c r="FF45" s="496"/>
      <c r="FG45" s="496"/>
      <c r="FH45" s="496"/>
      <c r="FI45" s="496"/>
      <c r="FJ45" s="496"/>
      <c r="FK45" s="496"/>
      <c r="FL45" s="496"/>
      <c r="FM45" s="496"/>
      <c r="FN45" s="496"/>
      <c r="FO45" s="496"/>
      <c r="FP45" s="496"/>
      <c r="FQ45" s="496"/>
      <c r="FR45" s="496"/>
      <c r="FS45" s="496"/>
      <c r="FT45" s="496"/>
      <c r="FU45" s="496"/>
      <c r="FV45" s="496"/>
      <c r="FW45" s="496"/>
      <c r="FX45" s="496"/>
      <c r="FY45" s="496"/>
      <c r="FZ45" s="496"/>
      <c r="GA45" s="496"/>
      <c r="GB45" s="496"/>
      <c r="GC45" s="496"/>
      <c r="GD45" s="496"/>
      <c r="GE45" s="496"/>
      <c r="GF45" s="496"/>
      <c r="GG45" s="496"/>
      <c r="GH45" s="496"/>
      <c r="GI45" s="496"/>
      <c r="GJ45" s="496"/>
      <c r="GK45" s="496"/>
      <c r="GL45" s="496"/>
      <c r="GM45" s="496"/>
      <c r="GN45" s="496"/>
      <c r="GO45" s="496"/>
      <c r="GP45" s="496"/>
      <c r="GQ45" s="496"/>
      <c r="GR45" s="496"/>
      <c r="GS45" s="496"/>
      <c r="GT45" s="496"/>
      <c r="GU45" s="496"/>
      <c r="GV45" s="496"/>
      <c r="GW45" s="496"/>
      <c r="GX45" s="496"/>
      <c r="GY45" s="496"/>
      <c r="GZ45" s="496"/>
      <c r="HA45" s="496"/>
      <c r="HB45" s="496"/>
      <c r="HC45" s="496"/>
      <c r="HD45" s="496"/>
      <c r="HE45" s="496"/>
      <c r="HF45" s="496"/>
      <c r="HG45" s="496"/>
      <c r="HH45" s="496"/>
      <c r="HI45" s="496"/>
      <c r="HJ45" s="496"/>
      <c r="HK45" s="496"/>
      <c r="HL45" s="496"/>
      <c r="HM45" s="496"/>
      <c r="HN45" s="496"/>
      <c r="HO45" s="496"/>
      <c r="HP45" s="496"/>
      <c r="HQ45" s="496"/>
      <c r="HR45" s="496"/>
      <c r="HS45" s="496"/>
      <c r="HT45" s="496"/>
      <c r="HU45" s="496"/>
      <c r="HV45" s="496"/>
      <c r="HW45" s="496"/>
      <c r="HX45" s="496"/>
      <c r="HY45" s="496"/>
      <c r="HZ45" s="496"/>
      <c r="IA45" s="496"/>
      <c r="IB45" s="496"/>
      <c r="IC45" s="496"/>
      <c r="ID45" s="496"/>
      <c r="IE45" s="496"/>
      <c r="IF45" s="496"/>
      <c r="IG45" s="496"/>
      <c r="IH45" s="496"/>
    </row>
    <row r="46" s="5" customFormat="1" ht="24" customHeight="1" spans="1:242">
      <c r="A46" s="496"/>
      <c r="B46" s="512"/>
      <c r="C46" s="512"/>
      <c r="D46" s="512"/>
      <c r="E46" s="512"/>
      <c r="F46" s="512"/>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6"/>
      <c r="AN46" s="496"/>
      <c r="AO46" s="496"/>
      <c r="AP46" s="496"/>
      <c r="AQ46" s="496"/>
      <c r="AR46" s="496"/>
      <c r="AS46" s="496"/>
      <c r="AT46" s="496"/>
      <c r="AU46" s="496"/>
      <c r="AV46" s="496"/>
      <c r="AW46" s="496"/>
      <c r="AX46" s="496"/>
      <c r="AY46" s="496"/>
      <c r="AZ46" s="496"/>
      <c r="BA46" s="496"/>
      <c r="BB46" s="496"/>
      <c r="BC46" s="496"/>
      <c r="BD46" s="496"/>
      <c r="BE46" s="496"/>
      <c r="BF46" s="496"/>
      <c r="BG46" s="496"/>
      <c r="BH46" s="496"/>
      <c r="BI46" s="496"/>
      <c r="BJ46" s="496"/>
      <c r="BK46" s="496"/>
      <c r="BL46" s="496"/>
      <c r="BM46" s="496"/>
      <c r="BN46" s="496"/>
      <c r="BO46" s="496"/>
      <c r="BP46" s="496"/>
      <c r="BQ46" s="496"/>
      <c r="BR46" s="496"/>
      <c r="BS46" s="496"/>
      <c r="BT46" s="496"/>
      <c r="BU46" s="496"/>
      <c r="BV46" s="496"/>
      <c r="BW46" s="496"/>
      <c r="BX46" s="496"/>
      <c r="BY46" s="496"/>
      <c r="BZ46" s="496"/>
      <c r="CA46" s="496"/>
      <c r="CB46" s="496"/>
      <c r="CC46" s="496"/>
      <c r="CD46" s="496"/>
      <c r="CE46" s="496"/>
      <c r="CF46" s="496"/>
      <c r="CG46" s="496"/>
      <c r="CH46" s="496"/>
      <c r="CI46" s="496"/>
      <c r="CJ46" s="496"/>
      <c r="CK46" s="496"/>
      <c r="CL46" s="496"/>
      <c r="CM46" s="496"/>
      <c r="CN46" s="496"/>
      <c r="CO46" s="496"/>
      <c r="CP46" s="496"/>
      <c r="CQ46" s="496"/>
      <c r="CR46" s="496"/>
      <c r="CS46" s="496"/>
      <c r="CT46" s="496"/>
      <c r="CU46" s="496"/>
      <c r="CV46" s="496"/>
      <c r="CW46" s="496"/>
      <c r="CX46" s="496"/>
      <c r="CY46" s="496"/>
      <c r="CZ46" s="496"/>
      <c r="DA46" s="496"/>
      <c r="DB46" s="496"/>
      <c r="DC46" s="496"/>
      <c r="DD46" s="496"/>
      <c r="DE46" s="496"/>
      <c r="DF46" s="496"/>
      <c r="DG46" s="496"/>
      <c r="DH46" s="496"/>
      <c r="DI46" s="496"/>
      <c r="DJ46" s="496"/>
      <c r="DK46" s="496"/>
      <c r="DL46" s="496"/>
      <c r="DM46" s="496"/>
      <c r="DN46" s="496"/>
      <c r="DO46" s="496"/>
      <c r="DP46" s="496"/>
      <c r="DQ46" s="496"/>
      <c r="DR46" s="496"/>
      <c r="DS46" s="496"/>
      <c r="DT46" s="496"/>
      <c r="DU46" s="496"/>
      <c r="DV46" s="496"/>
      <c r="DW46" s="496"/>
      <c r="DX46" s="496"/>
      <c r="DY46" s="496"/>
      <c r="DZ46" s="496"/>
      <c r="EA46" s="496"/>
      <c r="EB46" s="496"/>
      <c r="EC46" s="496"/>
      <c r="ED46" s="496"/>
      <c r="EE46" s="496"/>
      <c r="EF46" s="496"/>
      <c r="EG46" s="496"/>
      <c r="EH46" s="496"/>
      <c r="EI46" s="496"/>
      <c r="EJ46" s="496"/>
      <c r="EK46" s="496"/>
      <c r="EL46" s="496"/>
      <c r="EM46" s="496"/>
      <c r="EN46" s="496"/>
      <c r="EO46" s="496"/>
      <c r="EP46" s="496"/>
      <c r="EQ46" s="496"/>
      <c r="ER46" s="496"/>
      <c r="ES46" s="496"/>
      <c r="ET46" s="496"/>
      <c r="EU46" s="496"/>
      <c r="EV46" s="496"/>
      <c r="EW46" s="496"/>
      <c r="EX46" s="496"/>
      <c r="EY46" s="496"/>
      <c r="EZ46" s="496"/>
      <c r="FA46" s="496"/>
      <c r="FB46" s="496"/>
      <c r="FC46" s="496"/>
      <c r="FD46" s="496"/>
      <c r="FE46" s="496"/>
      <c r="FF46" s="496"/>
      <c r="FG46" s="496"/>
      <c r="FH46" s="496"/>
      <c r="FI46" s="496"/>
      <c r="FJ46" s="496"/>
      <c r="FK46" s="496"/>
      <c r="FL46" s="496"/>
      <c r="FM46" s="496"/>
      <c r="FN46" s="496"/>
      <c r="FO46" s="496"/>
      <c r="FP46" s="496"/>
      <c r="FQ46" s="496"/>
      <c r="FR46" s="496"/>
      <c r="FS46" s="496"/>
      <c r="FT46" s="496"/>
      <c r="FU46" s="496"/>
      <c r="FV46" s="496"/>
      <c r="FW46" s="496"/>
      <c r="FX46" s="496"/>
      <c r="FY46" s="496"/>
      <c r="FZ46" s="496"/>
      <c r="GA46" s="496"/>
      <c r="GB46" s="496"/>
      <c r="GC46" s="496"/>
      <c r="GD46" s="496"/>
      <c r="GE46" s="496"/>
      <c r="GF46" s="496"/>
      <c r="GG46" s="496"/>
      <c r="GH46" s="496"/>
      <c r="GI46" s="496"/>
      <c r="GJ46" s="496"/>
      <c r="GK46" s="496"/>
      <c r="GL46" s="496"/>
      <c r="GM46" s="496"/>
      <c r="GN46" s="496"/>
      <c r="GO46" s="496"/>
      <c r="GP46" s="496"/>
      <c r="GQ46" s="496"/>
      <c r="GR46" s="496"/>
      <c r="GS46" s="496"/>
      <c r="GT46" s="496"/>
      <c r="GU46" s="496"/>
      <c r="GV46" s="496"/>
      <c r="GW46" s="496"/>
      <c r="GX46" s="496"/>
      <c r="GY46" s="496"/>
      <c r="GZ46" s="496"/>
      <c r="HA46" s="496"/>
      <c r="HB46" s="496"/>
      <c r="HC46" s="496"/>
      <c r="HD46" s="496"/>
      <c r="HE46" s="496"/>
      <c r="HF46" s="496"/>
      <c r="HG46" s="496"/>
      <c r="HH46" s="496"/>
      <c r="HI46" s="496"/>
      <c r="HJ46" s="496"/>
      <c r="HK46" s="496"/>
      <c r="HL46" s="496"/>
      <c r="HM46" s="496"/>
      <c r="HN46" s="496"/>
      <c r="HO46" s="496"/>
      <c r="HP46" s="496"/>
      <c r="HQ46" s="496"/>
      <c r="HR46" s="496"/>
      <c r="HS46" s="496"/>
      <c r="HT46" s="496"/>
      <c r="HU46" s="496"/>
      <c r="HV46" s="496"/>
      <c r="HW46" s="496"/>
      <c r="HX46" s="496"/>
      <c r="HY46" s="496"/>
      <c r="HZ46" s="496"/>
      <c r="IA46" s="496"/>
      <c r="IB46" s="496"/>
      <c r="IC46" s="496"/>
      <c r="ID46" s="496"/>
      <c r="IE46" s="496"/>
      <c r="IF46" s="496"/>
      <c r="IG46" s="496"/>
      <c r="IH46" s="496"/>
    </row>
    <row r="47" s="5" customFormat="1" ht="24" customHeight="1" spans="1:242">
      <c r="A47" s="496"/>
      <c r="B47" s="512"/>
      <c r="C47" s="512"/>
      <c r="D47" s="512"/>
      <c r="E47" s="512"/>
      <c r="F47" s="512"/>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6"/>
      <c r="AJ47" s="496"/>
      <c r="AK47" s="496"/>
      <c r="AL47" s="496"/>
      <c r="AM47" s="496"/>
      <c r="AN47" s="496"/>
      <c r="AO47" s="496"/>
      <c r="AP47" s="496"/>
      <c r="AQ47" s="496"/>
      <c r="AR47" s="496"/>
      <c r="AS47" s="496"/>
      <c r="AT47" s="496"/>
      <c r="AU47" s="496"/>
      <c r="AV47" s="496"/>
      <c r="AW47" s="496"/>
      <c r="AX47" s="496"/>
      <c r="AY47" s="496"/>
      <c r="AZ47" s="496"/>
      <c r="BA47" s="496"/>
      <c r="BB47" s="496"/>
      <c r="BC47" s="496"/>
      <c r="BD47" s="496"/>
      <c r="BE47" s="496"/>
      <c r="BF47" s="496"/>
      <c r="BG47" s="496"/>
      <c r="BH47" s="496"/>
      <c r="BI47" s="496"/>
      <c r="BJ47" s="496"/>
      <c r="BK47" s="496"/>
      <c r="BL47" s="496"/>
      <c r="BM47" s="496"/>
      <c r="BN47" s="496"/>
      <c r="BO47" s="496"/>
      <c r="BP47" s="496"/>
      <c r="BQ47" s="496"/>
      <c r="BR47" s="496"/>
      <c r="BS47" s="496"/>
      <c r="BT47" s="496"/>
      <c r="BU47" s="496"/>
      <c r="BV47" s="496"/>
      <c r="BW47" s="496"/>
      <c r="BX47" s="496"/>
      <c r="BY47" s="496"/>
      <c r="BZ47" s="496"/>
      <c r="CA47" s="496"/>
      <c r="CB47" s="496"/>
      <c r="CC47" s="496"/>
      <c r="CD47" s="496"/>
      <c r="CE47" s="496"/>
      <c r="CF47" s="496"/>
      <c r="CG47" s="496"/>
      <c r="CH47" s="496"/>
      <c r="CI47" s="496"/>
      <c r="CJ47" s="496"/>
      <c r="CK47" s="496"/>
      <c r="CL47" s="496"/>
      <c r="CM47" s="496"/>
      <c r="CN47" s="496"/>
      <c r="CO47" s="496"/>
      <c r="CP47" s="496"/>
      <c r="CQ47" s="496"/>
      <c r="CR47" s="496"/>
      <c r="CS47" s="496"/>
      <c r="CT47" s="496"/>
      <c r="CU47" s="496"/>
      <c r="CV47" s="496"/>
      <c r="CW47" s="496"/>
      <c r="CX47" s="496"/>
      <c r="CY47" s="496"/>
      <c r="CZ47" s="496"/>
      <c r="DA47" s="496"/>
      <c r="DB47" s="496"/>
      <c r="DC47" s="496"/>
      <c r="DD47" s="496"/>
      <c r="DE47" s="496"/>
      <c r="DF47" s="496"/>
      <c r="DG47" s="496"/>
      <c r="DH47" s="496"/>
      <c r="DI47" s="496"/>
      <c r="DJ47" s="496"/>
      <c r="DK47" s="496"/>
      <c r="DL47" s="496"/>
      <c r="DM47" s="496"/>
      <c r="DN47" s="496"/>
      <c r="DO47" s="496"/>
      <c r="DP47" s="496"/>
      <c r="DQ47" s="496"/>
      <c r="DR47" s="496"/>
      <c r="DS47" s="496"/>
      <c r="DT47" s="496"/>
      <c r="DU47" s="496"/>
      <c r="DV47" s="496"/>
      <c r="DW47" s="496"/>
      <c r="DX47" s="496"/>
      <c r="DY47" s="496"/>
      <c r="DZ47" s="496"/>
      <c r="EA47" s="496"/>
      <c r="EB47" s="496"/>
      <c r="EC47" s="496"/>
      <c r="ED47" s="496"/>
      <c r="EE47" s="496"/>
      <c r="EF47" s="496"/>
      <c r="EG47" s="496"/>
      <c r="EH47" s="496"/>
      <c r="EI47" s="496"/>
      <c r="EJ47" s="496"/>
      <c r="EK47" s="496"/>
      <c r="EL47" s="496"/>
      <c r="EM47" s="496"/>
      <c r="EN47" s="496"/>
      <c r="EO47" s="496"/>
      <c r="EP47" s="496"/>
      <c r="EQ47" s="496"/>
      <c r="ER47" s="496"/>
      <c r="ES47" s="496"/>
      <c r="ET47" s="496"/>
      <c r="EU47" s="496"/>
      <c r="EV47" s="496"/>
      <c r="EW47" s="496"/>
      <c r="EX47" s="496"/>
      <c r="EY47" s="496"/>
      <c r="EZ47" s="496"/>
      <c r="FA47" s="496"/>
      <c r="FB47" s="496"/>
      <c r="FC47" s="496"/>
      <c r="FD47" s="496"/>
      <c r="FE47" s="496"/>
      <c r="FF47" s="496"/>
      <c r="FG47" s="496"/>
      <c r="FH47" s="496"/>
      <c r="FI47" s="496"/>
      <c r="FJ47" s="496"/>
      <c r="FK47" s="496"/>
      <c r="FL47" s="496"/>
      <c r="FM47" s="496"/>
      <c r="FN47" s="496"/>
      <c r="FO47" s="496"/>
      <c r="FP47" s="496"/>
      <c r="FQ47" s="496"/>
      <c r="FR47" s="496"/>
      <c r="FS47" s="496"/>
      <c r="FT47" s="496"/>
      <c r="FU47" s="496"/>
      <c r="FV47" s="496"/>
      <c r="FW47" s="496"/>
      <c r="FX47" s="496"/>
      <c r="FY47" s="496"/>
      <c r="FZ47" s="496"/>
      <c r="GA47" s="496"/>
      <c r="GB47" s="496"/>
      <c r="GC47" s="496"/>
      <c r="GD47" s="496"/>
      <c r="GE47" s="496"/>
      <c r="GF47" s="496"/>
      <c r="GG47" s="496"/>
      <c r="GH47" s="496"/>
      <c r="GI47" s="496"/>
      <c r="GJ47" s="496"/>
      <c r="GK47" s="496"/>
      <c r="GL47" s="496"/>
      <c r="GM47" s="496"/>
      <c r="GN47" s="496"/>
      <c r="GO47" s="496"/>
      <c r="GP47" s="496"/>
      <c r="GQ47" s="496"/>
      <c r="GR47" s="496"/>
      <c r="GS47" s="496"/>
      <c r="GT47" s="496"/>
      <c r="GU47" s="496"/>
      <c r="GV47" s="496"/>
      <c r="GW47" s="496"/>
      <c r="GX47" s="496"/>
      <c r="GY47" s="496"/>
      <c r="GZ47" s="496"/>
      <c r="HA47" s="496"/>
      <c r="HB47" s="496"/>
      <c r="HC47" s="496"/>
      <c r="HD47" s="496"/>
      <c r="HE47" s="496"/>
      <c r="HF47" s="496"/>
      <c r="HG47" s="496"/>
      <c r="HH47" s="496"/>
      <c r="HI47" s="496"/>
      <c r="HJ47" s="496"/>
      <c r="HK47" s="496"/>
      <c r="HL47" s="496"/>
      <c r="HM47" s="496"/>
      <c r="HN47" s="496"/>
      <c r="HO47" s="496"/>
      <c r="HP47" s="496"/>
      <c r="HQ47" s="496"/>
      <c r="HR47" s="496"/>
      <c r="HS47" s="496"/>
      <c r="HT47" s="496"/>
      <c r="HU47" s="496"/>
      <c r="HV47" s="496"/>
      <c r="HW47" s="496"/>
      <c r="HX47" s="496"/>
      <c r="HY47" s="496"/>
      <c r="HZ47" s="496"/>
      <c r="IA47" s="496"/>
      <c r="IB47" s="496"/>
      <c r="IC47" s="496"/>
      <c r="ID47" s="496"/>
      <c r="IE47" s="496"/>
      <c r="IF47" s="496"/>
      <c r="IG47" s="496"/>
      <c r="IH47" s="496"/>
    </row>
    <row r="48" s="5" customFormat="1" ht="24" customHeight="1" spans="1:242">
      <c r="A48" s="496"/>
      <c r="B48" s="512"/>
      <c r="C48" s="512"/>
      <c r="D48" s="512"/>
      <c r="E48" s="512"/>
      <c r="F48" s="512"/>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6"/>
      <c r="AJ48" s="496"/>
      <c r="AK48" s="496"/>
      <c r="AL48" s="496"/>
      <c r="AM48" s="496"/>
      <c r="AN48" s="496"/>
      <c r="AO48" s="496"/>
      <c r="AP48" s="496"/>
      <c r="AQ48" s="496"/>
      <c r="AR48" s="496"/>
      <c r="AS48" s="496"/>
      <c r="AT48" s="496"/>
      <c r="AU48" s="496"/>
      <c r="AV48" s="496"/>
      <c r="AW48" s="496"/>
      <c r="AX48" s="496"/>
      <c r="AY48" s="496"/>
      <c r="AZ48" s="496"/>
      <c r="BA48" s="496"/>
      <c r="BB48" s="496"/>
      <c r="BC48" s="496"/>
      <c r="BD48" s="496"/>
      <c r="BE48" s="496"/>
      <c r="BF48" s="496"/>
      <c r="BG48" s="496"/>
      <c r="BH48" s="496"/>
      <c r="BI48" s="496"/>
      <c r="BJ48" s="496"/>
      <c r="BK48" s="496"/>
      <c r="BL48" s="496"/>
      <c r="BM48" s="496"/>
      <c r="BN48" s="496"/>
      <c r="BO48" s="496"/>
      <c r="BP48" s="496"/>
      <c r="BQ48" s="496"/>
      <c r="BR48" s="496"/>
      <c r="BS48" s="496"/>
      <c r="BT48" s="496"/>
      <c r="BU48" s="496"/>
      <c r="BV48" s="496"/>
      <c r="BW48" s="496"/>
      <c r="BX48" s="496"/>
      <c r="BY48" s="496"/>
      <c r="BZ48" s="496"/>
      <c r="CA48" s="496"/>
      <c r="CB48" s="496"/>
      <c r="CC48" s="496"/>
      <c r="CD48" s="496"/>
      <c r="CE48" s="496"/>
      <c r="CF48" s="496"/>
      <c r="CG48" s="496"/>
      <c r="CH48" s="496"/>
      <c r="CI48" s="496"/>
      <c r="CJ48" s="496"/>
      <c r="CK48" s="496"/>
      <c r="CL48" s="496"/>
      <c r="CM48" s="496"/>
      <c r="CN48" s="496"/>
      <c r="CO48" s="496"/>
      <c r="CP48" s="496"/>
      <c r="CQ48" s="496"/>
      <c r="CR48" s="496"/>
      <c r="CS48" s="496"/>
      <c r="CT48" s="496"/>
      <c r="CU48" s="496"/>
      <c r="CV48" s="496"/>
      <c r="CW48" s="496"/>
      <c r="CX48" s="496"/>
      <c r="CY48" s="496"/>
      <c r="CZ48" s="496"/>
      <c r="DA48" s="496"/>
      <c r="DB48" s="496"/>
      <c r="DC48" s="496"/>
      <c r="DD48" s="496"/>
      <c r="DE48" s="496"/>
      <c r="DF48" s="496"/>
      <c r="DG48" s="496"/>
      <c r="DH48" s="496"/>
      <c r="DI48" s="496"/>
      <c r="DJ48" s="496"/>
      <c r="DK48" s="496"/>
      <c r="DL48" s="496"/>
      <c r="DM48" s="496"/>
      <c r="DN48" s="496"/>
      <c r="DO48" s="496"/>
      <c r="DP48" s="496"/>
      <c r="DQ48" s="496"/>
      <c r="DR48" s="496"/>
      <c r="DS48" s="496"/>
      <c r="DT48" s="496"/>
      <c r="DU48" s="496"/>
      <c r="DV48" s="496"/>
      <c r="DW48" s="496"/>
      <c r="DX48" s="496"/>
      <c r="DY48" s="496"/>
      <c r="DZ48" s="496"/>
      <c r="EA48" s="496"/>
      <c r="EB48" s="496"/>
      <c r="EC48" s="496"/>
      <c r="ED48" s="496"/>
      <c r="EE48" s="496"/>
      <c r="EF48" s="496"/>
      <c r="EG48" s="496"/>
      <c r="EH48" s="496"/>
      <c r="EI48" s="496"/>
      <c r="EJ48" s="496"/>
      <c r="EK48" s="496"/>
      <c r="EL48" s="496"/>
      <c r="EM48" s="496"/>
      <c r="EN48" s="496"/>
      <c r="EO48" s="496"/>
      <c r="EP48" s="496"/>
      <c r="EQ48" s="496"/>
      <c r="ER48" s="496"/>
      <c r="ES48" s="496"/>
      <c r="ET48" s="496"/>
      <c r="EU48" s="496"/>
      <c r="EV48" s="496"/>
      <c r="EW48" s="496"/>
      <c r="EX48" s="496"/>
      <c r="EY48" s="496"/>
      <c r="EZ48" s="496"/>
      <c r="FA48" s="496"/>
      <c r="FB48" s="496"/>
      <c r="FC48" s="496"/>
      <c r="FD48" s="496"/>
      <c r="FE48" s="496"/>
      <c r="FF48" s="496"/>
      <c r="FG48" s="496"/>
      <c r="FH48" s="496"/>
      <c r="FI48" s="496"/>
      <c r="FJ48" s="496"/>
      <c r="FK48" s="496"/>
      <c r="FL48" s="496"/>
      <c r="FM48" s="496"/>
      <c r="FN48" s="496"/>
      <c r="FO48" s="496"/>
      <c r="FP48" s="496"/>
      <c r="FQ48" s="496"/>
      <c r="FR48" s="496"/>
      <c r="FS48" s="496"/>
      <c r="FT48" s="496"/>
      <c r="FU48" s="496"/>
      <c r="FV48" s="496"/>
      <c r="FW48" s="496"/>
      <c r="FX48" s="496"/>
      <c r="FY48" s="496"/>
      <c r="FZ48" s="496"/>
      <c r="GA48" s="496"/>
      <c r="GB48" s="496"/>
      <c r="GC48" s="496"/>
      <c r="GD48" s="496"/>
      <c r="GE48" s="496"/>
      <c r="GF48" s="496"/>
      <c r="GG48" s="496"/>
      <c r="GH48" s="496"/>
      <c r="GI48" s="496"/>
      <c r="GJ48" s="496"/>
      <c r="GK48" s="496"/>
      <c r="GL48" s="496"/>
      <c r="GM48" s="496"/>
      <c r="GN48" s="496"/>
      <c r="GO48" s="496"/>
      <c r="GP48" s="496"/>
      <c r="GQ48" s="496"/>
      <c r="GR48" s="496"/>
      <c r="GS48" s="496"/>
      <c r="GT48" s="496"/>
      <c r="GU48" s="496"/>
      <c r="GV48" s="496"/>
      <c r="GW48" s="496"/>
      <c r="GX48" s="496"/>
      <c r="GY48" s="496"/>
      <c r="GZ48" s="496"/>
      <c r="HA48" s="496"/>
      <c r="HB48" s="496"/>
      <c r="HC48" s="496"/>
      <c r="HD48" s="496"/>
      <c r="HE48" s="496"/>
      <c r="HF48" s="496"/>
      <c r="HG48" s="496"/>
      <c r="HH48" s="496"/>
      <c r="HI48" s="496"/>
      <c r="HJ48" s="496"/>
      <c r="HK48" s="496"/>
      <c r="HL48" s="496"/>
      <c r="HM48" s="496"/>
      <c r="HN48" s="496"/>
      <c r="HO48" s="496"/>
      <c r="HP48" s="496"/>
      <c r="HQ48" s="496"/>
      <c r="HR48" s="496"/>
      <c r="HS48" s="496"/>
      <c r="HT48" s="496"/>
      <c r="HU48" s="496"/>
      <c r="HV48" s="496"/>
      <c r="HW48" s="496"/>
      <c r="HX48" s="496"/>
      <c r="HY48" s="496"/>
      <c r="HZ48" s="496"/>
      <c r="IA48" s="496"/>
      <c r="IB48" s="496"/>
      <c r="IC48" s="496"/>
      <c r="ID48" s="496"/>
      <c r="IE48" s="496"/>
      <c r="IF48" s="496"/>
      <c r="IG48" s="496"/>
      <c r="IH48" s="496"/>
    </row>
    <row r="49" s="5" customFormat="1" ht="24" customHeight="1" spans="1:242">
      <c r="A49" s="496"/>
      <c r="B49" s="512"/>
      <c r="C49" s="512"/>
      <c r="D49" s="512"/>
      <c r="E49" s="512"/>
      <c r="F49" s="512"/>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496"/>
      <c r="AL49" s="496"/>
      <c r="AM49" s="496"/>
      <c r="AN49" s="496"/>
      <c r="AO49" s="496"/>
      <c r="AP49" s="496"/>
      <c r="AQ49" s="496"/>
      <c r="AR49" s="496"/>
      <c r="AS49" s="496"/>
      <c r="AT49" s="496"/>
      <c r="AU49" s="496"/>
      <c r="AV49" s="496"/>
      <c r="AW49" s="496"/>
      <c r="AX49" s="496"/>
      <c r="AY49" s="496"/>
      <c r="AZ49" s="496"/>
      <c r="BA49" s="496"/>
      <c r="BB49" s="496"/>
      <c r="BC49" s="496"/>
      <c r="BD49" s="496"/>
      <c r="BE49" s="496"/>
      <c r="BF49" s="496"/>
      <c r="BG49" s="496"/>
      <c r="BH49" s="496"/>
      <c r="BI49" s="496"/>
      <c r="BJ49" s="496"/>
      <c r="BK49" s="496"/>
      <c r="BL49" s="496"/>
      <c r="BM49" s="496"/>
      <c r="BN49" s="496"/>
      <c r="BO49" s="496"/>
      <c r="BP49" s="496"/>
      <c r="BQ49" s="496"/>
      <c r="BR49" s="496"/>
      <c r="BS49" s="496"/>
      <c r="BT49" s="496"/>
      <c r="BU49" s="496"/>
      <c r="BV49" s="496"/>
      <c r="BW49" s="496"/>
      <c r="BX49" s="496"/>
      <c r="BY49" s="496"/>
      <c r="BZ49" s="496"/>
      <c r="CA49" s="496"/>
      <c r="CB49" s="496"/>
      <c r="CC49" s="496"/>
      <c r="CD49" s="496"/>
      <c r="CE49" s="496"/>
      <c r="CF49" s="496"/>
      <c r="CG49" s="496"/>
      <c r="CH49" s="496"/>
      <c r="CI49" s="496"/>
      <c r="CJ49" s="496"/>
      <c r="CK49" s="496"/>
      <c r="CL49" s="496"/>
      <c r="CM49" s="496"/>
      <c r="CN49" s="496"/>
      <c r="CO49" s="496"/>
      <c r="CP49" s="496"/>
      <c r="CQ49" s="496"/>
      <c r="CR49" s="496"/>
      <c r="CS49" s="496"/>
      <c r="CT49" s="496"/>
      <c r="CU49" s="496"/>
      <c r="CV49" s="496"/>
      <c r="CW49" s="496"/>
      <c r="CX49" s="496"/>
      <c r="CY49" s="496"/>
      <c r="CZ49" s="496"/>
      <c r="DA49" s="496"/>
      <c r="DB49" s="496"/>
      <c r="DC49" s="496"/>
      <c r="DD49" s="496"/>
      <c r="DE49" s="496"/>
      <c r="DF49" s="496"/>
      <c r="DG49" s="496"/>
      <c r="DH49" s="496"/>
      <c r="DI49" s="496"/>
      <c r="DJ49" s="496"/>
      <c r="DK49" s="496"/>
      <c r="DL49" s="496"/>
      <c r="DM49" s="496"/>
      <c r="DN49" s="496"/>
      <c r="DO49" s="496"/>
      <c r="DP49" s="496"/>
      <c r="DQ49" s="496"/>
      <c r="DR49" s="496"/>
      <c r="DS49" s="496"/>
      <c r="DT49" s="496"/>
      <c r="DU49" s="496"/>
      <c r="DV49" s="496"/>
      <c r="DW49" s="496"/>
      <c r="DX49" s="496"/>
      <c r="DY49" s="496"/>
      <c r="DZ49" s="496"/>
      <c r="EA49" s="496"/>
      <c r="EB49" s="496"/>
      <c r="EC49" s="496"/>
      <c r="ED49" s="496"/>
      <c r="EE49" s="496"/>
      <c r="EF49" s="496"/>
      <c r="EG49" s="496"/>
      <c r="EH49" s="496"/>
      <c r="EI49" s="496"/>
      <c r="EJ49" s="496"/>
      <c r="EK49" s="496"/>
      <c r="EL49" s="496"/>
      <c r="EM49" s="496"/>
      <c r="EN49" s="496"/>
      <c r="EO49" s="496"/>
      <c r="EP49" s="496"/>
      <c r="EQ49" s="496"/>
      <c r="ER49" s="496"/>
      <c r="ES49" s="496"/>
      <c r="ET49" s="496"/>
      <c r="EU49" s="496"/>
      <c r="EV49" s="496"/>
      <c r="EW49" s="496"/>
      <c r="EX49" s="496"/>
      <c r="EY49" s="496"/>
      <c r="EZ49" s="496"/>
      <c r="FA49" s="496"/>
      <c r="FB49" s="496"/>
      <c r="FC49" s="496"/>
      <c r="FD49" s="496"/>
      <c r="FE49" s="496"/>
      <c r="FF49" s="496"/>
      <c r="FG49" s="496"/>
      <c r="FH49" s="496"/>
      <c r="FI49" s="496"/>
      <c r="FJ49" s="496"/>
      <c r="FK49" s="496"/>
      <c r="FL49" s="496"/>
      <c r="FM49" s="496"/>
      <c r="FN49" s="496"/>
      <c r="FO49" s="496"/>
      <c r="FP49" s="496"/>
      <c r="FQ49" s="496"/>
      <c r="FR49" s="496"/>
      <c r="FS49" s="496"/>
      <c r="FT49" s="496"/>
      <c r="FU49" s="496"/>
      <c r="FV49" s="496"/>
      <c r="FW49" s="496"/>
      <c r="FX49" s="496"/>
      <c r="FY49" s="496"/>
      <c r="FZ49" s="496"/>
      <c r="GA49" s="496"/>
      <c r="GB49" s="496"/>
      <c r="GC49" s="496"/>
      <c r="GD49" s="496"/>
      <c r="GE49" s="496"/>
      <c r="GF49" s="496"/>
      <c r="GG49" s="496"/>
      <c r="GH49" s="496"/>
      <c r="GI49" s="496"/>
      <c r="GJ49" s="496"/>
      <c r="GK49" s="496"/>
      <c r="GL49" s="496"/>
      <c r="GM49" s="496"/>
      <c r="GN49" s="496"/>
      <c r="GO49" s="496"/>
      <c r="GP49" s="496"/>
      <c r="GQ49" s="496"/>
      <c r="GR49" s="496"/>
      <c r="GS49" s="496"/>
      <c r="GT49" s="496"/>
      <c r="GU49" s="496"/>
      <c r="GV49" s="496"/>
      <c r="GW49" s="496"/>
      <c r="GX49" s="496"/>
      <c r="GY49" s="496"/>
      <c r="GZ49" s="496"/>
      <c r="HA49" s="496"/>
      <c r="HB49" s="496"/>
      <c r="HC49" s="496"/>
      <c r="HD49" s="496"/>
      <c r="HE49" s="496"/>
      <c r="HF49" s="496"/>
      <c r="HG49" s="496"/>
      <c r="HH49" s="496"/>
      <c r="HI49" s="496"/>
      <c r="HJ49" s="496"/>
      <c r="HK49" s="496"/>
      <c r="HL49" s="496"/>
      <c r="HM49" s="496"/>
      <c r="HN49" s="496"/>
      <c r="HO49" s="496"/>
      <c r="HP49" s="496"/>
      <c r="HQ49" s="496"/>
      <c r="HR49" s="496"/>
      <c r="HS49" s="496"/>
      <c r="HT49" s="496"/>
      <c r="HU49" s="496"/>
      <c r="HV49" s="496"/>
      <c r="HW49" s="496"/>
      <c r="HX49" s="496"/>
      <c r="HY49" s="496"/>
      <c r="HZ49" s="496"/>
      <c r="IA49" s="496"/>
      <c r="IB49" s="496"/>
      <c r="IC49" s="496"/>
      <c r="ID49" s="496"/>
      <c r="IE49" s="496"/>
      <c r="IF49" s="496"/>
      <c r="IG49" s="496"/>
      <c r="IH49" s="496"/>
    </row>
    <row r="50" s="5" customFormat="1" ht="24" customHeight="1" spans="1:242">
      <c r="A50" s="496"/>
      <c r="B50" s="512"/>
      <c r="C50" s="512"/>
      <c r="D50" s="512"/>
      <c r="E50" s="512"/>
      <c r="F50" s="512"/>
      <c r="G50" s="496"/>
      <c r="H50" s="496"/>
      <c r="I50" s="496"/>
      <c r="J50" s="496"/>
      <c r="K50" s="496"/>
      <c r="L50" s="496"/>
      <c r="M50" s="496"/>
      <c r="N50" s="496"/>
      <c r="O50" s="496"/>
      <c r="P50" s="496"/>
      <c r="Q50" s="496"/>
      <c r="R50" s="496"/>
      <c r="S50" s="496"/>
      <c r="T50" s="496"/>
      <c r="U50" s="496"/>
      <c r="V50" s="496"/>
      <c r="W50" s="496"/>
      <c r="X50" s="496"/>
      <c r="Y50" s="496"/>
      <c r="Z50" s="496"/>
      <c r="AA50" s="496"/>
      <c r="AB50" s="496"/>
      <c r="AC50" s="496"/>
      <c r="AD50" s="496"/>
      <c r="AE50" s="496"/>
      <c r="AF50" s="496"/>
      <c r="AG50" s="496"/>
      <c r="AH50" s="496"/>
      <c r="AI50" s="496"/>
      <c r="AJ50" s="496"/>
      <c r="AK50" s="496"/>
      <c r="AL50" s="496"/>
      <c r="AM50" s="496"/>
      <c r="AN50" s="496"/>
      <c r="AO50" s="496"/>
      <c r="AP50" s="496"/>
      <c r="AQ50" s="496"/>
      <c r="AR50" s="496"/>
      <c r="AS50" s="496"/>
      <c r="AT50" s="496"/>
      <c r="AU50" s="496"/>
      <c r="AV50" s="496"/>
      <c r="AW50" s="496"/>
      <c r="AX50" s="496"/>
      <c r="AY50" s="496"/>
      <c r="AZ50" s="496"/>
      <c r="BA50" s="496"/>
      <c r="BB50" s="496"/>
      <c r="BC50" s="496"/>
      <c r="BD50" s="496"/>
      <c r="BE50" s="496"/>
      <c r="BF50" s="496"/>
      <c r="BG50" s="496"/>
      <c r="BH50" s="496"/>
      <c r="BI50" s="496"/>
      <c r="BJ50" s="496"/>
      <c r="BK50" s="496"/>
      <c r="BL50" s="496"/>
      <c r="BM50" s="496"/>
      <c r="BN50" s="496"/>
      <c r="BO50" s="496"/>
      <c r="BP50" s="496"/>
      <c r="BQ50" s="496"/>
      <c r="BR50" s="496"/>
      <c r="BS50" s="496"/>
      <c r="BT50" s="496"/>
      <c r="BU50" s="496"/>
      <c r="BV50" s="496"/>
      <c r="BW50" s="496"/>
      <c r="BX50" s="496"/>
      <c r="BY50" s="496"/>
      <c r="BZ50" s="496"/>
      <c r="CA50" s="496"/>
      <c r="CB50" s="496"/>
      <c r="CC50" s="496"/>
      <c r="CD50" s="496"/>
      <c r="CE50" s="496"/>
      <c r="CF50" s="496"/>
      <c r="CG50" s="496"/>
      <c r="CH50" s="496"/>
      <c r="CI50" s="496"/>
      <c r="CJ50" s="496"/>
      <c r="CK50" s="496"/>
      <c r="CL50" s="496"/>
      <c r="CM50" s="496"/>
      <c r="CN50" s="496"/>
      <c r="CO50" s="496"/>
      <c r="CP50" s="496"/>
      <c r="CQ50" s="496"/>
      <c r="CR50" s="496"/>
      <c r="CS50" s="496"/>
      <c r="CT50" s="496"/>
      <c r="CU50" s="496"/>
      <c r="CV50" s="496"/>
      <c r="CW50" s="496"/>
      <c r="CX50" s="496"/>
      <c r="CY50" s="496"/>
      <c r="CZ50" s="496"/>
      <c r="DA50" s="496"/>
      <c r="DB50" s="496"/>
      <c r="DC50" s="496"/>
      <c r="DD50" s="496"/>
      <c r="DE50" s="496"/>
      <c r="DF50" s="496"/>
      <c r="DG50" s="496"/>
      <c r="DH50" s="496"/>
      <c r="DI50" s="496"/>
      <c r="DJ50" s="496"/>
      <c r="DK50" s="496"/>
      <c r="DL50" s="496"/>
      <c r="DM50" s="496"/>
      <c r="DN50" s="496"/>
      <c r="DO50" s="496"/>
      <c r="DP50" s="496"/>
      <c r="DQ50" s="496"/>
      <c r="DR50" s="496"/>
      <c r="DS50" s="496"/>
      <c r="DT50" s="496"/>
      <c r="DU50" s="496"/>
      <c r="DV50" s="496"/>
      <c r="DW50" s="496"/>
      <c r="DX50" s="496"/>
      <c r="DY50" s="496"/>
      <c r="DZ50" s="496"/>
      <c r="EA50" s="496"/>
      <c r="EB50" s="496"/>
      <c r="EC50" s="496"/>
      <c r="ED50" s="496"/>
      <c r="EE50" s="496"/>
      <c r="EF50" s="496"/>
      <c r="EG50" s="496"/>
      <c r="EH50" s="496"/>
      <c r="EI50" s="496"/>
      <c r="EJ50" s="496"/>
      <c r="EK50" s="496"/>
      <c r="EL50" s="496"/>
      <c r="EM50" s="496"/>
      <c r="EN50" s="496"/>
      <c r="EO50" s="496"/>
      <c r="EP50" s="496"/>
      <c r="EQ50" s="496"/>
      <c r="ER50" s="496"/>
      <c r="ES50" s="496"/>
      <c r="ET50" s="496"/>
      <c r="EU50" s="496"/>
      <c r="EV50" s="496"/>
      <c r="EW50" s="496"/>
      <c r="EX50" s="496"/>
      <c r="EY50" s="496"/>
      <c r="EZ50" s="496"/>
      <c r="FA50" s="496"/>
      <c r="FB50" s="496"/>
      <c r="FC50" s="496"/>
      <c r="FD50" s="496"/>
      <c r="FE50" s="496"/>
      <c r="FF50" s="496"/>
      <c r="FG50" s="496"/>
      <c r="FH50" s="496"/>
      <c r="FI50" s="496"/>
      <c r="FJ50" s="496"/>
      <c r="FK50" s="496"/>
      <c r="FL50" s="496"/>
      <c r="FM50" s="496"/>
      <c r="FN50" s="496"/>
      <c r="FO50" s="496"/>
      <c r="FP50" s="496"/>
      <c r="FQ50" s="496"/>
      <c r="FR50" s="496"/>
      <c r="FS50" s="496"/>
      <c r="FT50" s="496"/>
      <c r="FU50" s="496"/>
      <c r="FV50" s="496"/>
      <c r="FW50" s="496"/>
      <c r="FX50" s="496"/>
      <c r="FY50" s="496"/>
      <c r="FZ50" s="496"/>
      <c r="GA50" s="496"/>
      <c r="GB50" s="496"/>
      <c r="GC50" s="496"/>
      <c r="GD50" s="496"/>
      <c r="GE50" s="496"/>
      <c r="GF50" s="496"/>
      <c r="GG50" s="496"/>
      <c r="GH50" s="496"/>
      <c r="GI50" s="496"/>
      <c r="GJ50" s="496"/>
      <c r="GK50" s="496"/>
      <c r="GL50" s="496"/>
      <c r="GM50" s="496"/>
      <c r="GN50" s="496"/>
      <c r="GO50" s="496"/>
      <c r="GP50" s="496"/>
      <c r="GQ50" s="496"/>
      <c r="GR50" s="496"/>
      <c r="GS50" s="496"/>
      <c r="GT50" s="496"/>
      <c r="GU50" s="496"/>
      <c r="GV50" s="496"/>
      <c r="GW50" s="496"/>
      <c r="GX50" s="496"/>
      <c r="GY50" s="496"/>
      <c r="GZ50" s="496"/>
      <c r="HA50" s="496"/>
      <c r="HB50" s="496"/>
      <c r="HC50" s="496"/>
      <c r="HD50" s="496"/>
      <c r="HE50" s="496"/>
      <c r="HF50" s="496"/>
      <c r="HG50" s="496"/>
      <c r="HH50" s="496"/>
      <c r="HI50" s="496"/>
      <c r="HJ50" s="496"/>
      <c r="HK50" s="496"/>
      <c r="HL50" s="496"/>
      <c r="HM50" s="496"/>
      <c r="HN50" s="496"/>
      <c r="HO50" s="496"/>
      <c r="HP50" s="496"/>
      <c r="HQ50" s="496"/>
      <c r="HR50" s="496"/>
      <c r="HS50" s="496"/>
      <c r="HT50" s="496"/>
      <c r="HU50" s="496"/>
      <c r="HV50" s="496"/>
      <c r="HW50" s="496"/>
      <c r="HX50" s="496"/>
      <c r="HY50" s="496"/>
      <c r="HZ50" s="496"/>
      <c r="IA50" s="496"/>
      <c r="IB50" s="496"/>
      <c r="IC50" s="496"/>
      <c r="ID50" s="496"/>
      <c r="IE50" s="496"/>
      <c r="IF50" s="496"/>
      <c r="IG50" s="496"/>
      <c r="IH50" s="496"/>
    </row>
    <row r="51" s="5" customFormat="1" ht="24" customHeight="1" spans="1:242">
      <c r="A51" s="496"/>
      <c r="B51" s="512"/>
      <c r="C51" s="512"/>
      <c r="D51" s="512"/>
      <c r="E51" s="512"/>
      <c r="F51" s="512"/>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c r="AG51" s="496"/>
      <c r="AH51" s="496"/>
      <c r="AI51" s="496"/>
      <c r="AJ51" s="496"/>
      <c r="AK51" s="496"/>
      <c r="AL51" s="496"/>
      <c r="AM51" s="496"/>
      <c r="AN51" s="496"/>
      <c r="AO51" s="496"/>
      <c r="AP51" s="496"/>
      <c r="AQ51" s="496"/>
      <c r="AR51" s="496"/>
      <c r="AS51" s="496"/>
      <c r="AT51" s="496"/>
      <c r="AU51" s="496"/>
      <c r="AV51" s="496"/>
      <c r="AW51" s="496"/>
      <c r="AX51" s="496"/>
      <c r="AY51" s="496"/>
      <c r="AZ51" s="496"/>
      <c r="BA51" s="496"/>
      <c r="BB51" s="496"/>
      <c r="BC51" s="496"/>
      <c r="BD51" s="496"/>
      <c r="BE51" s="496"/>
      <c r="BF51" s="496"/>
      <c r="BG51" s="496"/>
      <c r="BH51" s="496"/>
      <c r="BI51" s="496"/>
      <c r="BJ51" s="496"/>
      <c r="BK51" s="496"/>
      <c r="BL51" s="496"/>
      <c r="BM51" s="496"/>
      <c r="BN51" s="496"/>
      <c r="BO51" s="496"/>
      <c r="BP51" s="496"/>
      <c r="BQ51" s="496"/>
      <c r="BR51" s="496"/>
      <c r="BS51" s="496"/>
      <c r="BT51" s="496"/>
      <c r="BU51" s="496"/>
      <c r="BV51" s="496"/>
      <c r="BW51" s="496"/>
      <c r="BX51" s="496"/>
      <c r="BY51" s="496"/>
      <c r="BZ51" s="496"/>
      <c r="CA51" s="496"/>
      <c r="CB51" s="496"/>
      <c r="CC51" s="496"/>
      <c r="CD51" s="496"/>
      <c r="CE51" s="496"/>
      <c r="CF51" s="496"/>
      <c r="CG51" s="496"/>
      <c r="CH51" s="496"/>
      <c r="CI51" s="496"/>
      <c r="CJ51" s="496"/>
      <c r="CK51" s="496"/>
      <c r="CL51" s="496"/>
      <c r="CM51" s="496"/>
      <c r="CN51" s="496"/>
      <c r="CO51" s="496"/>
      <c r="CP51" s="496"/>
      <c r="CQ51" s="496"/>
      <c r="CR51" s="496"/>
      <c r="CS51" s="496"/>
      <c r="CT51" s="496"/>
      <c r="CU51" s="496"/>
      <c r="CV51" s="496"/>
      <c r="CW51" s="496"/>
      <c r="CX51" s="496"/>
      <c r="CY51" s="496"/>
      <c r="CZ51" s="496"/>
      <c r="DA51" s="496"/>
      <c r="DB51" s="496"/>
      <c r="DC51" s="496"/>
      <c r="DD51" s="496"/>
      <c r="DE51" s="496"/>
      <c r="DF51" s="496"/>
      <c r="DG51" s="496"/>
      <c r="DH51" s="496"/>
      <c r="DI51" s="496"/>
      <c r="DJ51" s="496"/>
      <c r="DK51" s="496"/>
      <c r="DL51" s="496"/>
      <c r="DM51" s="496"/>
      <c r="DN51" s="496"/>
      <c r="DO51" s="496"/>
      <c r="DP51" s="496"/>
      <c r="DQ51" s="496"/>
      <c r="DR51" s="496"/>
      <c r="DS51" s="496"/>
      <c r="DT51" s="496"/>
      <c r="DU51" s="496"/>
      <c r="DV51" s="496"/>
      <c r="DW51" s="496"/>
      <c r="DX51" s="496"/>
      <c r="DY51" s="496"/>
      <c r="DZ51" s="496"/>
      <c r="EA51" s="496"/>
      <c r="EB51" s="496"/>
      <c r="EC51" s="496"/>
      <c r="ED51" s="496"/>
      <c r="EE51" s="496"/>
      <c r="EF51" s="496"/>
      <c r="EG51" s="496"/>
      <c r="EH51" s="496"/>
      <c r="EI51" s="496"/>
      <c r="EJ51" s="496"/>
      <c r="EK51" s="496"/>
      <c r="EL51" s="496"/>
      <c r="EM51" s="496"/>
      <c r="EN51" s="496"/>
      <c r="EO51" s="496"/>
      <c r="EP51" s="496"/>
      <c r="EQ51" s="496"/>
      <c r="ER51" s="496"/>
      <c r="ES51" s="496"/>
      <c r="ET51" s="496"/>
      <c r="EU51" s="496"/>
      <c r="EV51" s="496"/>
      <c r="EW51" s="496"/>
      <c r="EX51" s="496"/>
      <c r="EY51" s="496"/>
      <c r="EZ51" s="496"/>
      <c r="FA51" s="496"/>
      <c r="FB51" s="496"/>
      <c r="FC51" s="496"/>
      <c r="FD51" s="496"/>
      <c r="FE51" s="496"/>
      <c r="FF51" s="496"/>
      <c r="FG51" s="496"/>
      <c r="FH51" s="496"/>
      <c r="FI51" s="496"/>
      <c r="FJ51" s="496"/>
      <c r="FK51" s="496"/>
      <c r="FL51" s="496"/>
      <c r="FM51" s="496"/>
      <c r="FN51" s="496"/>
      <c r="FO51" s="496"/>
      <c r="FP51" s="496"/>
      <c r="FQ51" s="496"/>
      <c r="FR51" s="496"/>
      <c r="FS51" s="496"/>
      <c r="FT51" s="496"/>
      <c r="FU51" s="496"/>
      <c r="FV51" s="496"/>
      <c r="FW51" s="496"/>
      <c r="FX51" s="496"/>
      <c r="FY51" s="496"/>
      <c r="FZ51" s="496"/>
      <c r="GA51" s="496"/>
      <c r="GB51" s="496"/>
      <c r="GC51" s="496"/>
      <c r="GD51" s="496"/>
      <c r="GE51" s="496"/>
      <c r="GF51" s="496"/>
      <c r="GG51" s="496"/>
      <c r="GH51" s="496"/>
      <c r="GI51" s="496"/>
      <c r="GJ51" s="496"/>
      <c r="GK51" s="496"/>
      <c r="GL51" s="496"/>
      <c r="GM51" s="496"/>
      <c r="GN51" s="496"/>
      <c r="GO51" s="496"/>
      <c r="GP51" s="496"/>
      <c r="GQ51" s="496"/>
      <c r="GR51" s="496"/>
      <c r="GS51" s="496"/>
      <c r="GT51" s="496"/>
      <c r="GU51" s="496"/>
      <c r="GV51" s="496"/>
      <c r="GW51" s="496"/>
      <c r="GX51" s="496"/>
      <c r="GY51" s="496"/>
      <c r="GZ51" s="496"/>
      <c r="HA51" s="496"/>
      <c r="HB51" s="496"/>
      <c r="HC51" s="496"/>
      <c r="HD51" s="496"/>
      <c r="HE51" s="496"/>
      <c r="HF51" s="496"/>
      <c r="HG51" s="496"/>
      <c r="HH51" s="496"/>
      <c r="HI51" s="496"/>
      <c r="HJ51" s="496"/>
      <c r="HK51" s="496"/>
      <c r="HL51" s="496"/>
      <c r="HM51" s="496"/>
      <c r="HN51" s="496"/>
      <c r="HO51" s="496"/>
      <c r="HP51" s="496"/>
      <c r="HQ51" s="496"/>
      <c r="HR51" s="496"/>
      <c r="HS51" s="496"/>
      <c r="HT51" s="496"/>
      <c r="HU51" s="496"/>
      <c r="HV51" s="496"/>
      <c r="HW51" s="496"/>
      <c r="HX51" s="496"/>
      <c r="HY51" s="496"/>
      <c r="HZ51" s="496"/>
      <c r="IA51" s="496"/>
      <c r="IB51" s="496"/>
      <c r="IC51" s="496"/>
      <c r="ID51" s="496"/>
      <c r="IE51" s="496"/>
      <c r="IF51" s="496"/>
      <c r="IG51" s="496"/>
      <c r="IH51" s="496"/>
    </row>
    <row r="52" s="5" customFormat="1" ht="24" customHeight="1" spans="1:242">
      <c r="A52" s="496"/>
      <c r="B52" s="512"/>
      <c r="C52" s="512"/>
      <c r="D52" s="512"/>
      <c r="E52" s="512"/>
      <c r="F52" s="512"/>
      <c r="G52" s="496"/>
      <c r="H52" s="496"/>
      <c r="I52" s="496"/>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496"/>
      <c r="AI52" s="496"/>
      <c r="AJ52" s="496"/>
      <c r="AK52" s="496"/>
      <c r="AL52" s="496"/>
      <c r="AM52" s="496"/>
      <c r="AN52" s="496"/>
      <c r="AO52" s="496"/>
      <c r="AP52" s="496"/>
      <c r="AQ52" s="496"/>
      <c r="AR52" s="496"/>
      <c r="AS52" s="496"/>
      <c r="AT52" s="496"/>
      <c r="AU52" s="496"/>
      <c r="AV52" s="496"/>
      <c r="AW52" s="496"/>
      <c r="AX52" s="496"/>
      <c r="AY52" s="496"/>
      <c r="AZ52" s="496"/>
      <c r="BA52" s="496"/>
      <c r="BB52" s="496"/>
      <c r="BC52" s="496"/>
      <c r="BD52" s="496"/>
      <c r="BE52" s="496"/>
      <c r="BF52" s="496"/>
      <c r="BG52" s="496"/>
      <c r="BH52" s="496"/>
      <c r="BI52" s="496"/>
      <c r="BJ52" s="496"/>
      <c r="BK52" s="496"/>
      <c r="BL52" s="496"/>
      <c r="BM52" s="496"/>
      <c r="BN52" s="496"/>
      <c r="BO52" s="496"/>
      <c r="BP52" s="496"/>
      <c r="BQ52" s="496"/>
      <c r="BR52" s="496"/>
      <c r="BS52" s="496"/>
      <c r="BT52" s="496"/>
      <c r="BU52" s="496"/>
      <c r="BV52" s="496"/>
      <c r="BW52" s="496"/>
      <c r="BX52" s="496"/>
      <c r="BY52" s="496"/>
      <c r="BZ52" s="496"/>
      <c r="CA52" s="496"/>
      <c r="CB52" s="496"/>
      <c r="CC52" s="496"/>
      <c r="CD52" s="496"/>
      <c r="CE52" s="496"/>
      <c r="CF52" s="496"/>
      <c r="CG52" s="496"/>
      <c r="CH52" s="496"/>
      <c r="CI52" s="496"/>
      <c r="CJ52" s="496"/>
      <c r="CK52" s="496"/>
      <c r="CL52" s="496"/>
      <c r="CM52" s="496"/>
      <c r="CN52" s="496"/>
      <c r="CO52" s="496"/>
      <c r="CP52" s="496"/>
      <c r="CQ52" s="496"/>
      <c r="CR52" s="496"/>
      <c r="CS52" s="496"/>
      <c r="CT52" s="496"/>
      <c r="CU52" s="496"/>
      <c r="CV52" s="496"/>
      <c r="CW52" s="496"/>
      <c r="CX52" s="496"/>
      <c r="CY52" s="496"/>
      <c r="CZ52" s="496"/>
      <c r="DA52" s="496"/>
      <c r="DB52" s="496"/>
      <c r="DC52" s="496"/>
      <c r="DD52" s="496"/>
      <c r="DE52" s="496"/>
      <c r="DF52" s="496"/>
      <c r="DG52" s="496"/>
      <c r="DH52" s="496"/>
      <c r="DI52" s="496"/>
      <c r="DJ52" s="496"/>
      <c r="DK52" s="496"/>
      <c r="DL52" s="496"/>
      <c r="DM52" s="496"/>
      <c r="DN52" s="496"/>
      <c r="DO52" s="496"/>
      <c r="DP52" s="496"/>
      <c r="DQ52" s="496"/>
      <c r="DR52" s="496"/>
      <c r="DS52" s="496"/>
      <c r="DT52" s="496"/>
      <c r="DU52" s="496"/>
      <c r="DV52" s="496"/>
      <c r="DW52" s="496"/>
      <c r="DX52" s="496"/>
      <c r="DY52" s="496"/>
      <c r="DZ52" s="496"/>
      <c r="EA52" s="496"/>
      <c r="EB52" s="496"/>
      <c r="EC52" s="496"/>
      <c r="ED52" s="496"/>
      <c r="EE52" s="496"/>
      <c r="EF52" s="496"/>
      <c r="EG52" s="496"/>
      <c r="EH52" s="496"/>
      <c r="EI52" s="496"/>
      <c r="EJ52" s="496"/>
      <c r="EK52" s="496"/>
      <c r="EL52" s="496"/>
      <c r="EM52" s="496"/>
      <c r="EN52" s="496"/>
      <c r="EO52" s="496"/>
      <c r="EP52" s="496"/>
      <c r="EQ52" s="496"/>
      <c r="ER52" s="496"/>
      <c r="ES52" s="496"/>
      <c r="ET52" s="496"/>
      <c r="EU52" s="496"/>
      <c r="EV52" s="496"/>
      <c r="EW52" s="496"/>
      <c r="EX52" s="496"/>
      <c r="EY52" s="496"/>
      <c r="EZ52" s="496"/>
      <c r="FA52" s="496"/>
      <c r="FB52" s="496"/>
      <c r="FC52" s="496"/>
      <c r="FD52" s="496"/>
      <c r="FE52" s="496"/>
      <c r="FF52" s="496"/>
      <c r="FG52" s="496"/>
      <c r="FH52" s="496"/>
      <c r="FI52" s="496"/>
      <c r="FJ52" s="496"/>
      <c r="FK52" s="496"/>
      <c r="FL52" s="496"/>
      <c r="FM52" s="496"/>
      <c r="FN52" s="496"/>
      <c r="FO52" s="496"/>
      <c r="FP52" s="496"/>
      <c r="FQ52" s="496"/>
      <c r="FR52" s="496"/>
      <c r="FS52" s="496"/>
      <c r="FT52" s="496"/>
      <c r="FU52" s="496"/>
      <c r="FV52" s="496"/>
      <c r="FW52" s="496"/>
      <c r="FX52" s="496"/>
      <c r="FY52" s="496"/>
      <c r="FZ52" s="496"/>
      <c r="GA52" s="496"/>
      <c r="GB52" s="496"/>
      <c r="GC52" s="496"/>
      <c r="GD52" s="496"/>
      <c r="GE52" s="496"/>
      <c r="GF52" s="496"/>
      <c r="GG52" s="496"/>
      <c r="GH52" s="496"/>
      <c r="GI52" s="496"/>
      <c r="GJ52" s="496"/>
      <c r="GK52" s="496"/>
      <c r="GL52" s="496"/>
      <c r="GM52" s="496"/>
      <c r="GN52" s="496"/>
      <c r="GO52" s="496"/>
      <c r="GP52" s="496"/>
      <c r="GQ52" s="496"/>
      <c r="GR52" s="496"/>
      <c r="GS52" s="496"/>
      <c r="GT52" s="496"/>
      <c r="GU52" s="496"/>
      <c r="GV52" s="496"/>
      <c r="GW52" s="496"/>
      <c r="GX52" s="496"/>
      <c r="GY52" s="496"/>
      <c r="GZ52" s="496"/>
      <c r="HA52" s="496"/>
      <c r="HB52" s="496"/>
      <c r="HC52" s="496"/>
      <c r="HD52" s="496"/>
      <c r="HE52" s="496"/>
      <c r="HF52" s="496"/>
      <c r="HG52" s="496"/>
      <c r="HH52" s="496"/>
      <c r="HI52" s="496"/>
      <c r="HJ52" s="496"/>
      <c r="HK52" s="496"/>
      <c r="HL52" s="496"/>
      <c r="HM52" s="496"/>
      <c r="HN52" s="496"/>
      <c r="HO52" s="496"/>
      <c r="HP52" s="496"/>
      <c r="HQ52" s="496"/>
      <c r="HR52" s="496"/>
      <c r="HS52" s="496"/>
      <c r="HT52" s="496"/>
      <c r="HU52" s="496"/>
      <c r="HV52" s="496"/>
      <c r="HW52" s="496"/>
      <c r="HX52" s="496"/>
      <c r="HY52" s="496"/>
      <c r="HZ52" s="496"/>
      <c r="IA52" s="496"/>
      <c r="IB52" s="496"/>
      <c r="IC52" s="496"/>
      <c r="ID52" s="496"/>
      <c r="IE52" s="496"/>
      <c r="IF52" s="496"/>
      <c r="IG52" s="496"/>
      <c r="IH52" s="496"/>
    </row>
    <row r="53" s="5" customFormat="1" ht="24" customHeight="1" spans="1:242">
      <c r="A53" s="496"/>
      <c r="B53" s="512"/>
      <c r="C53" s="512"/>
      <c r="D53" s="512"/>
      <c r="E53" s="512"/>
      <c r="F53" s="512"/>
      <c r="G53" s="496"/>
      <c r="H53" s="496"/>
      <c r="I53" s="496"/>
      <c r="J53" s="496"/>
      <c r="K53" s="496"/>
      <c r="L53" s="496"/>
      <c r="M53" s="496"/>
      <c r="N53" s="496"/>
      <c r="O53" s="496"/>
      <c r="P53" s="496"/>
      <c r="Q53" s="496"/>
      <c r="R53" s="496"/>
      <c r="S53" s="496"/>
      <c r="T53" s="496"/>
      <c r="U53" s="496"/>
      <c r="V53" s="496"/>
      <c r="W53" s="496"/>
      <c r="X53" s="496"/>
      <c r="Y53" s="496"/>
      <c r="Z53" s="496"/>
      <c r="AA53" s="496"/>
      <c r="AB53" s="496"/>
      <c r="AC53" s="496"/>
      <c r="AD53" s="496"/>
      <c r="AE53" s="496"/>
      <c r="AF53" s="496"/>
      <c r="AG53" s="496"/>
      <c r="AH53" s="496"/>
      <c r="AI53" s="496"/>
      <c r="AJ53" s="496"/>
      <c r="AK53" s="496"/>
      <c r="AL53" s="496"/>
      <c r="AM53" s="496"/>
      <c r="AN53" s="496"/>
      <c r="AO53" s="496"/>
      <c r="AP53" s="496"/>
      <c r="AQ53" s="496"/>
      <c r="AR53" s="496"/>
      <c r="AS53" s="496"/>
      <c r="AT53" s="496"/>
      <c r="AU53" s="496"/>
      <c r="AV53" s="496"/>
      <c r="AW53" s="496"/>
      <c r="AX53" s="496"/>
      <c r="AY53" s="496"/>
      <c r="AZ53" s="496"/>
      <c r="BA53" s="496"/>
      <c r="BB53" s="496"/>
      <c r="BC53" s="496"/>
      <c r="BD53" s="496"/>
      <c r="BE53" s="496"/>
      <c r="BF53" s="496"/>
      <c r="BG53" s="496"/>
      <c r="BH53" s="496"/>
      <c r="BI53" s="496"/>
      <c r="BJ53" s="496"/>
      <c r="BK53" s="496"/>
      <c r="BL53" s="496"/>
      <c r="BM53" s="496"/>
      <c r="BN53" s="496"/>
      <c r="BO53" s="496"/>
      <c r="BP53" s="496"/>
      <c r="BQ53" s="496"/>
      <c r="BR53" s="496"/>
      <c r="BS53" s="496"/>
      <c r="BT53" s="496"/>
      <c r="BU53" s="496"/>
      <c r="BV53" s="496"/>
      <c r="BW53" s="496"/>
      <c r="BX53" s="496"/>
      <c r="BY53" s="496"/>
      <c r="BZ53" s="496"/>
      <c r="CA53" s="496"/>
      <c r="CB53" s="496"/>
      <c r="CC53" s="496"/>
      <c r="CD53" s="496"/>
      <c r="CE53" s="496"/>
      <c r="CF53" s="496"/>
      <c r="CG53" s="496"/>
      <c r="CH53" s="496"/>
      <c r="CI53" s="496"/>
      <c r="CJ53" s="496"/>
      <c r="CK53" s="496"/>
      <c r="CL53" s="496"/>
      <c r="CM53" s="496"/>
      <c r="CN53" s="496"/>
      <c r="CO53" s="496"/>
      <c r="CP53" s="496"/>
      <c r="CQ53" s="496"/>
      <c r="CR53" s="496"/>
      <c r="CS53" s="496"/>
      <c r="CT53" s="496"/>
      <c r="CU53" s="496"/>
      <c r="CV53" s="496"/>
      <c r="CW53" s="496"/>
      <c r="CX53" s="496"/>
      <c r="CY53" s="496"/>
      <c r="CZ53" s="496"/>
      <c r="DA53" s="496"/>
      <c r="DB53" s="496"/>
      <c r="DC53" s="496"/>
      <c r="DD53" s="496"/>
      <c r="DE53" s="496"/>
      <c r="DF53" s="496"/>
      <c r="DG53" s="496"/>
      <c r="DH53" s="496"/>
      <c r="DI53" s="496"/>
      <c r="DJ53" s="496"/>
      <c r="DK53" s="496"/>
      <c r="DL53" s="496"/>
      <c r="DM53" s="496"/>
      <c r="DN53" s="496"/>
      <c r="DO53" s="496"/>
      <c r="DP53" s="496"/>
      <c r="DQ53" s="496"/>
      <c r="DR53" s="496"/>
      <c r="DS53" s="496"/>
      <c r="DT53" s="496"/>
      <c r="DU53" s="496"/>
      <c r="DV53" s="496"/>
      <c r="DW53" s="496"/>
      <c r="DX53" s="496"/>
      <c r="DY53" s="496"/>
      <c r="DZ53" s="496"/>
      <c r="EA53" s="496"/>
      <c r="EB53" s="496"/>
      <c r="EC53" s="496"/>
      <c r="ED53" s="496"/>
      <c r="EE53" s="496"/>
      <c r="EF53" s="496"/>
      <c r="EG53" s="496"/>
      <c r="EH53" s="496"/>
      <c r="EI53" s="496"/>
      <c r="EJ53" s="496"/>
      <c r="EK53" s="496"/>
      <c r="EL53" s="496"/>
      <c r="EM53" s="496"/>
      <c r="EN53" s="496"/>
      <c r="EO53" s="496"/>
      <c r="EP53" s="496"/>
      <c r="EQ53" s="496"/>
      <c r="ER53" s="496"/>
      <c r="ES53" s="496"/>
      <c r="ET53" s="496"/>
      <c r="EU53" s="496"/>
      <c r="EV53" s="496"/>
      <c r="EW53" s="496"/>
      <c r="EX53" s="496"/>
      <c r="EY53" s="496"/>
      <c r="EZ53" s="496"/>
      <c r="FA53" s="496"/>
      <c r="FB53" s="496"/>
      <c r="FC53" s="496"/>
      <c r="FD53" s="496"/>
      <c r="FE53" s="496"/>
      <c r="FF53" s="496"/>
      <c r="FG53" s="496"/>
      <c r="FH53" s="496"/>
      <c r="FI53" s="496"/>
      <c r="FJ53" s="496"/>
      <c r="FK53" s="496"/>
      <c r="FL53" s="496"/>
      <c r="FM53" s="496"/>
      <c r="FN53" s="496"/>
      <c r="FO53" s="496"/>
      <c r="FP53" s="496"/>
      <c r="FQ53" s="496"/>
      <c r="FR53" s="496"/>
      <c r="FS53" s="496"/>
      <c r="FT53" s="496"/>
      <c r="FU53" s="496"/>
      <c r="FV53" s="496"/>
      <c r="FW53" s="496"/>
      <c r="FX53" s="496"/>
      <c r="FY53" s="496"/>
      <c r="FZ53" s="496"/>
      <c r="GA53" s="496"/>
      <c r="GB53" s="496"/>
      <c r="GC53" s="496"/>
      <c r="GD53" s="496"/>
      <c r="GE53" s="496"/>
      <c r="GF53" s="496"/>
      <c r="GG53" s="496"/>
      <c r="GH53" s="496"/>
      <c r="GI53" s="496"/>
      <c r="GJ53" s="496"/>
      <c r="GK53" s="496"/>
      <c r="GL53" s="496"/>
      <c r="GM53" s="496"/>
      <c r="GN53" s="496"/>
      <c r="GO53" s="496"/>
      <c r="GP53" s="496"/>
      <c r="GQ53" s="496"/>
      <c r="GR53" s="496"/>
      <c r="GS53" s="496"/>
      <c r="GT53" s="496"/>
      <c r="GU53" s="496"/>
      <c r="GV53" s="496"/>
      <c r="GW53" s="496"/>
      <c r="GX53" s="496"/>
      <c r="GY53" s="496"/>
      <c r="GZ53" s="496"/>
      <c r="HA53" s="496"/>
      <c r="HB53" s="496"/>
      <c r="HC53" s="496"/>
      <c r="HD53" s="496"/>
      <c r="HE53" s="496"/>
      <c r="HF53" s="496"/>
      <c r="HG53" s="496"/>
      <c r="HH53" s="496"/>
      <c r="HI53" s="496"/>
      <c r="HJ53" s="496"/>
      <c r="HK53" s="496"/>
      <c r="HL53" s="496"/>
      <c r="HM53" s="496"/>
      <c r="HN53" s="496"/>
      <c r="HO53" s="496"/>
      <c r="HP53" s="496"/>
      <c r="HQ53" s="496"/>
      <c r="HR53" s="496"/>
      <c r="HS53" s="496"/>
      <c r="HT53" s="496"/>
      <c r="HU53" s="496"/>
      <c r="HV53" s="496"/>
      <c r="HW53" s="496"/>
      <c r="HX53" s="496"/>
      <c r="HY53" s="496"/>
      <c r="HZ53" s="496"/>
      <c r="IA53" s="496"/>
      <c r="IB53" s="496"/>
      <c r="IC53" s="496"/>
      <c r="ID53" s="496"/>
      <c r="IE53" s="496"/>
      <c r="IF53" s="496"/>
      <c r="IG53" s="496"/>
      <c r="IH53" s="496"/>
    </row>
    <row r="54" s="5" customFormat="1" ht="24" customHeight="1" spans="1:242">
      <c r="A54" s="496"/>
      <c r="B54" s="512"/>
      <c r="C54" s="512"/>
      <c r="D54" s="512"/>
      <c r="E54" s="512"/>
      <c r="F54" s="512"/>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6"/>
      <c r="AJ54" s="496"/>
      <c r="AK54" s="496"/>
      <c r="AL54" s="496"/>
      <c r="AM54" s="496"/>
      <c r="AN54" s="496"/>
      <c r="AO54" s="496"/>
      <c r="AP54" s="496"/>
      <c r="AQ54" s="496"/>
      <c r="AR54" s="496"/>
      <c r="AS54" s="496"/>
      <c r="AT54" s="496"/>
      <c r="AU54" s="496"/>
      <c r="AV54" s="496"/>
      <c r="AW54" s="496"/>
      <c r="AX54" s="496"/>
      <c r="AY54" s="496"/>
      <c r="AZ54" s="496"/>
      <c r="BA54" s="496"/>
      <c r="BB54" s="496"/>
      <c r="BC54" s="496"/>
      <c r="BD54" s="496"/>
      <c r="BE54" s="496"/>
      <c r="BF54" s="496"/>
      <c r="BG54" s="496"/>
      <c r="BH54" s="496"/>
      <c r="BI54" s="496"/>
      <c r="BJ54" s="496"/>
      <c r="BK54" s="496"/>
      <c r="BL54" s="496"/>
      <c r="BM54" s="496"/>
      <c r="BN54" s="496"/>
      <c r="BO54" s="496"/>
      <c r="BP54" s="496"/>
      <c r="BQ54" s="496"/>
      <c r="BR54" s="496"/>
      <c r="BS54" s="496"/>
      <c r="BT54" s="496"/>
      <c r="BU54" s="496"/>
      <c r="BV54" s="496"/>
      <c r="BW54" s="496"/>
      <c r="BX54" s="496"/>
      <c r="BY54" s="496"/>
      <c r="BZ54" s="496"/>
      <c r="CA54" s="496"/>
      <c r="CB54" s="496"/>
      <c r="CC54" s="496"/>
      <c r="CD54" s="496"/>
      <c r="CE54" s="496"/>
      <c r="CF54" s="496"/>
      <c r="CG54" s="496"/>
      <c r="CH54" s="496"/>
      <c r="CI54" s="496"/>
      <c r="CJ54" s="496"/>
      <c r="CK54" s="496"/>
      <c r="CL54" s="496"/>
      <c r="CM54" s="496"/>
      <c r="CN54" s="496"/>
      <c r="CO54" s="496"/>
      <c r="CP54" s="496"/>
      <c r="CQ54" s="496"/>
      <c r="CR54" s="496"/>
      <c r="CS54" s="496"/>
      <c r="CT54" s="496"/>
      <c r="CU54" s="496"/>
      <c r="CV54" s="496"/>
      <c r="CW54" s="496"/>
      <c r="CX54" s="496"/>
      <c r="CY54" s="496"/>
      <c r="CZ54" s="496"/>
      <c r="DA54" s="496"/>
      <c r="DB54" s="496"/>
      <c r="DC54" s="496"/>
      <c r="DD54" s="496"/>
      <c r="DE54" s="496"/>
      <c r="DF54" s="496"/>
      <c r="DG54" s="496"/>
      <c r="DH54" s="496"/>
      <c r="DI54" s="496"/>
      <c r="DJ54" s="496"/>
      <c r="DK54" s="496"/>
      <c r="DL54" s="496"/>
      <c r="DM54" s="496"/>
      <c r="DN54" s="496"/>
      <c r="DO54" s="496"/>
      <c r="DP54" s="496"/>
      <c r="DQ54" s="496"/>
      <c r="DR54" s="496"/>
      <c r="DS54" s="496"/>
      <c r="DT54" s="496"/>
      <c r="DU54" s="496"/>
      <c r="DV54" s="496"/>
      <c r="DW54" s="496"/>
      <c r="DX54" s="496"/>
      <c r="DY54" s="496"/>
      <c r="DZ54" s="496"/>
      <c r="EA54" s="496"/>
      <c r="EB54" s="496"/>
      <c r="EC54" s="496"/>
      <c r="ED54" s="496"/>
      <c r="EE54" s="496"/>
      <c r="EF54" s="496"/>
      <c r="EG54" s="496"/>
      <c r="EH54" s="496"/>
      <c r="EI54" s="496"/>
      <c r="EJ54" s="496"/>
      <c r="EK54" s="496"/>
      <c r="EL54" s="496"/>
      <c r="EM54" s="496"/>
      <c r="EN54" s="496"/>
      <c r="EO54" s="496"/>
      <c r="EP54" s="496"/>
      <c r="EQ54" s="496"/>
      <c r="ER54" s="496"/>
      <c r="ES54" s="496"/>
      <c r="ET54" s="496"/>
      <c r="EU54" s="496"/>
      <c r="EV54" s="496"/>
      <c r="EW54" s="496"/>
      <c r="EX54" s="496"/>
      <c r="EY54" s="496"/>
      <c r="EZ54" s="496"/>
      <c r="FA54" s="496"/>
      <c r="FB54" s="496"/>
      <c r="FC54" s="496"/>
      <c r="FD54" s="496"/>
      <c r="FE54" s="496"/>
      <c r="FF54" s="496"/>
      <c r="FG54" s="496"/>
      <c r="FH54" s="496"/>
      <c r="FI54" s="496"/>
      <c r="FJ54" s="496"/>
      <c r="FK54" s="496"/>
      <c r="FL54" s="496"/>
      <c r="FM54" s="496"/>
      <c r="FN54" s="496"/>
      <c r="FO54" s="496"/>
      <c r="FP54" s="496"/>
      <c r="FQ54" s="496"/>
      <c r="FR54" s="496"/>
      <c r="FS54" s="496"/>
      <c r="FT54" s="496"/>
      <c r="FU54" s="496"/>
      <c r="FV54" s="496"/>
      <c r="FW54" s="496"/>
      <c r="FX54" s="496"/>
      <c r="FY54" s="496"/>
      <c r="FZ54" s="496"/>
      <c r="GA54" s="496"/>
      <c r="GB54" s="496"/>
      <c r="GC54" s="496"/>
      <c r="GD54" s="496"/>
      <c r="GE54" s="496"/>
      <c r="GF54" s="496"/>
      <c r="GG54" s="496"/>
      <c r="GH54" s="496"/>
      <c r="GI54" s="496"/>
      <c r="GJ54" s="496"/>
      <c r="GK54" s="496"/>
      <c r="GL54" s="496"/>
      <c r="GM54" s="496"/>
      <c r="GN54" s="496"/>
      <c r="GO54" s="496"/>
      <c r="GP54" s="496"/>
      <c r="GQ54" s="496"/>
      <c r="GR54" s="496"/>
      <c r="GS54" s="496"/>
      <c r="GT54" s="496"/>
      <c r="GU54" s="496"/>
      <c r="GV54" s="496"/>
      <c r="GW54" s="496"/>
      <c r="GX54" s="496"/>
      <c r="GY54" s="496"/>
      <c r="GZ54" s="496"/>
      <c r="HA54" s="496"/>
      <c r="HB54" s="496"/>
      <c r="HC54" s="496"/>
      <c r="HD54" s="496"/>
      <c r="HE54" s="496"/>
      <c r="HF54" s="496"/>
      <c r="HG54" s="496"/>
      <c r="HH54" s="496"/>
      <c r="HI54" s="496"/>
      <c r="HJ54" s="496"/>
      <c r="HK54" s="496"/>
      <c r="HL54" s="496"/>
      <c r="HM54" s="496"/>
      <c r="HN54" s="496"/>
      <c r="HO54" s="496"/>
      <c r="HP54" s="496"/>
      <c r="HQ54" s="496"/>
      <c r="HR54" s="496"/>
      <c r="HS54" s="496"/>
      <c r="HT54" s="496"/>
      <c r="HU54" s="496"/>
      <c r="HV54" s="496"/>
      <c r="HW54" s="496"/>
      <c r="HX54" s="496"/>
      <c r="HY54" s="496"/>
      <c r="HZ54" s="496"/>
      <c r="IA54" s="496"/>
      <c r="IB54" s="496"/>
      <c r="IC54" s="496"/>
      <c r="ID54" s="496"/>
      <c r="IE54" s="496"/>
      <c r="IF54" s="496"/>
      <c r="IG54" s="496"/>
      <c r="IH54" s="496"/>
    </row>
    <row r="55" s="5" customFormat="1" ht="24" customHeight="1" spans="1:242">
      <c r="A55" s="496"/>
      <c r="B55" s="512"/>
      <c r="C55" s="512"/>
      <c r="D55" s="512"/>
      <c r="E55" s="512"/>
      <c r="F55" s="512"/>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6"/>
      <c r="AK55" s="496"/>
      <c r="AL55" s="496"/>
      <c r="AM55" s="496"/>
      <c r="AN55" s="496"/>
      <c r="AO55" s="496"/>
      <c r="AP55" s="496"/>
      <c r="AQ55" s="496"/>
      <c r="AR55" s="496"/>
      <c r="AS55" s="496"/>
      <c r="AT55" s="496"/>
      <c r="AU55" s="496"/>
      <c r="AV55" s="496"/>
      <c r="AW55" s="496"/>
      <c r="AX55" s="496"/>
      <c r="AY55" s="496"/>
      <c r="AZ55" s="496"/>
      <c r="BA55" s="496"/>
      <c r="BB55" s="496"/>
      <c r="BC55" s="496"/>
      <c r="BD55" s="496"/>
      <c r="BE55" s="496"/>
      <c r="BF55" s="496"/>
      <c r="BG55" s="496"/>
      <c r="BH55" s="496"/>
      <c r="BI55" s="496"/>
      <c r="BJ55" s="496"/>
      <c r="BK55" s="496"/>
      <c r="BL55" s="496"/>
      <c r="BM55" s="496"/>
      <c r="BN55" s="496"/>
      <c r="BO55" s="496"/>
      <c r="BP55" s="496"/>
      <c r="BQ55" s="496"/>
      <c r="BR55" s="496"/>
      <c r="BS55" s="496"/>
      <c r="BT55" s="496"/>
      <c r="BU55" s="496"/>
      <c r="BV55" s="496"/>
      <c r="BW55" s="496"/>
      <c r="BX55" s="496"/>
      <c r="BY55" s="496"/>
      <c r="BZ55" s="496"/>
      <c r="CA55" s="496"/>
      <c r="CB55" s="496"/>
      <c r="CC55" s="496"/>
      <c r="CD55" s="496"/>
      <c r="CE55" s="496"/>
      <c r="CF55" s="496"/>
      <c r="CG55" s="496"/>
      <c r="CH55" s="496"/>
      <c r="CI55" s="496"/>
      <c r="CJ55" s="496"/>
      <c r="CK55" s="496"/>
      <c r="CL55" s="496"/>
      <c r="CM55" s="496"/>
      <c r="CN55" s="496"/>
      <c r="CO55" s="496"/>
      <c r="CP55" s="496"/>
      <c r="CQ55" s="496"/>
      <c r="CR55" s="496"/>
      <c r="CS55" s="496"/>
      <c r="CT55" s="496"/>
      <c r="CU55" s="496"/>
      <c r="CV55" s="496"/>
      <c r="CW55" s="496"/>
      <c r="CX55" s="496"/>
      <c r="CY55" s="496"/>
      <c r="CZ55" s="496"/>
      <c r="DA55" s="496"/>
      <c r="DB55" s="496"/>
      <c r="DC55" s="496"/>
      <c r="DD55" s="496"/>
      <c r="DE55" s="496"/>
      <c r="DF55" s="496"/>
      <c r="DG55" s="496"/>
      <c r="DH55" s="496"/>
      <c r="DI55" s="496"/>
      <c r="DJ55" s="496"/>
      <c r="DK55" s="496"/>
      <c r="DL55" s="496"/>
      <c r="DM55" s="496"/>
      <c r="DN55" s="496"/>
      <c r="DO55" s="496"/>
      <c r="DP55" s="496"/>
      <c r="DQ55" s="496"/>
      <c r="DR55" s="496"/>
      <c r="DS55" s="496"/>
      <c r="DT55" s="496"/>
      <c r="DU55" s="496"/>
      <c r="DV55" s="496"/>
      <c r="DW55" s="496"/>
      <c r="DX55" s="496"/>
      <c r="DY55" s="496"/>
      <c r="DZ55" s="496"/>
      <c r="EA55" s="496"/>
      <c r="EB55" s="496"/>
      <c r="EC55" s="496"/>
      <c r="ED55" s="496"/>
      <c r="EE55" s="496"/>
      <c r="EF55" s="496"/>
      <c r="EG55" s="496"/>
      <c r="EH55" s="496"/>
      <c r="EI55" s="496"/>
      <c r="EJ55" s="496"/>
      <c r="EK55" s="496"/>
      <c r="EL55" s="496"/>
      <c r="EM55" s="496"/>
      <c r="EN55" s="496"/>
      <c r="EO55" s="496"/>
      <c r="EP55" s="496"/>
      <c r="EQ55" s="496"/>
      <c r="ER55" s="496"/>
      <c r="ES55" s="496"/>
      <c r="ET55" s="496"/>
      <c r="EU55" s="496"/>
      <c r="EV55" s="496"/>
      <c r="EW55" s="496"/>
      <c r="EX55" s="496"/>
      <c r="EY55" s="496"/>
      <c r="EZ55" s="496"/>
      <c r="FA55" s="496"/>
      <c r="FB55" s="496"/>
      <c r="FC55" s="496"/>
      <c r="FD55" s="496"/>
      <c r="FE55" s="496"/>
      <c r="FF55" s="496"/>
      <c r="FG55" s="496"/>
      <c r="FH55" s="496"/>
      <c r="FI55" s="496"/>
      <c r="FJ55" s="496"/>
      <c r="FK55" s="496"/>
      <c r="FL55" s="496"/>
      <c r="FM55" s="496"/>
      <c r="FN55" s="496"/>
      <c r="FO55" s="496"/>
      <c r="FP55" s="496"/>
      <c r="FQ55" s="496"/>
      <c r="FR55" s="496"/>
      <c r="FS55" s="496"/>
      <c r="FT55" s="496"/>
      <c r="FU55" s="496"/>
      <c r="FV55" s="496"/>
      <c r="FW55" s="496"/>
      <c r="FX55" s="496"/>
      <c r="FY55" s="496"/>
      <c r="FZ55" s="496"/>
      <c r="GA55" s="496"/>
      <c r="GB55" s="496"/>
      <c r="GC55" s="496"/>
      <c r="GD55" s="496"/>
      <c r="GE55" s="496"/>
      <c r="GF55" s="496"/>
      <c r="GG55" s="496"/>
      <c r="GH55" s="496"/>
      <c r="GI55" s="496"/>
      <c r="GJ55" s="496"/>
      <c r="GK55" s="496"/>
      <c r="GL55" s="496"/>
      <c r="GM55" s="496"/>
      <c r="GN55" s="496"/>
      <c r="GO55" s="496"/>
      <c r="GP55" s="496"/>
      <c r="GQ55" s="496"/>
      <c r="GR55" s="496"/>
      <c r="GS55" s="496"/>
      <c r="GT55" s="496"/>
      <c r="GU55" s="496"/>
      <c r="GV55" s="496"/>
      <c r="GW55" s="496"/>
      <c r="GX55" s="496"/>
      <c r="GY55" s="496"/>
      <c r="GZ55" s="496"/>
      <c r="HA55" s="496"/>
      <c r="HB55" s="496"/>
      <c r="HC55" s="496"/>
      <c r="HD55" s="496"/>
      <c r="HE55" s="496"/>
      <c r="HF55" s="496"/>
      <c r="HG55" s="496"/>
      <c r="HH55" s="496"/>
      <c r="HI55" s="496"/>
      <c r="HJ55" s="496"/>
      <c r="HK55" s="496"/>
      <c r="HL55" s="496"/>
      <c r="HM55" s="496"/>
      <c r="HN55" s="496"/>
      <c r="HO55" s="496"/>
      <c r="HP55" s="496"/>
      <c r="HQ55" s="496"/>
      <c r="HR55" s="496"/>
      <c r="HS55" s="496"/>
      <c r="HT55" s="496"/>
      <c r="HU55" s="496"/>
      <c r="HV55" s="496"/>
      <c r="HW55" s="496"/>
      <c r="HX55" s="496"/>
      <c r="HY55" s="496"/>
      <c r="HZ55" s="496"/>
      <c r="IA55" s="496"/>
      <c r="IB55" s="496"/>
      <c r="IC55" s="496"/>
      <c r="ID55" s="496"/>
      <c r="IE55" s="496"/>
      <c r="IF55" s="496"/>
      <c r="IG55" s="496"/>
      <c r="IH55" s="496"/>
    </row>
    <row r="56" s="5" customFormat="1" ht="24" customHeight="1" spans="1:242">
      <c r="A56" s="496"/>
      <c r="B56" s="512"/>
      <c r="C56" s="512"/>
      <c r="D56" s="512"/>
      <c r="E56" s="512"/>
      <c r="F56" s="512"/>
      <c r="G56" s="496"/>
      <c r="H56" s="496"/>
      <c r="I56" s="496"/>
      <c r="J56" s="496"/>
      <c r="K56" s="496"/>
      <c r="L56" s="496"/>
      <c r="M56" s="496"/>
      <c r="N56" s="496"/>
      <c r="O56" s="496"/>
      <c r="P56" s="496"/>
      <c r="Q56" s="496"/>
      <c r="R56" s="496"/>
      <c r="S56" s="496"/>
      <c r="T56" s="496"/>
      <c r="U56" s="496"/>
      <c r="V56" s="496"/>
      <c r="W56" s="496"/>
      <c r="X56" s="496"/>
      <c r="Y56" s="496"/>
      <c r="Z56" s="496"/>
      <c r="AA56" s="496"/>
      <c r="AB56" s="496"/>
      <c r="AC56" s="496"/>
      <c r="AD56" s="496"/>
      <c r="AE56" s="496"/>
      <c r="AF56" s="496"/>
      <c r="AG56" s="496"/>
      <c r="AH56" s="496"/>
      <c r="AI56" s="496"/>
      <c r="AJ56" s="496"/>
      <c r="AK56" s="496"/>
      <c r="AL56" s="496"/>
      <c r="AM56" s="496"/>
      <c r="AN56" s="496"/>
      <c r="AO56" s="496"/>
      <c r="AP56" s="496"/>
      <c r="AQ56" s="496"/>
      <c r="AR56" s="496"/>
      <c r="AS56" s="496"/>
      <c r="AT56" s="496"/>
      <c r="AU56" s="496"/>
      <c r="AV56" s="496"/>
      <c r="AW56" s="496"/>
      <c r="AX56" s="496"/>
      <c r="AY56" s="496"/>
      <c r="AZ56" s="496"/>
      <c r="BA56" s="496"/>
      <c r="BB56" s="496"/>
      <c r="BC56" s="496"/>
      <c r="BD56" s="496"/>
      <c r="BE56" s="496"/>
      <c r="BF56" s="496"/>
      <c r="BG56" s="496"/>
      <c r="BH56" s="496"/>
      <c r="BI56" s="496"/>
      <c r="BJ56" s="496"/>
      <c r="BK56" s="496"/>
      <c r="BL56" s="496"/>
      <c r="BM56" s="496"/>
      <c r="BN56" s="496"/>
      <c r="BO56" s="496"/>
      <c r="BP56" s="496"/>
      <c r="BQ56" s="496"/>
      <c r="BR56" s="496"/>
      <c r="BS56" s="496"/>
      <c r="BT56" s="496"/>
      <c r="BU56" s="496"/>
      <c r="BV56" s="496"/>
      <c r="BW56" s="496"/>
      <c r="BX56" s="496"/>
      <c r="BY56" s="496"/>
      <c r="BZ56" s="496"/>
      <c r="CA56" s="496"/>
      <c r="CB56" s="496"/>
      <c r="CC56" s="496"/>
      <c r="CD56" s="496"/>
      <c r="CE56" s="496"/>
      <c r="CF56" s="496"/>
      <c r="CG56" s="496"/>
      <c r="CH56" s="496"/>
      <c r="CI56" s="496"/>
      <c r="CJ56" s="496"/>
      <c r="CK56" s="496"/>
      <c r="CL56" s="496"/>
      <c r="CM56" s="496"/>
      <c r="CN56" s="496"/>
      <c r="CO56" s="496"/>
      <c r="CP56" s="496"/>
      <c r="CQ56" s="496"/>
      <c r="CR56" s="496"/>
      <c r="CS56" s="496"/>
      <c r="CT56" s="496"/>
      <c r="CU56" s="496"/>
      <c r="CV56" s="496"/>
      <c r="CW56" s="496"/>
      <c r="CX56" s="496"/>
      <c r="CY56" s="496"/>
      <c r="CZ56" s="496"/>
      <c r="DA56" s="496"/>
      <c r="DB56" s="496"/>
      <c r="DC56" s="496"/>
      <c r="DD56" s="496"/>
      <c r="DE56" s="496"/>
      <c r="DF56" s="496"/>
      <c r="DG56" s="496"/>
      <c r="DH56" s="496"/>
      <c r="DI56" s="496"/>
      <c r="DJ56" s="496"/>
      <c r="DK56" s="496"/>
      <c r="DL56" s="496"/>
      <c r="DM56" s="496"/>
      <c r="DN56" s="496"/>
      <c r="DO56" s="496"/>
      <c r="DP56" s="496"/>
      <c r="DQ56" s="496"/>
      <c r="DR56" s="496"/>
      <c r="DS56" s="496"/>
      <c r="DT56" s="496"/>
      <c r="DU56" s="496"/>
      <c r="DV56" s="496"/>
      <c r="DW56" s="496"/>
      <c r="DX56" s="496"/>
      <c r="DY56" s="496"/>
      <c r="DZ56" s="496"/>
      <c r="EA56" s="496"/>
      <c r="EB56" s="496"/>
      <c r="EC56" s="496"/>
      <c r="ED56" s="496"/>
      <c r="EE56" s="496"/>
      <c r="EF56" s="496"/>
      <c r="EG56" s="496"/>
      <c r="EH56" s="496"/>
      <c r="EI56" s="496"/>
      <c r="EJ56" s="496"/>
      <c r="EK56" s="496"/>
      <c r="EL56" s="496"/>
      <c r="EM56" s="496"/>
      <c r="EN56" s="496"/>
      <c r="EO56" s="496"/>
      <c r="EP56" s="496"/>
      <c r="EQ56" s="496"/>
      <c r="ER56" s="496"/>
      <c r="ES56" s="496"/>
      <c r="ET56" s="496"/>
      <c r="EU56" s="496"/>
      <c r="EV56" s="496"/>
      <c r="EW56" s="496"/>
      <c r="EX56" s="496"/>
      <c r="EY56" s="496"/>
      <c r="EZ56" s="496"/>
      <c r="FA56" s="496"/>
      <c r="FB56" s="496"/>
      <c r="FC56" s="496"/>
      <c r="FD56" s="496"/>
      <c r="FE56" s="496"/>
      <c r="FF56" s="496"/>
      <c r="FG56" s="496"/>
      <c r="FH56" s="496"/>
      <c r="FI56" s="496"/>
      <c r="FJ56" s="496"/>
      <c r="FK56" s="496"/>
      <c r="FL56" s="496"/>
      <c r="FM56" s="496"/>
      <c r="FN56" s="496"/>
      <c r="FO56" s="496"/>
      <c r="FP56" s="496"/>
      <c r="FQ56" s="496"/>
      <c r="FR56" s="496"/>
      <c r="FS56" s="496"/>
      <c r="FT56" s="496"/>
      <c r="FU56" s="496"/>
      <c r="FV56" s="496"/>
      <c r="FW56" s="496"/>
      <c r="FX56" s="496"/>
      <c r="FY56" s="496"/>
      <c r="FZ56" s="496"/>
      <c r="GA56" s="496"/>
      <c r="GB56" s="496"/>
      <c r="GC56" s="496"/>
      <c r="GD56" s="496"/>
      <c r="GE56" s="496"/>
      <c r="GF56" s="496"/>
      <c r="GG56" s="496"/>
      <c r="GH56" s="496"/>
      <c r="GI56" s="496"/>
      <c r="GJ56" s="496"/>
      <c r="GK56" s="496"/>
      <c r="GL56" s="496"/>
      <c r="GM56" s="496"/>
      <c r="GN56" s="496"/>
      <c r="GO56" s="496"/>
      <c r="GP56" s="496"/>
      <c r="GQ56" s="496"/>
      <c r="GR56" s="496"/>
      <c r="GS56" s="496"/>
      <c r="GT56" s="496"/>
      <c r="GU56" s="496"/>
      <c r="GV56" s="496"/>
      <c r="GW56" s="496"/>
      <c r="GX56" s="496"/>
      <c r="GY56" s="496"/>
      <c r="GZ56" s="496"/>
      <c r="HA56" s="496"/>
      <c r="HB56" s="496"/>
      <c r="HC56" s="496"/>
      <c r="HD56" s="496"/>
      <c r="HE56" s="496"/>
      <c r="HF56" s="496"/>
      <c r="HG56" s="496"/>
      <c r="HH56" s="496"/>
      <c r="HI56" s="496"/>
      <c r="HJ56" s="496"/>
      <c r="HK56" s="496"/>
      <c r="HL56" s="496"/>
      <c r="HM56" s="496"/>
      <c r="HN56" s="496"/>
      <c r="HO56" s="496"/>
      <c r="HP56" s="496"/>
      <c r="HQ56" s="496"/>
      <c r="HR56" s="496"/>
      <c r="HS56" s="496"/>
      <c r="HT56" s="496"/>
      <c r="HU56" s="496"/>
      <c r="HV56" s="496"/>
      <c r="HW56" s="496"/>
      <c r="HX56" s="496"/>
      <c r="HY56" s="496"/>
      <c r="HZ56" s="496"/>
      <c r="IA56" s="496"/>
      <c r="IB56" s="496"/>
      <c r="IC56" s="496"/>
      <c r="ID56" s="496"/>
      <c r="IE56" s="496"/>
      <c r="IF56" s="496"/>
      <c r="IG56" s="496"/>
      <c r="IH56" s="496"/>
    </row>
    <row r="57" s="5" customFormat="1" ht="24" customHeight="1" spans="1:242">
      <c r="A57" s="496"/>
      <c r="B57" s="512"/>
      <c r="C57" s="512"/>
      <c r="D57" s="512"/>
      <c r="E57" s="512"/>
      <c r="F57" s="512"/>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6"/>
      <c r="AF57" s="496"/>
      <c r="AG57" s="496"/>
      <c r="AH57" s="496"/>
      <c r="AI57" s="496"/>
      <c r="AJ57" s="496"/>
      <c r="AK57" s="496"/>
      <c r="AL57" s="496"/>
      <c r="AM57" s="496"/>
      <c r="AN57" s="496"/>
      <c r="AO57" s="496"/>
      <c r="AP57" s="496"/>
      <c r="AQ57" s="496"/>
      <c r="AR57" s="496"/>
      <c r="AS57" s="496"/>
      <c r="AT57" s="496"/>
      <c r="AU57" s="496"/>
      <c r="AV57" s="496"/>
      <c r="AW57" s="496"/>
      <c r="AX57" s="496"/>
      <c r="AY57" s="496"/>
      <c r="AZ57" s="496"/>
      <c r="BA57" s="496"/>
      <c r="BB57" s="496"/>
      <c r="BC57" s="496"/>
      <c r="BD57" s="496"/>
      <c r="BE57" s="496"/>
      <c r="BF57" s="496"/>
      <c r="BG57" s="496"/>
      <c r="BH57" s="496"/>
      <c r="BI57" s="496"/>
      <c r="BJ57" s="496"/>
      <c r="BK57" s="496"/>
      <c r="BL57" s="496"/>
      <c r="BM57" s="496"/>
      <c r="BN57" s="496"/>
      <c r="BO57" s="496"/>
      <c r="BP57" s="496"/>
      <c r="BQ57" s="496"/>
      <c r="BR57" s="496"/>
      <c r="BS57" s="496"/>
      <c r="BT57" s="496"/>
      <c r="BU57" s="496"/>
      <c r="BV57" s="496"/>
      <c r="BW57" s="496"/>
      <c r="BX57" s="496"/>
      <c r="BY57" s="496"/>
      <c r="BZ57" s="496"/>
      <c r="CA57" s="496"/>
      <c r="CB57" s="496"/>
      <c r="CC57" s="496"/>
      <c r="CD57" s="496"/>
      <c r="CE57" s="496"/>
      <c r="CF57" s="496"/>
      <c r="CG57" s="496"/>
      <c r="CH57" s="496"/>
      <c r="CI57" s="496"/>
      <c r="CJ57" s="496"/>
      <c r="CK57" s="496"/>
      <c r="CL57" s="496"/>
      <c r="CM57" s="496"/>
      <c r="CN57" s="496"/>
      <c r="CO57" s="496"/>
      <c r="CP57" s="496"/>
      <c r="CQ57" s="496"/>
      <c r="CR57" s="496"/>
      <c r="CS57" s="496"/>
      <c r="CT57" s="496"/>
      <c r="CU57" s="496"/>
      <c r="CV57" s="496"/>
      <c r="CW57" s="496"/>
      <c r="CX57" s="496"/>
      <c r="CY57" s="496"/>
      <c r="CZ57" s="496"/>
      <c r="DA57" s="496"/>
      <c r="DB57" s="496"/>
      <c r="DC57" s="496"/>
      <c r="DD57" s="496"/>
      <c r="DE57" s="496"/>
      <c r="DF57" s="496"/>
      <c r="DG57" s="496"/>
      <c r="DH57" s="496"/>
      <c r="DI57" s="496"/>
      <c r="DJ57" s="496"/>
      <c r="DK57" s="496"/>
      <c r="DL57" s="496"/>
      <c r="DM57" s="496"/>
      <c r="DN57" s="496"/>
      <c r="DO57" s="496"/>
      <c r="DP57" s="496"/>
      <c r="DQ57" s="496"/>
      <c r="DR57" s="496"/>
      <c r="DS57" s="496"/>
      <c r="DT57" s="496"/>
      <c r="DU57" s="496"/>
      <c r="DV57" s="496"/>
      <c r="DW57" s="496"/>
      <c r="DX57" s="496"/>
      <c r="DY57" s="496"/>
      <c r="DZ57" s="496"/>
      <c r="EA57" s="496"/>
      <c r="EB57" s="496"/>
      <c r="EC57" s="496"/>
      <c r="ED57" s="496"/>
      <c r="EE57" s="496"/>
      <c r="EF57" s="496"/>
      <c r="EG57" s="496"/>
      <c r="EH57" s="496"/>
      <c r="EI57" s="496"/>
      <c r="EJ57" s="496"/>
      <c r="EK57" s="496"/>
      <c r="EL57" s="496"/>
      <c r="EM57" s="496"/>
      <c r="EN57" s="496"/>
      <c r="EO57" s="496"/>
      <c r="EP57" s="496"/>
      <c r="EQ57" s="496"/>
      <c r="ER57" s="496"/>
      <c r="ES57" s="496"/>
      <c r="ET57" s="496"/>
      <c r="EU57" s="496"/>
      <c r="EV57" s="496"/>
      <c r="EW57" s="496"/>
      <c r="EX57" s="496"/>
      <c r="EY57" s="496"/>
      <c r="EZ57" s="496"/>
      <c r="FA57" s="496"/>
      <c r="FB57" s="496"/>
      <c r="FC57" s="496"/>
      <c r="FD57" s="496"/>
      <c r="FE57" s="496"/>
      <c r="FF57" s="496"/>
      <c r="FG57" s="496"/>
      <c r="FH57" s="496"/>
      <c r="FI57" s="496"/>
      <c r="FJ57" s="496"/>
      <c r="FK57" s="496"/>
      <c r="FL57" s="496"/>
      <c r="FM57" s="496"/>
      <c r="FN57" s="496"/>
      <c r="FO57" s="496"/>
      <c r="FP57" s="496"/>
      <c r="FQ57" s="496"/>
      <c r="FR57" s="496"/>
      <c r="FS57" s="496"/>
      <c r="FT57" s="496"/>
      <c r="FU57" s="496"/>
      <c r="FV57" s="496"/>
      <c r="FW57" s="496"/>
      <c r="FX57" s="496"/>
      <c r="FY57" s="496"/>
      <c r="FZ57" s="496"/>
      <c r="GA57" s="496"/>
      <c r="GB57" s="496"/>
      <c r="GC57" s="496"/>
      <c r="GD57" s="496"/>
      <c r="GE57" s="496"/>
      <c r="GF57" s="496"/>
      <c r="GG57" s="496"/>
      <c r="GH57" s="496"/>
      <c r="GI57" s="496"/>
      <c r="GJ57" s="496"/>
      <c r="GK57" s="496"/>
      <c r="GL57" s="496"/>
      <c r="GM57" s="496"/>
      <c r="GN57" s="496"/>
      <c r="GO57" s="496"/>
      <c r="GP57" s="496"/>
      <c r="GQ57" s="496"/>
      <c r="GR57" s="496"/>
      <c r="GS57" s="496"/>
      <c r="GT57" s="496"/>
      <c r="GU57" s="496"/>
      <c r="GV57" s="496"/>
      <c r="GW57" s="496"/>
      <c r="GX57" s="496"/>
      <c r="GY57" s="496"/>
      <c r="GZ57" s="496"/>
      <c r="HA57" s="496"/>
      <c r="HB57" s="496"/>
      <c r="HC57" s="496"/>
      <c r="HD57" s="496"/>
      <c r="HE57" s="496"/>
      <c r="HF57" s="496"/>
      <c r="HG57" s="496"/>
      <c r="HH57" s="496"/>
      <c r="HI57" s="496"/>
      <c r="HJ57" s="496"/>
      <c r="HK57" s="496"/>
      <c r="HL57" s="496"/>
      <c r="HM57" s="496"/>
      <c r="HN57" s="496"/>
      <c r="HO57" s="496"/>
      <c r="HP57" s="496"/>
      <c r="HQ57" s="496"/>
      <c r="HR57" s="496"/>
      <c r="HS57" s="496"/>
      <c r="HT57" s="496"/>
      <c r="HU57" s="496"/>
      <c r="HV57" s="496"/>
      <c r="HW57" s="496"/>
      <c r="HX57" s="496"/>
      <c r="HY57" s="496"/>
      <c r="HZ57" s="496"/>
      <c r="IA57" s="496"/>
      <c r="IB57" s="496"/>
      <c r="IC57" s="496"/>
      <c r="ID57" s="496"/>
      <c r="IE57" s="496"/>
      <c r="IF57" s="496"/>
      <c r="IG57" s="496"/>
      <c r="IH57" s="496"/>
    </row>
    <row r="58" s="5" customFormat="1" ht="24" customHeight="1" spans="1:242">
      <c r="A58" s="496"/>
      <c r="B58" s="512"/>
      <c r="C58" s="512"/>
      <c r="D58" s="512"/>
      <c r="E58" s="512"/>
      <c r="F58" s="512"/>
      <c r="G58" s="496"/>
      <c r="H58" s="496"/>
      <c r="I58" s="496"/>
      <c r="J58" s="496"/>
      <c r="K58" s="496"/>
      <c r="L58" s="496"/>
      <c r="M58" s="496"/>
      <c r="N58" s="496"/>
      <c r="O58" s="496"/>
      <c r="P58" s="496"/>
      <c r="Q58" s="496"/>
      <c r="R58" s="496"/>
      <c r="S58" s="496"/>
      <c r="T58" s="496"/>
      <c r="U58" s="496"/>
      <c r="V58" s="496"/>
      <c r="W58" s="496"/>
      <c r="X58" s="496"/>
      <c r="Y58" s="496"/>
      <c r="Z58" s="496"/>
      <c r="AA58" s="496"/>
      <c r="AB58" s="496"/>
      <c r="AC58" s="496"/>
      <c r="AD58" s="496"/>
      <c r="AE58" s="496"/>
      <c r="AF58" s="496"/>
      <c r="AG58" s="496"/>
      <c r="AH58" s="496"/>
      <c r="AI58" s="496"/>
      <c r="AJ58" s="496"/>
      <c r="AK58" s="496"/>
      <c r="AL58" s="496"/>
      <c r="AM58" s="496"/>
      <c r="AN58" s="496"/>
      <c r="AO58" s="496"/>
      <c r="AP58" s="496"/>
      <c r="AQ58" s="496"/>
      <c r="AR58" s="496"/>
      <c r="AS58" s="496"/>
      <c r="AT58" s="496"/>
      <c r="AU58" s="496"/>
      <c r="AV58" s="496"/>
      <c r="AW58" s="496"/>
      <c r="AX58" s="496"/>
      <c r="AY58" s="496"/>
      <c r="AZ58" s="496"/>
      <c r="BA58" s="496"/>
      <c r="BB58" s="496"/>
      <c r="BC58" s="496"/>
      <c r="BD58" s="496"/>
      <c r="BE58" s="496"/>
      <c r="BF58" s="496"/>
      <c r="BG58" s="496"/>
      <c r="BH58" s="496"/>
      <c r="BI58" s="496"/>
      <c r="BJ58" s="496"/>
      <c r="BK58" s="496"/>
      <c r="BL58" s="496"/>
      <c r="BM58" s="496"/>
      <c r="BN58" s="496"/>
      <c r="BO58" s="496"/>
      <c r="BP58" s="496"/>
      <c r="BQ58" s="496"/>
      <c r="BR58" s="496"/>
      <c r="BS58" s="496"/>
      <c r="BT58" s="496"/>
      <c r="BU58" s="496"/>
      <c r="BV58" s="496"/>
      <c r="BW58" s="496"/>
      <c r="BX58" s="496"/>
      <c r="BY58" s="496"/>
      <c r="BZ58" s="496"/>
      <c r="CA58" s="496"/>
      <c r="CB58" s="496"/>
      <c r="CC58" s="496"/>
      <c r="CD58" s="496"/>
      <c r="CE58" s="496"/>
      <c r="CF58" s="496"/>
      <c r="CG58" s="496"/>
      <c r="CH58" s="496"/>
      <c r="CI58" s="496"/>
      <c r="CJ58" s="496"/>
      <c r="CK58" s="496"/>
      <c r="CL58" s="496"/>
      <c r="CM58" s="496"/>
      <c r="CN58" s="496"/>
      <c r="CO58" s="496"/>
      <c r="CP58" s="496"/>
      <c r="CQ58" s="496"/>
      <c r="CR58" s="496"/>
      <c r="CS58" s="496"/>
      <c r="CT58" s="496"/>
      <c r="CU58" s="496"/>
      <c r="CV58" s="496"/>
      <c r="CW58" s="496"/>
      <c r="CX58" s="496"/>
      <c r="CY58" s="496"/>
      <c r="CZ58" s="496"/>
      <c r="DA58" s="496"/>
      <c r="DB58" s="496"/>
      <c r="DC58" s="496"/>
      <c r="DD58" s="496"/>
      <c r="DE58" s="496"/>
      <c r="DF58" s="496"/>
      <c r="DG58" s="496"/>
      <c r="DH58" s="496"/>
      <c r="DI58" s="496"/>
      <c r="DJ58" s="496"/>
      <c r="DK58" s="496"/>
      <c r="DL58" s="496"/>
      <c r="DM58" s="496"/>
      <c r="DN58" s="496"/>
      <c r="DO58" s="496"/>
      <c r="DP58" s="496"/>
      <c r="DQ58" s="496"/>
      <c r="DR58" s="496"/>
      <c r="DS58" s="496"/>
      <c r="DT58" s="496"/>
      <c r="DU58" s="496"/>
      <c r="DV58" s="496"/>
      <c r="DW58" s="496"/>
      <c r="DX58" s="496"/>
      <c r="DY58" s="496"/>
      <c r="DZ58" s="496"/>
      <c r="EA58" s="496"/>
      <c r="EB58" s="496"/>
      <c r="EC58" s="496"/>
      <c r="ED58" s="496"/>
      <c r="EE58" s="496"/>
      <c r="EF58" s="496"/>
      <c r="EG58" s="496"/>
      <c r="EH58" s="496"/>
      <c r="EI58" s="496"/>
      <c r="EJ58" s="496"/>
      <c r="EK58" s="496"/>
      <c r="EL58" s="496"/>
      <c r="EM58" s="496"/>
      <c r="EN58" s="496"/>
      <c r="EO58" s="496"/>
      <c r="EP58" s="496"/>
      <c r="EQ58" s="496"/>
      <c r="ER58" s="496"/>
      <c r="ES58" s="496"/>
      <c r="ET58" s="496"/>
      <c r="EU58" s="496"/>
      <c r="EV58" s="496"/>
      <c r="EW58" s="496"/>
      <c r="EX58" s="496"/>
      <c r="EY58" s="496"/>
      <c r="EZ58" s="496"/>
      <c r="FA58" s="496"/>
      <c r="FB58" s="496"/>
      <c r="FC58" s="496"/>
      <c r="FD58" s="496"/>
      <c r="FE58" s="496"/>
      <c r="FF58" s="496"/>
      <c r="FG58" s="496"/>
      <c r="FH58" s="496"/>
      <c r="FI58" s="496"/>
      <c r="FJ58" s="496"/>
      <c r="FK58" s="496"/>
      <c r="FL58" s="496"/>
      <c r="FM58" s="496"/>
      <c r="FN58" s="496"/>
      <c r="FO58" s="496"/>
      <c r="FP58" s="496"/>
      <c r="FQ58" s="496"/>
      <c r="FR58" s="496"/>
      <c r="FS58" s="496"/>
      <c r="FT58" s="496"/>
      <c r="FU58" s="496"/>
      <c r="FV58" s="496"/>
      <c r="FW58" s="496"/>
      <c r="FX58" s="496"/>
      <c r="FY58" s="496"/>
      <c r="FZ58" s="496"/>
      <c r="GA58" s="496"/>
      <c r="GB58" s="496"/>
      <c r="GC58" s="496"/>
      <c r="GD58" s="496"/>
      <c r="GE58" s="496"/>
      <c r="GF58" s="496"/>
      <c r="GG58" s="496"/>
      <c r="GH58" s="496"/>
      <c r="GI58" s="496"/>
      <c r="GJ58" s="496"/>
      <c r="GK58" s="496"/>
      <c r="GL58" s="496"/>
      <c r="GM58" s="496"/>
      <c r="GN58" s="496"/>
      <c r="GO58" s="496"/>
      <c r="GP58" s="496"/>
      <c r="GQ58" s="496"/>
      <c r="GR58" s="496"/>
      <c r="GS58" s="496"/>
      <c r="GT58" s="496"/>
      <c r="GU58" s="496"/>
      <c r="GV58" s="496"/>
      <c r="GW58" s="496"/>
      <c r="GX58" s="496"/>
      <c r="GY58" s="496"/>
      <c r="GZ58" s="496"/>
      <c r="HA58" s="496"/>
      <c r="HB58" s="496"/>
      <c r="HC58" s="496"/>
      <c r="HD58" s="496"/>
      <c r="HE58" s="496"/>
      <c r="HF58" s="496"/>
      <c r="HG58" s="496"/>
      <c r="HH58" s="496"/>
      <c r="HI58" s="496"/>
      <c r="HJ58" s="496"/>
      <c r="HK58" s="496"/>
      <c r="HL58" s="496"/>
      <c r="HM58" s="496"/>
      <c r="HN58" s="496"/>
      <c r="HO58" s="496"/>
      <c r="HP58" s="496"/>
      <c r="HQ58" s="496"/>
      <c r="HR58" s="496"/>
      <c r="HS58" s="496"/>
      <c r="HT58" s="496"/>
      <c r="HU58" s="496"/>
      <c r="HV58" s="496"/>
      <c r="HW58" s="496"/>
      <c r="HX58" s="496"/>
      <c r="HY58" s="496"/>
      <c r="HZ58" s="496"/>
      <c r="IA58" s="496"/>
      <c r="IB58" s="496"/>
      <c r="IC58" s="496"/>
      <c r="ID58" s="496"/>
      <c r="IE58" s="496"/>
      <c r="IF58" s="496"/>
      <c r="IG58" s="496"/>
      <c r="IH58" s="496"/>
    </row>
    <row r="59" s="5" customFormat="1" ht="24" customHeight="1" spans="1:242">
      <c r="A59" s="496"/>
      <c r="B59" s="512"/>
      <c r="C59" s="512"/>
      <c r="D59" s="512"/>
      <c r="E59" s="512"/>
      <c r="F59" s="512"/>
      <c r="G59" s="496"/>
      <c r="H59" s="496"/>
      <c r="I59" s="496"/>
      <c r="J59" s="496"/>
      <c r="K59" s="496"/>
      <c r="L59" s="496"/>
      <c r="M59" s="496"/>
      <c r="N59" s="496"/>
      <c r="O59" s="496"/>
      <c r="P59" s="496"/>
      <c r="Q59" s="496"/>
      <c r="R59" s="496"/>
      <c r="S59" s="496"/>
      <c r="T59" s="496"/>
      <c r="U59" s="496"/>
      <c r="V59" s="496"/>
      <c r="W59" s="496"/>
      <c r="X59" s="496"/>
      <c r="Y59" s="496"/>
      <c r="Z59" s="496"/>
      <c r="AA59" s="496"/>
      <c r="AB59" s="496"/>
      <c r="AC59" s="496"/>
      <c r="AD59" s="496"/>
      <c r="AE59" s="496"/>
      <c r="AF59" s="496"/>
      <c r="AG59" s="496"/>
      <c r="AH59" s="496"/>
      <c r="AI59" s="496"/>
      <c r="AJ59" s="496"/>
      <c r="AK59" s="496"/>
      <c r="AL59" s="496"/>
      <c r="AM59" s="496"/>
      <c r="AN59" s="496"/>
      <c r="AO59" s="496"/>
      <c r="AP59" s="496"/>
      <c r="AQ59" s="496"/>
      <c r="AR59" s="496"/>
      <c r="AS59" s="496"/>
      <c r="AT59" s="496"/>
      <c r="AU59" s="496"/>
      <c r="AV59" s="496"/>
      <c r="AW59" s="496"/>
      <c r="AX59" s="496"/>
      <c r="AY59" s="496"/>
      <c r="AZ59" s="496"/>
      <c r="BA59" s="496"/>
      <c r="BB59" s="496"/>
      <c r="BC59" s="496"/>
      <c r="BD59" s="496"/>
      <c r="BE59" s="496"/>
      <c r="BF59" s="496"/>
      <c r="BG59" s="496"/>
      <c r="BH59" s="496"/>
      <c r="BI59" s="496"/>
      <c r="BJ59" s="496"/>
      <c r="BK59" s="496"/>
      <c r="BL59" s="496"/>
      <c r="BM59" s="496"/>
      <c r="BN59" s="496"/>
      <c r="BO59" s="496"/>
      <c r="BP59" s="496"/>
      <c r="BQ59" s="496"/>
      <c r="BR59" s="496"/>
      <c r="BS59" s="496"/>
      <c r="BT59" s="496"/>
      <c r="BU59" s="496"/>
      <c r="BV59" s="496"/>
      <c r="BW59" s="496"/>
      <c r="BX59" s="496"/>
      <c r="BY59" s="496"/>
      <c r="BZ59" s="496"/>
      <c r="CA59" s="496"/>
      <c r="CB59" s="496"/>
      <c r="CC59" s="496"/>
      <c r="CD59" s="496"/>
      <c r="CE59" s="496"/>
      <c r="CF59" s="496"/>
      <c r="CG59" s="496"/>
      <c r="CH59" s="496"/>
      <c r="CI59" s="496"/>
      <c r="CJ59" s="496"/>
      <c r="CK59" s="496"/>
      <c r="CL59" s="496"/>
      <c r="CM59" s="496"/>
      <c r="CN59" s="496"/>
      <c r="CO59" s="496"/>
      <c r="CP59" s="496"/>
      <c r="CQ59" s="496"/>
      <c r="CR59" s="496"/>
      <c r="CS59" s="496"/>
      <c r="CT59" s="496"/>
      <c r="CU59" s="496"/>
      <c r="CV59" s="496"/>
      <c r="CW59" s="496"/>
      <c r="CX59" s="496"/>
      <c r="CY59" s="496"/>
      <c r="CZ59" s="496"/>
      <c r="DA59" s="496"/>
      <c r="DB59" s="496"/>
      <c r="DC59" s="496"/>
      <c r="DD59" s="496"/>
      <c r="DE59" s="496"/>
      <c r="DF59" s="496"/>
      <c r="DG59" s="496"/>
      <c r="DH59" s="496"/>
      <c r="DI59" s="496"/>
      <c r="DJ59" s="496"/>
      <c r="DK59" s="496"/>
      <c r="DL59" s="496"/>
      <c r="DM59" s="496"/>
      <c r="DN59" s="496"/>
      <c r="DO59" s="496"/>
      <c r="DP59" s="496"/>
      <c r="DQ59" s="496"/>
      <c r="DR59" s="496"/>
      <c r="DS59" s="496"/>
      <c r="DT59" s="496"/>
      <c r="DU59" s="496"/>
      <c r="DV59" s="496"/>
      <c r="DW59" s="496"/>
      <c r="DX59" s="496"/>
      <c r="DY59" s="496"/>
      <c r="DZ59" s="496"/>
      <c r="EA59" s="496"/>
      <c r="EB59" s="496"/>
      <c r="EC59" s="496"/>
      <c r="ED59" s="496"/>
      <c r="EE59" s="496"/>
      <c r="EF59" s="496"/>
      <c r="EG59" s="496"/>
      <c r="EH59" s="496"/>
      <c r="EI59" s="496"/>
      <c r="EJ59" s="496"/>
      <c r="EK59" s="496"/>
      <c r="EL59" s="496"/>
      <c r="EM59" s="496"/>
      <c r="EN59" s="496"/>
      <c r="EO59" s="496"/>
      <c r="EP59" s="496"/>
      <c r="EQ59" s="496"/>
      <c r="ER59" s="496"/>
      <c r="ES59" s="496"/>
      <c r="ET59" s="496"/>
      <c r="EU59" s="496"/>
      <c r="EV59" s="496"/>
      <c r="EW59" s="496"/>
      <c r="EX59" s="496"/>
      <c r="EY59" s="496"/>
      <c r="EZ59" s="496"/>
      <c r="FA59" s="496"/>
      <c r="FB59" s="496"/>
      <c r="FC59" s="496"/>
      <c r="FD59" s="496"/>
      <c r="FE59" s="496"/>
      <c r="FF59" s="496"/>
      <c r="FG59" s="496"/>
      <c r="FH59" s="496"/>
      <c r="FI59" s="496"/>
      <c r="FJ59" s="496"/>
      <c r="FK59" s="496"/>
      <c r="FL59" s="496"/>
      <c r="FM59" s="496"/>
      <c r="FN59" s="496"/>
      <c r="FO59" s="496"/>
      <c r="FP59" s="496"/>
      <c r="FQ59" s="496"/>
      <c r="FR59" s="496"/>
      <c r="FS59" s="496"/>
      <c r="FT59" s="496"/>
      <c r="FU59" s="496"/>
      <c r="FV59" s="496"/>
      <c r="FW59" s="496"/>
      <c r="FX59" s="496"/>
      <c r="FY59" s="496"/>
      <c r="FZ59" s="496"/>
      <c r="GA59" s="496"/>
      <c r="GB59" s="496"/>
      <c r="GC59" s="496"/>
      <c r="GD59" s="496"/>
      <c r="GE59" s="496"/>
      <c r="GF59" s="496"/>
      <c r="GG59" s="496"/>
      <c r="GH59" s="496"/>
      <c r="GI59" s="496"/>
      <c r="GJ59" s="496"/>
      <c r="GK59" s="496"/>
      <c r="GL59" s="496"/>
      <c r="GM59" s="496"/>
      <c r="GN59" s="496"/>
      <c r="GO59" s="496"/>
      <c r="GP59" s="496"/>
      <c r="GQ59" s="496"/>
      <c r="GR59" s="496"/>
      <c r="GS59" s="496"/>
      <c r="GT59" s="496"/>
      <c r="GU59" s="496"/>
      <c r="GV59" s="496"/>
      <c r="GW59" s="496"/>
      <c r="GX59" s="496"/>
      <c r="GY59" s="496"/>
      <c r="GZ59" s="496"/>
      <c r="HA59" s="496"/>
      <c r="HB59" s="496"/>
      <c r="HC59" s="496"/>
      <c r="HD59" s="496"/>
      <c r="HE59" s="496"/>
      <c r="HF59" s="496"/>
      <c r="HG59" s="496"/>
      <c r="HH59" s="496"/>
      <c r="HI59" s="496"/>
      <c r="HJ59" s="496"/>
      <c r="HK59" s="496"/>
      <c r="HL59" s="496"/>
      <c r="HM59" s="496"/>
      <c r="HN59" s="496"/>
      <c r="HO59" s="496"/>
      <c r="HP59" s="496"/>
      <c r="HQ59" s="496"/>
      <c r="HR59" s="496"/>
      <c r="HS59" s="496"/>
      <c r="HT59" s="496"/>
      <c r="HU59" s="496"/>
      <c r="HV59" s="496"/>
      <c r="HW59" s="496"/>
      <c r="HX59" s="496"/>
      <c r="HY59" s="496"/>
      <c r="HZ59" s="496"/>
      <c r="IA59" s="496"/>
      <c r="IB59" s="496"/>
      <c r="IC59" s="496"/>
      <c r="ID59" s="496"/>
      <c r="IE59" s="496"/>
      <c r="IF59" s="496"/>
      <c r="IG59" s="496"/>
      <c r="IH59" s="496"/>
    </row>
    <row r="60" s="5" customFormat="1" ht="24" customHeight="1" spans="1:242">
      <c r="A60" s="496"/>
      <c r="B60" s="512"/>
      <c r="C60" s="512"/>
      <c r="D60" s="512"/>
      <c r="E60" s="512"/>
      <c r="F60" s="512"/>
      <c r="G60" s="496"/>
      <c r="H60" s="496"/>
      <c r="I60" s="496"/>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c r="AK60" s="496"/>
      <c r="AL60" s="496"/>
      <c r="AM60" s="496"/>
      <c r="AN60" s="496"/>
      <c r="AO60" s="496"/>
      <c r="AP60" s="496"/>
      <c r="AQ60" s="496"/>
      <c r="AR60" s="496"/>
      <c r="AS60" s="496"/>
      <c r="AT60" s="496"/>
      <c r="AU60" s="496"/>
      <c r="AV60" s="496"/>
      <c r="AW60" s="496"/>
      <c r="AX60" s="496"/>
      <c r="AY60" s="496"/>
      <c r="AZ60" s="496"/>
      <c r="BA60" s="496"/>
      <c r="BB60" s="496"/>
      <c r="BC60" s="496"/>
      <c r="BD60" s="496"/>
      <c r="BE60" s="496"/>
      <c r="BF60" s="496"/>
      <c r="BG60" s="496"/>
      <c r="BH60" s="496"/>
      <c r="BI60" s="496"/>
      <c r="BJ60" s="496"/>
      <c r="BK60" s="496"/>
      <c r="BL60" s="496"/>
      <c r="BM60" s="496"/>
      <c r="BN60" s="496"/>
      <c r="BO60" s="496"/>
      <c r="BP60" s="496"/>
      <c r="BQ60" s="496"/>
      <c r="BR60" s="496"/>
      <c r="BS60" s="496"/>
      <c r="BT60" s="496"/>
      <c r="BU60" s="496"/>
      <c r="BV60" s="496"/>
      <c r="BW60" s="496"/>
      <c r="BX60" s="496"/>
      <c r="BY60" s="496"/>
      <c r="BZ60" s="496"/>
      <c r="CA60" s="496"/>
      <c r="CB60" s="496"/>
      <c r="CC60" s="496"/>
      <c r="CD60" s="496"/>
      <c r="CE60" s="496"/>
      <c r="CF60" s="496"/>
      <c r="CG60" s="496"/>
      <c r="CH60" s="496"/>
      <c r="CI60" s="496"/>
      <c r="CJ60" s="496"/>
      <c r="CK60" s="496"/>
      <c r="CL60" s="496"/>
      <c r="CM60" s="496"/>
      <c r="CN60" s="496"/>
      <c r="CO60" s="496"/>
      <c r="CP60" s="496"/>
      <c r="CQ60" s="496"/>
      <c r="CR60" s="496"/>
      <c r="CS60" s="496"/>
      <c r="CT60" s="496"/>
      <c r="CU60" s="496"/>
      <c r="CV60" s="496"/>
      <c r="CW60" s="496"/>
      <c r="CX60" s="496"/>
      <c r="CY60" s="496"/>
      <c r="CZ60" s="496"/>
      <c r="DA60" s="496"/>
      <c r="DB60" s="496"/>
      <c r="DC60" s="496"/>
      <c r="DD60" s="496"/>
      <c r="DE60" s="496"/>
      <c r="DF60" s="496"/>
      <c r="DG60" s="496"/>
      <c r="DH60" s="496"/>
      <c r="DI60" s="496"/>
      <c r="DJ60" s="496"/>
      <c r="DK60" s="496"/>
      <c r="DL60" s="496"/>
      <c r="DM60" s="496"/>
      <c r="DN60" s="496"/>
      <c r="DO60" s="496"/>
      <c r="DP60" s="496"/>
      <c r="DQ60" s="496"/>
      <c r="DR60" s="496"/>
      <c r="DS60" s="496"/>
      <c r="DT60" s="496"/>
      <c r="DU60" s="496"/>
      <c r="DV60" s="496"/>
      <c r="DW60" s="496"/>
      <c r="DX60" s="496"/>
      <c r="DY60" s="496"/>
      <c r="DZ60" s="496"/>
      <c r="EA60" s="496"/>
      <c r="EB60" s="496"/>
      <c r="EC60" s="496"/>
      <c r="ED60" s="496"/>
      <c r="EE60" s="496"/>
      <c r="EF60" s="496"/>
      <c r="EG60" s="496"/>
      <c r="EH60" s="496"/>
      <c r="EI60" s="496"/>
      <c r="EJ60" s="496"/>
      <c r="EK60" s="496"/>
      <c r="EL60" s="496"/>
      <c r="EM60" s="496"/>
      <c r="EN60" s="496"/>
      <c r="EO60" s="496"/>
      <c r="EP60" s="496"/>
      <c r="EQ60" s="496"/>
      <c r="ER60" s="496"/>
      <c r="ES60" s="496"/>
      <c r="ET60" s="496"/>
      <c r="EU60" s="496"/>
      <c r="EV60" s="496"/>
      <c r="EW60" s="496"/>
      <c r="EX60" s="496"/>
      <c r="EY60" s="496"/>
      <c r="EZ60" s="496"/>
      <c r="FA60" s="496"/>
      <c r="FB60" s="496"/>
      <c r="FC60" s="496"/>
      <c r="FD60" s="496"/>
      <c r="FE60" s="496"/>
      <c r="FF60" s="496"/>
      <c r="FG60" s="496"/>
      <c r="FH60" s="496"/>
      <c r="FI60" s="496"/>
      <c r="FJ60" s="496"/>
      <c r="FK60" s="496"/>
      <c r="FL60" s="496"/>
      <c r="FM60" s="496"/>
      <c r="FN60" s="496"/>
      <c r="FO60" s="496"/>
      <c r="FP60" s="496"/>
      <c r="FQ60" s="496"/>
      <c r="FR60" s="496"/>
      <c r="FS60" s="496"/>
      <c r="FT60" s="496"/>
      <c r="FU60" s="496"/>
      <c r="FV60" s="496"/>
      <c r="FW60" s="496"/>
      <c r="FX60" s="496"/>
      <c r="FY60" s="496"/>
      <c r="FZ60" s="496"/>
      <c r="GA60" s="496"/>
      <c r="GB60" s="496"/>
      <c r="GC60" s="496"/>
      <c r="GD60" s="496"/>
      <c r="GE60" s="496"/>
      <c r="GF60" s="496"/>
      <c r="GG60" s="496"/>
      <c r="GH60" s="496"/>
      <c r="GI60" s="496"/>
      <c r="GJ60" s="496"/>
      <c r="GK60" s="496"/>
      <c r="GL60" s="496"/>
      <c r="GM60" s="496"/>
      <c r="GN60" s="496"/>
      <c r="GO60" s="496"/>
      <c r="GP60" s="496"/>
      <c r="GQ60" s="496"/>
      <c r="GR60" s="496"/>
      <c r="GS60" s="496"/>
      <c r="GT60" s="496"/>
      <c r="GU60" s="496"/>
      <c r="GV60" s="496"/>
      <c r="GW60" s="496"/>
      <c r="GX60" s="496"/>
      <c r="GY60" s="496"/>
      <c r="GZ60" s="496"/>
      <c r="HA60" s="496"/>
      <c r="HB60" s="496"/>
      <c r="HC60" s="496"/>
      <c r="HD60" s="496"/>
      <c r="HE60" s="496"/>
      <c r="HF60" s="496"/>
      <c r="HG60" s="496"/>
      <c r="HH60" s="496"/>
      <c r="HI60" s="496"/>
      <c r="HJ60" s="496"/>
      <c r="HK60" s="496"/>
      <c r="HL60" s="496"/>
      <c r="HM60" s="496"/>
      <c r="HN60" s="496"/>
      <c r="HO60" s="496"/>
      <c r="HP60" s="496"/>
      <c r="HQ60" s="496"/>
      <c r="HR60" s="496"/>
      <c r="HS60" s="496"/>
      <c r="HT60" s="496"/>
      <c r="HU60" s="496"/>
      <c r="HV60" s="496"/>
      <c r="HW60" s="496"/>
      <c r="HX60" s="496"/>
      <c r="HY60" s="496"/>
      <c r="HZ60" s="496"/>
      <c r="IA60" s="496"/>
      <c r="IB60" s="496"/>
      <c r="IC60" s="496"/>
      <c r="ID60" s="496"/>
      <c r="IE60" s="496"/>
      <c r="IF60" s="496"/>
      <c r="IG60" s="496"/>
      <c r="IH60" s="496"/>
    </row>
    <row r="61" s="5" customFormat="1" ht="24" customHeight="1" spans="1:242">
      <c r="A61" s="496"/>
      <c r="B61" s="512"/>
      <c r="C61" s="512"/>
      <c r="D61" s="512"/>
      <c r="E61" s="512"/>
      <c r="F61" s="512"/>
      <c r="G61" s="496"/>
      <c r="H61" s="496"/>
      <c r="I61" s="496"/>
      <c r="J61" s="496"/>
      <c r="K61" s="496"/>
      <c r="L61" s="496"/>
      <c r="M61" s="496"/>
      <c r="N61" s="496"/>
      <c r="O61" s="496"/>
      <c r="P61" s="496"/>
      <c r="Q61" s="496"/>
      <c r="R61" s="496"/>
      <c r="S61" s="496"/>
      <c r="T61" s="496"/>
      <c r="U61" s="496"/>
      <c r="V61" s="496"/>
      <c r="W61" s="496"/>
      <c r="X61" s="496"/>
      <c r="Y61" s="496"/>
      <c r="Z61" s="496"/>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496"/>
      <c r="AY61" s="496"/>
      <c r="AZ61" s="496"/>
      <c r="BA61" s="496"/>
      <c r="BB61" s="496"/>
      <c r="BC61" s="496"/>
      <c r="BD61" s="496"/>
      <c r="BE61" s="496"/>
      <c r="BF61" s="496"/>
      <c r="BG61" s="496"/>
      <c r="BH61" s="496"/>
      <c r="BI61" s="496"/>
      <c r="BJ61" s="496"/>
      <c r="BK61" s="496"/>
      <c r="BL61" s="496"/>
      <c r="BM61" s="496"/>
      <c r="BN61" s="496"/>
      <c r="BO61" s="496"/>
      <c r="BP61" s="496"/>
      <c r="BQ61" s="496"/>
      <c r="BR61" s="496"/>
      <c r="BS61" s="496"/>
      <c r="BT61" s="496"/>
      <c r="BU61" s="496"/>
      <c r="BV61" s="496"/>
      <c r="BW61" s="496"/>
      <c r="BX61" s="496"/>
      <c r="BY61" s="496"/>
      <c r="BZ61" s="496"/>
      <c r="CA61" s="496"/>
      <c r="CB61" s="496"/>
      <c r="CC61" s="496"/>
      <c r="CD61" s="496"/>
      <c r="CE61" s="496"/>
      <c r="CF61" s="496"/>
      <c r="CG61" s="496"/>
      <c r="CH61" s="496"/>
      <c r="CI61" s="496"/>
      <c r="CJ61" s="496"/>
      <c r="CK61" s="496"/>
      <c r="CL61" s="496"/>
      <c r="CM61" s="496"/>
      <c r="CN61" s="496"/>
      <c r="CO61" s="496"/>
      <c r="CP61" s="496"/>
      <c r="CQ61" s="496"/>
      <c r="CR61" s="496"/>
      <c r="CS61" s="496"/>
      <c r="CT61" s="496"/>
      <c r="CU61" s="496"/>
      <c r="CV61" s="496"/>
      <c r="CW61" s="496"/>
      <c r="CX61" s="496"/>
      <c r="CY61" s="496"/>
      <c r="CZ61" s="496"/>
      <c r="DA61" s="496"/>
      <c r="DB61" s="496"/>
      <c r="DC61" s="496"/>
      <c r="DD61" s="496"/>
      <c r="DE61" s="496"/>
      <c r="DF61" s="496"/>
      <c r="DG61" s="496"/>
      <c r="DH61" s="496"/>
      <c r="DI61" s="496"/>
      <c r="DJ61" s="496"/>
      <c r="DK61" s="496"/>
      <c r="DL61" s="496"/>
      <c r="DM61" s="496"/>
      <c r="DN61" s="496"/>
      <c r="DO61" s="496"/>
      <c r="DP61" s="496"/>
      <c r="DQ61" s="496"/>
      <c r="DR61" s="496"/>
      <c r="DS61" s="496"/>
      <c r="DT61" s="496"/>
      <c r="DU61" s="496"/>
      <c r="DV61" s="496"/>
      <c r="DW61" s="496"/>
      <c r="DX61" s="496"/>
      <c r="DY61" s="496"/>
      <c r="DZ61" s="496"/>
      <c r="EA61" s="496"/>
      <c r="EB61" s="496"/>
      <c r="EC61" s="496"/>
      <c r="ED61" s="496"/>
      <c r="EE61" s="496"/>
      <c r="EF61" s="496"/>
      <c r="EG61" s="496"/>
      <c r="EH61" s="496"/>
      <c r="EI61" s="496"/>
      <c r="EJ61" s="496"/>
      <c r="EK61" s="496"/>
      <c r="EL61" s="496"/>
      <c r="EM61" s="496"/>
      <c r="EN61" s="496"/>
      <c r="EO61" s="496"/>
      <c r="EP61" s="496"/>
      <c r="EQ61" s="496"/>
      <c r="ER61" s="496"/>
      <c r="ES61" s="496"/>
      <c r="ET61" s="496"/>
      <c r="EU61" s="496"/>
      <c r="EV61" s="496"/>
      <c r="EW61" s="496"/>
      <c r="EX61" s="496"/>
      <c r="EY61" s="496"/>
      <c r="EZ61" s="496"/>
      <c r="FA61" s="496"/>
      <c r="FB61" s="496"/>
      <c r="FC61" s="496"/>
      <c r="FD61" s="496"/>
      <c r="FE61" s="496"/>
      <c r="FF61" s="496"/>
      <c r="FG61" s="496"/>
      <c r="FH61" s="496"/>
      <c r="FI61" s="496"/>
      <c r="FJ61" s="496"/>
      <c r="FK61" s="496"/>
      <c r="FL61" s="496"/>
      <c r="FM61" s="496"/>
      <c r="FN61" s="496"/>
      <c r="FO61" s="496"/>
      <c r="FP61" s="496"/>
      <c r="FQ61" s="496"/>
      <c r="FR61" s="496"/>
      <c r="FS61" s="496"/>
      <c r="FT61" s="496"/>
      <c r="FU61" s="496"/>
      <c r="FV61" s="496"/>
      <c r="FW61" s="496"/>
      <c r="FX61" s="496"/>
      <c r="FY61" s="496"/>
      <c r="FZ61" s="496"/>
      <c r="GA61" s="496"/>
      <c r="GB61" s="496"/>
      <c r="GC61" s="496"/>
      <c r="GD61" s="496"/>
      <c r="GE61" s="496"/>
      <c r="GF61" s="496"/>
      <c r="GG61" s="496"/>
      <c r="GH61" s="496"/>
      <c r="GI61" s="496"/>
      <c r="GJ61" s="496"/>
      <c r="GK61" s="496"/>
      <c r="GL61" s="496"/>
      <c r="GM61" s="496"/>
      <c r="GN61" s="496"/>
      <c r="GO61" s="496"/>
      <c r="GP61" s="496"/>
      <c r="GQ61" s="496"/>
      <c r="GR61" s="496"/>
      <c r="GS61" s="496"/>
      <c r="GT61" s="496"/>
      <c r="GU61" s="496"/>
      <c r="GV61" s="496"/>
      <c r="GW61" s="496"/>
      <c r="GX61" s="496"/>
      <c r="GY61" s="496"/>
      <c r="GZ61" s="496"/>
      <c r="HA61" s="496"/>
      <c r="HB61" s="496"/>
      <c r="HC61" s="496"/>
      <c r="HD61" s="496"/>
      <c r="HE61" s="496"/>
      <c r="HF61" s="496"/>
      <c r="HG61" s="496"/>
      <c r="HH61" s="496"/>
      <c r="HI61" s="496"/>
      <c r="HJ61" s="496"/>
      <c r="HK61" s="496"/>
      <c r="HL61" s="496"/>
      <c r="HM61" s="496"/>
      <c r="HN61" s="496"/>
      <c r="HO61" s="496"/>
      <c r="HP61" s="496"/>
      <c r="HQ61" s="496"/>
      <c r="HR61" s="496"/>
      <c r="HS61" s="496"/>
      <c r="HT61" s="496"/>
      <c r="HU61" s="496"/>
      <c r="HV61" s="496"/>
      <c r="HW61" s="496"/>
      <c r="HX61" s="496"/>
      <c r="HY61" s="496"/>
      <c r="HZ61" s="496"/>
      <c r="IA61" s="496"/>
      <c r="IB61" s="496"/>
      <c r="IC61" s="496"/>
      <c r="ID61" s="496"/>
      <c r="IE61" s="496"/>
      <c r="IF61" s="496"/>
      <c r="IG61" s="496"/>
      <c r="IH61" s="496"/>
    </row>
    <row r="62" s="5" customFormat="1" ht="24" customHeight="1" spans="1:242">
      <c r="A62" s="496"/>
      <c r="B62" s="512"/>
      <c r="C62" s="512"/>
      <c r="D62" s="512"/>
      <c r="E62" s="512"/>
      <c r="F62" s="512"/>
      <c r="G62" s="496"/>
      <c r="H62" s="496"/>
      <c r="I62" s="496"/>
      <c r="J62" s="496"/>
      <c r="K62" s="496"/>
      <c r="L62" s="496"/>
      <c r="M62" s="496"/>
      <c r="N62" s="496"/>
      <c r="O62" s="496"/>
      <c r="P62" s="496"/>
      <c r="Q62" s="496"/>
      <c r="R62" s="496"/>
      <c r="S62" s="496"/>
      <c r="T62" s="496"/>
      <c r="U62" s="496"/>
      <c r="V62" s="496"/>
      <c r="W62" s="496"/>
      <c r="X62" s="496"/>
      <c r="Y62" s="496"/>
      <c r="Z62" s="496"/>
      <c r="AA62" s="496"/>
      <c r="AB62" s="496"/>
      <c r="AC62" s="496"/>
      <c r="AD62" s="496"/>
      <c r="AE62" s="496"/>
      <c r="AF62" s="496"/>
      <c r="AG62" s="496"/>
      <c r="AH62" s="496"/>
      <c r="AI62" s="496"/>
      <c r="AJ62" s="496"/>
      <c r="AK62" s="496"/>
      <c r="AL62" s="496"/>
      <c r="AM62" s="496"/>
      <c r="AN62" s="496"/>
      <c r="AO62" s="496"/>
      <c r="AP62" s="496"/>
      <c r="AQ62" s="496"/>
      <c r="AR62" s="496"/>
      <c r="AS62" s="496"/>
      <c r="AT62" s="496"/>
      <c r="AU62" s="496"/>
      <c r="AV62" s="496"/>
      <c r="AW62" s="496"/>
      <c r="AX62" s="496"/>
      <c r="AY62" s="496"/>
      <c r="AZ62" s="496"/>
      <c r="BA62" s="496"/>
      <c r="BB62" s="496"/>
      <c r="BC62" s="496"/>
      <c r="BD62" s="496"/>
      <c r="BE62" s="496"/>
      <c r="BF62" s="496"/>
      <c r="BG62" s="496"/>
      <c r="BH62" s="496"/>
      <c r="BI62" s="496"/>
      <c r="BJ62" s="496"/>
      <c r="BK62" s="496"/>
      <c r="BL62" s="496"/>
      <c r="BM62" s="496"/>
      <c r="BN62" s="496"/>
      <c r="BO62" s="496"/>
      <c r="BP62" s="496"/>
      <c r="BQ62" s="496"/>
      <c r="BR62" s="496"/>
      <c r="BS62" s="496"/>
      <c r="BT62" s="496"/>
      <c r="BU62" s="496"/>
      <c r="BV62" s="496"/>
      <c r="BW62" s="496"/>
      <c r="BX62" s="496"/>
      <c r="BY62" s="496"/>
      <c r="BZ62" s="496"/>
      <c r="CA62" s="496"/>
      <c r="CB62" s="496"/>
      <c r="CC62" s="496"/>
      <c r="CD62" s="496"/>
      <c r="CE62" s="496"/>
      <c r="CF62" s="496"/>
      <c r="CG62" s="496"/>
      <c r="CH62" s="496"/>
      <c r="CI62" s="496"/>
      <c r="CJ62" s="496"/>
      <c r="CK62" s="496"/>
      <c r="CL62" s="496"/>
      <c r="CM62" s="496"/>
      <c r="CN62" s="496"/>
      <c r="CO62" s="496"/>
      <c r="CP62" s="496"/>
      <c r="CQ62" s="496"/>
      <c r="CR62" s="496"/>
      <c r="CS62" s="496"/>
      <c r="CT62" s="496"/>
      <c r="CU62" s="496"/>
      <c r="CV62" s="496"/>
      <c r="CW62" s="496"/>
      <c r="CX62" s="496"/>
      <c r="CY62" s="496"/>
      <c r="CZ62" s="496"/>
      <c r="DA62" s="496"/>
      <c r="DB62" s="496"/>
      <c r="DC62" s="496"/>
      <c r="DD62" s="496"/>
      <c r="DE62" s="496"/>
      <c r="DF62" s="496"/>
      <c r="DG62" s="496"/>
      <c r="DH62" s="496"/>
      <c r="DI62" s="496"/>
      <c r="DJ62" s="496"/>
      <c r="DK62" s="496"/>
      <c r="DL62" s="496"/>
      <c r="DM62" s="496"/>
      <c r="DN62" s="496"/>
      <c r="DO62" s="496"/>
      <c r="DP62" s="496"/>
      <c r="DQ62" s="496"/>
      <c r="DR62" s="496"/>
      <c r="DS62" s="496"/>
      <c r="DT62" s="496"/>
      <c r="DU62" s="496"/>
      <c r="DV62" s="496"/>
      <c r="DW62" s="496"/>
      <c r="DX62" s="496"/>
      <c r="DY62" s="496"/>
      <c r="DZ62" s="496"/>
      <c r="EA62" s="496"/>
      <c r="EB62" s="496"/>
      <c r="EC62" s="496"/>
      <c r="ED62" s="496"/>
      <c r="EE62" s="496"/>
      <c r="EF62" s="496"/>
      <c r="EG62" s="496"/>
      <c r="EH62" s="496"/>
      <c r="EI62" s="496"/>
      <c r="EJ62" s="496"/>
      <c r="EK62" s="496"/>
      <c r="EL62" s="496"/>
      <c r="EM62" s="496"/>
      <c r="EN62" s="496"/>
      <c r="EO62" s="496"/>
      <c r="EP62" s="496"/>
      <c r="EQ62" s="496"/>
      <c r="ER62" s="496"/>
      <c r="ES62" s="496"/>
      <c r="ET62" s="496"/>
      <c r="EU62" s="496"/>
      <c r="EV62" s="496"/>
      <c r="EW62" s="496"/>
      <c r="EX62" s="496"/>
      <c r="EY62" s="496"/>
      <c r="EZ62" s="496"/>
      <c r="FA62" s="496"/>
      <c r="FB62" s="496"/>
      <c r="FC62" s="496"/>
      <c r="FD62" s="496"/>
      <c r="FE62" s="496"/>
      <c r="FF62" s="496"/>
      <c r="FG62" s="496"/>
      <c r="FH62" s="496"/>
      <c r="FI62" s="496"/>
      <c r="FJ62" s="496"/>
      <c r="FK62" s="496"/>
      <c r="FL62" s="496"/>
      <c r="FM62" s="496"/>
      <c r="FN62" s="496"/>
      <c r="FO62" s="496"/>
      <c r="FP62" s="496"/>
      <c r="FQ62" s="496"/>
      <c r="FR62" s="496"/>
      <c r="FS62" s="496"/>
      <c r="FT62" s="496"/>
      <c r="FU62" s="496"/>
      <c r="FV62" s="496"/>
      <c r="FW62" s="496"/>
      <c r="FX62" s="496"/>
      <c r="FY62" s="496"/>
      <c r="FZ62" s="496"/>
      <c r="GA62" s="496"/>
      <c r="GB62" s="496"/>
      <c r="GC62" s="496"/>
      <c r="GD62" s="496"/>
      <c r="GE62" s="496"/>
      <c r="GF62" s="496"/>
      <c r="GG62" s="496"/>
      <c r="GH62" s="496"/>
      <c r="GI62" s="496"/>
      <c r="GJ62" s="496"/>
      <c r="GK62" s="496"/>
      <c r="GL62" s="496"/>
      <c r="GM62" s="496"/>
      <c r="GN62" s="496"/>
      <c r="GO62" s="496"/>
      <c r="GP62" s="496"/>
      <c r="GQ62" s="496"/>
      <c r="GR62" s="496"/>
      <c r="GS62" s="496"/>
      <c r="GT62" s="496"/>
      <c r="GU62" s="496"/>
      <c r="GV62" s="496"/>
      <c r="GW62" s="496"/>
      <c r="GX62" s="496"/>
      <c r="GY62" s="496"/>
      <c r="GZ62" s="496"/>
      <c r="HA62" s="496"/>
      <c r="HB62" s="496"/>
      <c r="HC62" s="496"/>
      <c r="HD62" s="496"/>
      <c r="HE62" s="496"/>
      <c r="HF62" s="496"/>
      <c r="HG62" s="496"/>
      <c r="HH62" s="496"/>
      <c r="HI62" s="496"/>
      <c r="HJ62" s="496"/>
      <c r="HK62" s="496"/>
      <c r="HL62" s="496"/>
      <c r="HM62" s="496"/>
      <c r="HN62" s="496"/>
      <c r="HO62" s="496"/>
      <c r="HP62" s="496"/>
      <c r="HQ62" s="496"/>
      <c r="HR62" s="496"/>
      <c r="HS62" s="496"/>
      <c r="HT62" s="496"/>
      <c r="HU62" s="496"/>
      <c r="HV62" s="496"/>
      <c r="HW62" s="496"/>
      <c r="HX62" s="496"/>
      <c r="HY62" s="496"/>
      <c r="HZ62" s="496"/>
      <c r="IA62" s="496"/>
      <c r="IB62" s="496"/>
      <c r="IC62" s="496"/>
      <c r="ID62" s="496"/>
      <c r="IE62" s="496"/>
      <c r="IF62" s="496"/>
      <c r="IG62" s="496"/>
      <c r="IH62" s="496"/>
    </row>
    <row r="63" s="5" customFormat="1" ht="24" customHeight="1" spans="1:242">
      <c r="A63" s="496"/>
      <c r="B63" s="512"/>
      <c r="C63" s="512"/>
      <c r="D63" s="512"/>
      <c r="E63" s="512"/>
      <c r="F63" s="512"/>
      <c r="G63" s="496"/>
      <c r="H63" s="496"/>
      <c r="I63" s="496"/>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6"/>
      <c r="AM63" s="496"/>
      <c r="AN63" s="496"/>
      <c r="AO63" s="496"/>
      <c r="AP63" s="496"/>
      <c r="AQ63" s="496"/>
      <c r="AR63" s="496"/>
      <c r="AS63" s="496"/>
      <c r="AT63" s="496"/>
      <c r="AU63" s="496"/>
      <c r="AV63" s="496"/>
      <c r="AW63" s="496"/>
      <c r="AX63" s="496"/>
      <c r="AY63" s="496"/>
      <c r="AZ63" s="496"/>
      <c r="BA63" s="496"/>
      <c r="BB63" s="496"/>
      <c r="BC63" s="496"/>
      <c r="BD63" s="496"/>
      <c r="BE63" s="496"/>
      <c r="BF63" s="496"/>
      <c r="BG63" s="496"/>
      <c r="BH63" s="496"/>
      <c r="BI63" s="496"/>
      <c r="BJ63" s="496"/>
      <c r="BK63" s="496"/>
      <c r="BL63" s="496"/>
      <c r="BM63" s="496"/>
      <c r="BN63" s="496"/>
      <c r="BO63" s="496"/>
      <c r="BP63" s="496"/>
      <c r="BQ63" s="496"/>
      <c r="BR63" s="496"/>
      <c r="BS63" s="496"/>
      <c r="BT63" s="496"/>
      <c r="BU63" s="496"/>
      <c r="BV63" s="496"/>
      <c r="BW63" s="496"/>
      <c r="BX63" s="496"/>
      <c r="BY63" s="496"/>
      <c r="BZ63" s="496"/>
      <c r="CA63" s="496"/>
      <c r="CB63" s="496"/>
      <c r="CC63" s="496"/>
      <c r="CD63" s="496"/>
      <c r="CE63" s="496"/>
      <c r="CF63" s="496"/>
      <c r="CG63" s="496"/>
      <c r="CH63" s="496"/>
      <c r="CI63" s="496"/>
      <c r="CJ63" s="496"/>
      <c r="CK63" s="496"/>
      <c r="CL63" s="496"/>
      <c r="CM63" s="496"/>
      <c r="CN63" s="496"/>
      <c r="CO63" s="496"/>
      <c r="CP63" s="496"/>
      <c r="CQ63" s="496"/>
      <c r="CR63" s="496"/>
      <c r="CS63" s="496"/>
      <c r="CT63" s="496"/>
      <c r="CU63" s="496"/>
      <c r="CV63" s="496"/>
      <c r="CW63" s="496"/>
      <c r="CX63" s="496"/>
      <c r="CY63" s="496"/>
      <c r="CZ63" s="496"/>
      <c r="DA63" s="496"/>
      <c r="DB63" s="496"/>
      <c r="DC63" s="496"/>
      <c r="DD63" s="496"/>
      <c r="DE63" s="496"/>
      <c r="DF63" s="496"/>
      <c r="DG63" s="496"/>
      <c r="DH63" s="496"/>
      <c r="DI63" s="496"/>
      <c r="DJ63" s="496"/>
      <c r="DK63" s="496"/>
      <c r="DL63" s="496"/>
      <c r="DM63" s="496"/>
      <c r="DN63" s="496"/>
      <c r="DO63" s="496"/>
      <c r="DP63" s="496"/>
      <c r="DQ63" s="496"/>
      <c r="DR63" s="496"/>
      <c r="DS63" s="496"/>
      <c r="DT63" s="496"/>
      <c r="DU63" s="496"/>
      <c r="DV63" s="496"/>
      <c r="DW63" s="496"/>
      <c r="DX63" s="496"/>
      <c r="DY63" s="496"/>
      <c r="DZ63" s="496"/>
      <c r="EA63" s="496"/>
      <c r="EB63" s="496"/>
      <c r="EC63" s="496"/>
      <c r="ED63" s="496"/>
      <c r="EE63" s="496"/>
      <c r="EF63" s="496"/>
      <c r="EG63" s="496"/>
      <c r="EH63" s="496"/>
      <c r="EI63" s="496"/>
      <c r="EJ63" s="496"/>
      <c r="EK63" s="496"/>
      <c r="EL63" s="496"/>
      <c r="EM63" s="496"/>
      <c r="EN63" s="496"/>
      <c r="EO63" s="496"/>
      <c r="EP63" s="496"/>
      <c r="EQ63" s="496"/>
      <c r="ER63" s="496"/>
      <c r="ES63" s="496"/>
      <c r="ET63" s="496"/>
      <c r="EU63" s="496"/>
      <c r="EV63" s="496"/>
      <c r="EW63" s="496"/>
      <c r="EX63" s="496"/>
      <c r="EY63" s="496"/>
      <c r="EZ63" s="496"/>
      <c r="FA63" s="496"/>
      <c r="FB63" s="496"/>
      <c r="FC63" s="496"/>
      <c r="FD63" s="496"/>
      <c r="FE63" s="496"/>
      <c r="FF63" s="496"/>
      <c r="FG63" s="496"/>
      <c r="FH63" s="496"/>
      <c r="FI63" s="496"/>
      <c r="FJ63" s="496"/>
      <c r="FK63" s="496"/>
      <c r="FL63" s="496"/>
      <c r="FM63" s="496"/>
      <c r="FN63" s="496"/>
      <c r="FO63" s="496"/>
      <c r="FP63" s="496"/>
      <c r="FQ63" s="496"/>
      <c r="FR63" s="496"/>
      <c r="FS63" s="496"/>
      <c r="FT63" s="496"/>
      <c r="FU63" s="496"/>
      <c r="FV63" s="496"/>
      <c r="FW63" s="496"/>
      <c r="FX63" s="496"/>
      <c r="FY63" s="496"/>
      <c r="FZ63" s="496"/>
      <c r="GA63" s="496"/>
      <c r="GB63" s="496"/>
      <c r="GC63" s="496"/>
      <c r="GD63" s="496"/>
      <c r="GE63" s="496"/>
      <c r="GF63" s="496"/>
      <c r="GG63" s="496"/>
      <c r="GH63" s="496"/>
      <c r="GI63" s="496"/>
      <c r="GJ63" s="496"/>
      <c r="GK63" s="496"/>
      <c r="GL63" s="496"/>
      <c r="GM63" s="496"/>
      <c r="GN63" s="496"/>
      <c r="GO63" s="496"/>
      <c r="GP63" s="496"/>
      <c r="GQ63" s="496"/>
      <c r="GR63" s="496"/>
      <c r="GS63" s="496"/>
      <c r="GT63" s="496"/>
      <c r="GU63" s="496"/>
      <c r="GV63" s="496"/>
      <c r="GW63" s="496"/>
      <c r="GX63" s="496"/>
      <c r="GY63" s="496"/>
      <c r="GZ63" s="496"/>
      <c r="HA63" s="496"/>
      <c r="HB63" s="496"/>
      <c r="HC63" s="496"/>
      <c r="HD63" s="496"/>
      <c r="HE63" s="496"/>
      <c r="HF63" s="496"/>
      <c r="HG63" s="496"/>
      <c r="HH63" s="496"/>
      <c r="HI63" s="496"/>
      <c r="HJ63" s="496"/>
      <c r="HK63" s="496"/>
      <c r="HL63" s="496"/>
      <c r="HM63" s="496"/>
      <c r="HN63" s="496"/>
      <c r="HO63" s="496"/>
      <c r="HP63" s="496"/>
      <c r="HQ63" s="496"/>
      <c r="HR63" s="496"/>
      <c r="HS63" s="496"/>
      <c r="HT63" s="496"/>
      <c r="HU63" s="496"/>
      <c r="HV63" s="496"/>
      <c r="HW63" s="496"/>
      <c r="HX63" s="496"/>
      <c r="HY63" s="496"/>
      <c r="HZ63" s="496"/>
      <c r="IA63" s="496"/>
      <c r="IB63" s="496"/>
      <c r="IC63" s="496"/>
      <c r="ID63" s="496"/>
      <c r="IE63" s="496"/>
      <c r="IF63" s="496"/>
      <c r="IG63" s="496"/>
      <c r="IH63" s="496"/>
    </row>
    <row r="64" s="5" customFormat="1" ht="24" customHeight="1" spans="1:242">
      <c r="A64" s="496"/>
      <c r="B64" s="512"/>
      <c r="C64" s="512"/>
      <c r="D64" s="512"/>
      <c r="E64" s="512"/>
      <c r="F64" s="512"/>
      <c r="G64" s="496"/>
      <c r="H64" s="496"/>
      <c r="I64" s="496"/>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6"/>
      <c r="AM64" s="496"/>
      <c r="AN64" s="496"/>
      <c r="AO64" s="496"/>
      <c r="AP64" s="496"/>
      <c r="AQ64" s="496"/>
      <c r="AR64" s="496"/>
      <c r="AS64" s="496"/>
      <c r="AT64" s="496"/>
      <c r="AU64" s="496"/>
      <c r="AV64" s="496"/>
      <c r="AW64" s="496"/>
      <c r="AX64" s="496"/>
      <c r="AY64" s="496"/>
      <c r="AZ64" s="496"/>
      <c r="BA64" s="496"/>
      <c r="BB64" s="496"/>
      <c r="BC64" s="496"/>
      <c r="BD64" s="496"/>
      <c r="BE64" s="496"/>
      <c r="BF64" s="496"/>
      <c r="BG64" s="496"/>
      <c r="BH64" s="496"/>
      <c r="BI64" s="496"/>
      <c r="BJ64" s="496"/>
      <c r="BK64" s="496"/>
      <c r="BL64" s="496"/>
      <c r="BM64" s="496"/>
      <c r="BN64" s="496"/>
      <c r="BO64" s="496"/>
      <c r="BP64" s="496"/>
      <c r="BQ64" s="496"/>
      <c r="BR64" s="496"/>
      <c r="BS64" s="496"/>
      <c r="BT64" s="496"/>
      <c r="BU64" s="496"/>
      <c r="BV64" s="496"/>
      <c r="BW64" s="496"/>
      <c r="BX64" s="496"/>
      <c r="BY64" s="496"/>
      <c r="BZ64" s="496"/>
      <c r="CA64" s="496"/>
      <c r="CB64" s="496"/>
      <c r="CC64" s="496"/>
      <c r="CD64" s="496"/>
      <c r="CE64" s="496"/>
      <c r="CF64" s="496"/>
      <c r="CG64" s="496"/>
      <c r="CH64" s="496"/>
      <c r="CI64" s="496"/>
      <c r="CJ64" s="496"/>
      <c r="CK64" s="496"/>
      <c r="CL64" s="496"/>
      <c r="CM64" s="496"/>
      <c r="CN64" s="496"/>
      <c r="CO64" s="496"/>
      <c r="CP64" s="496"/>
      <c r="CQ64" s="496"/>
      <c r="CR64" s="496"/>
      <c r="CS64" s="496"/>
      <c r="CT64" s="496"/>
      <c r="CU64" s="496"/>
      <c r="CV64" s="496"/>
      <c r="CW64" s="496"/>
      <c r="CX64" s="496"/>
      <c r="CY64" s="496"/>
      <c r="CZ64" s="496"/>
      <c r="DA64" s="496"/>
      <c r="DB64" s="496"/>
      <c r="DC64" s="496"/>
      <c r="DD64" s="496"/>
      <c r="DE64" s="496"/>
      <c r="DF64" s="496"/>
      <c r="DG64" s="496"/>
      <c r="DH64" s="496"/>
      <c r="DI64" s="496"/>
      <c r="DJ64" s="496"/>
      <c r="DK64" s="496"/>
      <c r="DL64" s="496"/>
      <c r="DM64" s="496"/>
      <c r="DN64" s="496"/>
      <c r="DO64" s="496"/>
      <c r="DP64" s="496"/>
      <c r="DQ64" s="496"/>
      <c r="DR64" s="496"/>
      <c r="DS64" s="496"/>
      <c r="DT64" s="496"/>
      <c r="DU64" s="496"/>
      <c r="DV64" s="496"/>
      <c r="DW64" s="496"/>
      <c r="DX64" s="496"/>
      <c r="DY64" s="496"/>
      <c r="DZ64" s="496"/>
      <c r="EA64" s="496"/>
      <c r="EB64" s="496"/>
      <c r="EC64" s="496"/>
      <c r="ED64" s="496"/>
      <c r="EE64" s="496"/>
      <c r="EF64" s="496"/>
      <c r="EG64" s="496"/>
      <c r="EH64" s="496"/>
      <c r="EI64" s="496"/>
      <c r="EJ64" s="496"/>
      <c r="EK64" s="496"/>
      <c r="EL64" s="496"/>
      <c r="EM64" s="496"/>
      <c r="EN64" s="496"/>
      <c r="EO64" s="496"/>
      <c r="EP64" s="496"/>
      <c r="EQ64" s="496"/>
      <c r="ER64" s="496"/>
      <c r="ES64" s="496"/>
      <c r="ET64" s="496"/>
      <c r="EU64" s="496"/>
      <c r="EV64" s="496"/>
      <c r="EW64" s="496"/>
      <c r="EX64" s="496"/>
      <c r="EY64" s="496"/>
      <c r="EZ64" s="496"/>
      <c r="FA64" s="496"/>
      <c r="FB64" s="496"/>
      <c r="FC64" s="496"/>
      <c r="FD64" s="496"/>
      <c r="FE64" s="496"/>
      <c r="FF64" s="496"/>
      <c r="FG64" s="496"/>
      <c r="FH64" s="496"/>
      <c r="FI64" s="496"/>
      <c r="FJ64" s="496"/>
      <c r="FK64" s="496"/>
      <c r="FL64" s="496"/>
      <c r="FM64" s="496"/>
      <c r="FN64" s="496"/>
      <c r="FO64" s="496"/>
      <c r="FP64" s="496"/>
      <c r="FQ64" s="496"/>
      <c r="FR64" s="496"/>
      <c r="FS64" s="496"/>
      <c r="FT64" s="496"/>
      <c r="FU64" s="496"/>
      <c r="FV64" s="496"/>
      <c r="FW64" s="496"/>
      <c r="FX64" s="496"/>
      <c r="FY64" s="496"/>
      <c r="FZ64" s="496"/>
      <c r="GA64" s="496"/>
      <c r="GB64" s="496"/>
      <c r="GC64" s="496"/>
      <c r="GD64" s="496"/>
      <c r="GE64" s="496"/>
      <c r="GF64" s="496"/>
      <c r="GG64" s="496"/>
      <c r="GH64" s="496"/>
      <c r="GI64" s="496"/>
      <c r="GJ64" s="496"/>
      <c r="GK64" s="496"/>
      <c r="GL64" s="496"/>
      <c r="GM64" s="496"/>
      <c r="GN64" s="496"/>
      <c r="GO64" s="496"/>
      <c r="GP64" s="496"/>
      <c r="GQ64" s="496"/>
      <c r="GR64" s="496"/>
      <c r="GS64" s="496"/>
      <c r="GT64" s="496"/>
      <c r="GU64" s="496"/>
      <c r="GV64" s="496"/>
      <c r="GW64" s="496"/>
      <c r="GX64" s="496"/>
      <c r="GY64" s="496"/>
      <c r="GZ64" s="496"/>
      <c r="HA64" s="496"/>
      <c r="HB64" s="496"/>
      <c r="HC64" s="496"/>
      <c r="HD64" s="496"/>
      <c r="HE64" s="496"/>
      <c r="HF64" s="496"/>
      <c r="HG64" s="496"/>
      <c r="HH64" s="496"/>
      <c r="HI64" s="496"/>
      <c r="HJ64" s="496"/>
      <c r="HK64" s="496"/>
      <c r="HL64" s="496"/>
      <c r="HM64" s="496"/>
      <c r="HN64" s="496"/>
      <c r="HO64" s="496"/>
      <c r="HP64" s="496"/>
      <c r="HQ64" s="496"/>
      <c r="HR64" s="496"/>
      <c r="HS64" s="496"/>
      <c r="HT64" s="496"/>
      <c r="HU64" s="496"/>
      <c r="HV64" s="496"/>
      <c r="HW64" s="496"/>
      <c r="HX64" s="496"/>
      <c r="HY64" s="496"/>
      <c r="HZ64" s="496"/>
      <c r="IA64" s="496"/>
      <c r="IB64" s="496"/>
      <c r="IC64" s="496"/>
      <c r="ID64" s="496"/>
      <c r="IE64" s="496"/>
      <c r="IF64" s="496"/>
      <c r="IG64" s="496"/>
      <c r="IH64" s="496"/>
    </row>
    <row r="65" s="5" customFormat="1" ht="24" customHeight="1" spans="1:242">
      <c r="A65" s="496"/>
      <c r="B65" s="512"/>
      <c r="C65" s="512"/>
      <c r="D65" s="512"/>
      <c r="E65" s="512"/>
      <c r="F65" s="512"/>
      <c r="G65" s="496"/>
      <c r="H65" s="496"/>
      <c r="I65" s="496"/>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6"/>
      <c r="AM65" s="496"/>
      <c r="AN65" s="496"/>
      <c r="AO65" s="496"/>
      <c r="AP65" s="496"/>
      <c r="AQ65" s="496"/>
      <c r="AR65" s="496"/>
      <c r="AS65" s="496"/>
      <c r="AT65" s="496"/>
      <c r="AU65" s="496"/>
      <c r="AV65" s="496"/>
      <c r="AW65" s="496"/>
      <c r="AX65" s="496"/>
      <c r="AY65" s="496"/>
      <c r="AZ65" s="496"/>
      <c r="BA65" s="496"/>
      <c r="BB65" s="496"/>
      <c r="BC65" s="496"/>
      <c r="BD65" s="496"/>
      <c r="BE65" s="496"/>
      <c r="BF65" s="496"/>
      <c r="BG65" s="496"/>
      <c r="BH65" s="496"/>
      <c r="BI65" s="496"/>
      <c r="BJ65" s="496"/>
      <c r="BK65" s="496"/>
      <c r="BL65" s="496"/>
      <c r="BM65" s="496"/>
      <c r="BN65" s="496"/>
      <c r="BO65" s="496"/>
      <c r="BP65" s="496"/>
      <c r="BQ65" s="496"/>
      <c r="BR65" s="496"/>
      <c r="BS65" s="496"/>
      <c r="BT65" s="496"/>
      <c r="BU65" s="496"/>
      <c r="BV65" s="496"/>
      <c r="BW65" s="496"/>
      <c r="BX65" s="496"/>
      <c r="BY65" s="496"/>
      <c r="BZ65" s="496"/>
      <c r="CA65" s="496"/>
      <c r="CB65" s="496"/>
      <c r="CC65" s="496"/>
      <c r="CD65" s="496"/>
      <c r="CE65" s="496"/>
      <c r="CF65" s="496"/>
      <c r="CG65" s="496"/>
      <c r="CH65" s="496"/>
      <c r="CI65" s="496"/>
      <c r="CJ65" s="496"/>
      <c r="CK65" s="496"/>
      <c r="CL65" s="496"/>
      <c r="CM65" s="496"/>
      <c r="CN65" s="496"/>
      <c r="CO65" s="496"/>
      <c r="CP65" s="496"/>
      <c r="CQ65" s="496"/>
      <c r="CR65" s="496"/>
      <c r="CS65" s="496"/>
      <c r="CT65" s="496"/>
      <c r="CU65" s="496"/>
      <c r="CV65" s="496"/>
      <c r="CW65" s="496"/>
      <c r="CX65" s="496"/>
      <c r="CY65" s="496"/>
      <c r="CZ65" s="496"/>
      <c r="DA65" s="496"/>
      <c r="DB65" s="496"/>
      <c r="DC65" s="496"/>
      <c r="DD65" s="496"/>
      <c r="DE65" s="496"/>
      <c r="DF65" s="496"/>
      <c r="DG65" s="496"/>
      <c r="DH65" s="496"/>
      <c r="DI65" s="496"/>
      <c r="DJ65" s="496"/>
      <c r="DK65" s="496"/>
      <c r="DL65" s="496"/>
      <c r="DM65" s="496"/>
      <c r="DN65" s="496"/>
      <c r="DO65" s="496"/>
      <c r="DP65" s="496"/>
      <c r="DQ65" s="496"/>
      <c r="DR65" s="496"/>
      <c r="DS65" s="496"/>
      <c r="DT65" s="496"/>
      <c r="DU65" s="496"/>
      <c r="DV65" s="496"/>
      <c r="DW65" s="496"/>
      <c r="DX65" s="496"/>
      <c r="DY65" s="496"/>
      <c r="DZ65" s="496"/>
      <c r="EA65" s="496"/>
      <c r="EB65" s="496"/>
      <c r="EC65" s="496"/>
      <c r="ED65" s="496"/>
      <c r="EE65" s="496"/>
      <c r="EF65" s="496"/>
      <c r="EG65" s="496"/>
      <c r="EH65" s="496"/>
      <c r="EI65" s="496"/>
      <c r="EJ65" s="496"/>
      <c r="EK65" s="496"/>
      <c r="EL65" s="496"/>
      <c r="EM65" s="496"/>
      <c r="EN65" s="496"/>
      <c r="EO65" s="496"/>
      <c r="EP65" s="496"/>
      <c r="EQ65" s="496"/>
      <c r="ER65" s="496"/>
      <c r="ES65" s="496"/>
      <c r="ET65" s="496"/>
      <c r="EU65" s="496"/>
      <c r="EV65" s="496"/>
      <c r="EW65" s="496"/>
      <c r="EX65" s="496"/>
      <c r="EY65" s="496"/>
      <c r="EZ65" s="496"/>
      <c r="FA65" s="496"/>
      <c r="FB65" s="496"/>
      <c r="FC65" s="496"/>
      <c r="FD65" s="496"/>
      <c r="FE65" s="496"/>
      <c r="FF65" s="496"/>
      <c r="FG65" s="496"/>
      <c r="FH65" s="496"/>
      <c r="FI65" s="496"/>
      <c r="FJ65" s="496"/>
      <c r="FK65" s="496"/>
      <c r="FL65" s="496"/>
      <c r="FM65" s="496"/>
      <c r="FN65" s="496"/>
      <c r="FO65" s="496"/>
      <c r="FP65" s="496"/>
      <c r="FQ65" s="496"/>
      <c r="FR65" s="496"/>
      <c r="FS65" s="496"/>
      <c r="FT65" s="496"/>
      <c r="FU65" s="496"/>
      <c r="FV65" s="496"/>
      <c r="FW65" s="496"/>
      <c r="FX65" s="496"/>
      <c r="FY65" s="496"/>
      <c r="FZ65" s="496"/>
      <c r="GA65" s="496"/>
      <c r="GB65" s="496"/>
      <c r="GC65" s="496"/>
      <c r="GD65" s="496"/>
      <c r="GE65" s="496"/>
      <c r="GF65" s="496"/>
      <c r="GG65" s="496"/>
      <c r="GH65" s="496"/>
      <c r="GI65" s="496"/>
      <c r="GJ65" s="496"/>
      <c r="GK65" s="496"/>
      <c r="GL65" s="496"/>
      <c r="GM65" s="496"/>
      <c r="GN65" s="496"/>
      <c r="GO65" s="496"/>
      <c r="GP65" s="496"/>
      <c r="GQ65" s="496"/>
      <c r="GR65" s="496"/>
      <c r="GS65" s="496"/>
      <c r="GT65" s="496"/>
      <c r="GU65" s="496"/>
      <c r="GV65" s="496"/>
      <c r="GW65" s="496"/>
      <c r="GX65" s="496"/>
      <c r="GY65" s="496"/>
      <c r="GZ65" s="496"/>
      <c r="HA65" s="496"/>
      <c r="HB65" s="496"/>
      <c r="HC65" s="496"/>
      <c r="HD65" s="496"/>
      <c r="HE65" s="496"/>
      <c r="HF65" s="496"/>
      <c r="HG65" s="496"/>
      <c r="HH65" s="496"/>
      <c r="HI65" s="496"/>
      <c r="HJ65" s="496"/>
      <c r="HK65" s="496"/>
      <c r="HL65" s="496"/>
      <c r="HM65" s="496"/>
      <c r="HN65" s="496"/>
      <c r="HO65" s="496"/>
      <c r="HP65" s="496"/>
      <c r="HQ65" s="496"/>
      <c r="HR65" s="496"/>
      <c r="HS65" s="496"/>
      <c r="HT65" s="496"/>
      <c r="HU65" s="496"/>
      <c r="HV65" s="496"/>
      <c r="HW65" s="496"/>
      <c r="HX65" s="496"/>
      <c r="HY65" s="496"/>
      <c r="HZ65" s="496"/>
      <c r="IA65" s="496"/>
      <c r="IB65" s="496"/>
      <c r="IC65" s="496"/>
      <c r="ID65" s="496"/>
      <c r="IE65" s="496"/>
      <c r="IF65" s="496"/>
      <c r="IG65" s="496"/>
      <c r="IH65" s="496"/>
    </row>
    <row r="66" s="5" customFormat="1" ht="24" customHeight="1" spans="1:242">
      <c r="A66" s="496"/>
      <c r="B66" s="512"/>
      <c r="C66" s="512"/>
      <c r="D66" s="512"/>
      <c r="E66" s="512"/>
      <c r="F66" s="512"/>
      <c r="G66" s="496"/>
      <c r="H66" s="496"/>
      <c r="I66" s="496"/>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6"/>
      <c r="AM66" s="496"/>
      <c r="AN66" s="496"/>
      <c r="AO66" s="496"/>
      <c r="AP66" s="496"/>
      <c r="AQ66" s="496"/>
      <c r="AR66" s="496"/>
      <c r="AS66" s="496"/>
      <c r="AT66" s="496"/>
      <c r="AU66" s="496"/>
      <c r="AV66" s="496"/>
      <c r="AW66" s="496"/>
      <c r="AX66" s="496"/>
      <c r="AY66" s="496"/>
      <c r="AZ66" s="496"/>
      <c r="BA66" s="496"/>
      <c r="BB66" s="496"/>
      <c r="BC66" s="496"/>
      <c r="BD66" s="496"/>
      <c r="BE66" s="496"/>
      <c r="BF66" s="496"/>
      <c r="BG66" s="496"/>
      <c r="BH66" s="496"/>
      <c r="BI66" s="496"/>
      <c r="BJ66" s="496"/>
      <c r="BK66" s="496"/>
      <c r="BL66" s="496"/>
      <c r="BM66" s="496"/>
      <c r="BN66" s="496"/>
      <c r="BO66" s="496"/>
      <c r="BP66" s="496"/>
      <c r="BQ66" s="496"/>
      <c r="BR66" s="496"/>
      <c r="BS66" s="496"/>
      <c r="BT66" s="496"/>
      <c r="BU66" s="496"/>
      <c r="BV66" s="496"/>
      <c r="BW66" s="496"/>
      <c r="BX66" s="496"/>
      <c r="BY66" s="496"/>
      <c r="BZ66" s="496"/>
      <c r="CA66" s="496"/>
      <c r="CB66" s="496"/>
      <c r="CC66" s="496"/>
      <c r="CD66" s="496"/>
      <c r="CE66" s="496"/>
      <c r="CF66" s="496"/>
      <c r="CG66" s="496"/>
      <c r="CH66" s="496"/>
      <c r="CI66" s="496"/>
      <c r="CJ66" s="496"/>
      <c r="CK66" s="496"/>
      <c r="CL66" s="496"/>
      <c r="CM66" s="496"/>
      <c r="CN66" s="496"/>
      <c r="CO66" s="496"/>
      <c r="CP66" s="496"/>
      <c r="CQ66" s="496"/>
      <c r="CR66" s="496"/>
      <c r="CS66" s="496"/>
      <c r="CT66" s="496"/>
      <c r="CU66" s="496"/>
      <c r="CV66" s="496"/>
      <c r="CW66" s="496"/>
      <c r="CX66" s="496"/>
      <c r="CY66" s="496"/>
      <c r="CZ66" s="496"/>
      <c r="DA66" s="496"/>
      <c r="DB66" s="496"/>
      <c r="DC66" s="496"/>
      <c r="DD66" s="496"/>
      <c r="DE66" s="496"/>
      <c r="DF66" s="496"/>
      <c r="DG66" s="496"/>
      <c r="DH66" s="496"/>
      <c r="DI66" s="496"/>
      <c r="DJ66" s="496"/>
      <c r="DK66" s="496"/>
      <c r="DL66" s="496"/>
      <c r="DM66" s="496"/>
      <c r="DN66" s="496"/>
      <c r="DO66" s="496"/>
      <c r="DP66" s="496"/>
      <c r="DQ66" s="496"/>
      <c r="DR66" s="496"/>
      <c r="DS66" s="496"/>
      <c r="DT66" s="496"/>
      <c r="DU66" s="496"/>
      <c r="DV66" s="496"/>
      <c r="DW66" s="496"/>
      <c r="DX66" s="496"/>
      <c r="DY66" s="496"/>
      <c r="DZ66" s="496"/>
      <c r="EA66" s="496"/>
      <c r="EB66" s="496"/>
      <c r="EC66" s="496"/>
      <c r="ED66" s="496"/>
      <c r="EE66" s="496"/>
      <c r="EF66" s="496"/>
      <c r="EG66" s="496"/>
      <c r="EH66" s="496"/>
      <c r="EI66" s="496"/>
      <c r="EJ66" s="496"/>
      <c r="EK66" s="496"/>
      <c r="EL66" s="496"/>
      <c r="EM66" s="496"/>
      <c r="EN66" s="496"/>
      <c r="EO66" s="496"/>
      <c r="EP66" s="496"/>
      <c r="EQ66" s="496"/>
      <c r="ER66" s="496"/>
      <c r="ES66" s="496"/>
      <c r="ET66" s="496"/>
      <c r="EU66" s="496"/>
      <c r="EV66" s="496"/>
      <c r="EW66" s="496"/>
      <c r="EX66" s="496"/>
      <c r="EY66" s="496"/>
      <c r="EZ66" s="496"/>
      <c r="FA66" s="496"/>
      <c r="FB66" s="496"/>
      <c r="FC66" s="496"/>
      <c r="FD66" s="496"/>
      <c r="FE66" s="496"/>
      <c r="FF66" s="496"/>
      <c r="FG66" s="496"/>
      <c r="FH66" s="496"/>
      <c r="FI66" s="496"/>
      <c r="FJ66" s="496"/>
      <c r="FK66" s="496"/>
      <c r="FL66" s="496"/>
      <c r="FM66" s="496"/>
      <c r="FN66" s="496"/>
      <c r="FO66" s="496"/>
      <c r="FP66" s="496"/>
      <c r="FQ66" s="496"/>
      <c r="FR66" s="496"/>
      <c r="FS66" s="496"/>
      <c r="FT66" s="496"/>
      <c r="FU66" s="496"/>
      <c r="FV66" s="496"/>
      <c r="FW66" s="496"/>
      <c r="FX66" s="496"/>
      <c r="FY66" s="496"/>
      <c r="FZ66" s="496"/>
      <c r="GA66" s="496"/>
      <c r="GB66" s="496"/>
      <c r="GC66" s="496"/>
      <c r="GD66" s="496"/>
      <c r="GE66" s="496"/>
      <c r="GF66" s="496"/>
      <c r="GG66" s="496"/>
      <c r="GH66" s="496"/>
      <c r="GI66" s="496"/>
      <c r="GJ66" s="496"/>
      <c r="GK66" s="496"/>
      <c r="GL66" s="496"/>
      <c r="GM66" s="496"/>
      <c r="GN66" s="496"/>
      <c r="GO66" s="496"/>
      <c r="GP66" s="496"/>
      <c r="GQ66" s="496"/>
      <c r="GR66" s="496"/>
      <c r="GS66" s="496"/>
      <c r="GT66" s="496"/>
      <c r="GU66" s="496"/>
      <c r="GV66" s="496"/>
      <c r="GW66" s="496"/>
      <c r="GX66" s="496"/>
      <c r="GY66" s="496"/>
      <c r="GZ66" s="496"/>
      <c r="HA66" s="496"/>
      <c r="HB66" s="496"/>
      <c r="HC66" s="496"/>
      <c r="HD66" s="496"/>
      <c r="HE66" s="496"/>
      <c r="HF66" s="496"/>
      <c r="HG66" s="496"/>
      <c r="HH66" s="496"/>
      <c r="HI66" s="496"/>
      <c r="HJ66" s="496"/>
      <c r="HK66" s="496"/>
      <c r="HL66" s="496"/>
      <c r="HM66" s="496"/>
      <c r="HN66" s="496"/>
      <c r="HO66" s="496"/>
      <c r="HP66" s="496"/>
      <c r="HQ66" s="496"/>
      <c r="HR66" s="496"/>
      <c r="HS66" s="496"/>
      <c r="HT66" s="496"/>
      <c r="HU66" s="496"/>
      <c r="HV66" s="496"/>
      <c r="HW66" s="496"/>
      <c r="HX66" s="496"/>
      <c r="HY66" s="496"/>
      <c r="HZ66" s="496"/>
      <c r="IA66" s="496"/>
      <c r="IB66" s="496"/>
      <c r="IC66" s="496"/>
      <c r="ID66" s="496"/>
      <c r="IE66" s="496"/>
      <c r="IF66" s="496"/>
      <c r="IG66" s="496"/>
      <c r="IH66" s="496"/>
    </row>
    <row r="67" s="5" customFormat="1" ht="24" customHeight="1" spans="1:242">
      <c r="A67" s="496"/>
      <c r="B67" s="512"/>
      <c r="C67" s="512"/>
      <c r="D67" s="512"/>
      <c r="E67" s="512"/>
      <c r="F67" s="512"/>
      <c r="G67" s="496"/>
      <c r="H67" s="496"/>
      <c r="I67" s="496"/>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6"/>
      <c r="AM67" s="496"/>
      <c r="AN67" s="496"/>
      <c r="AO67" s="496"/>
      <c r="AP67" s="496"/>
      <c r="AQ67" s="496"/>
      <c r="AR67" s="496"/>
      <c r="AS67" s="496"/>
      <c r="AT67" s="496"/>
      <c r="AU67" s="496"/>
      <c r="AV67" s="496"/>
      <c r="AW67" s="496"/>
      <c r="AX67" s="496"/>
      <c r="AY67" s="496"/>
      <c r="AZ67" s="496"/>
      <c r="BA67" s="496"/>
      <c r="BB67" s="496"/>
      <c r="BC67" s="496"/>
      <c r="BD67" s="496"/>
      <c r="BE67" s="496"/>
      <c r="BF67" s="496"/>
      <c r="BG67" s="496"/>
      <c r="BH67" s="496"/>
      <c r="BI67" s="496"/>
      <c r="BJ67" s="496"/>
      <c r="BK67" s="496"/>
      <c r="BL67" s="496"/>
      <c r="BM67" s="496"/>
      <c r="BN67" s="496"/>
      <c r="BO67" s="496"/>
      <c r="BP67" s="496"/>
      <c r="BQ67" s="496"/>
      <c r="BR67" s="496"/>
      <c r="BS67" s="496"/>
      <c r="BT67" s="496"/>
      <c r="BU67" s="496"/>
      <c r="BV67" s="496"/>
      <c r="BW67" s="496"/>
      <c r="BX67" s="496"/>
      <c r="BY67" s="496"/>
      <c r="BZ67" s="496"/>
      <c r="CA67" s="496"/>
      <c r="CB67" s="496"/>
      <c r="CC67" s="496"/>
      <c r="CD67" s="496"/>
      <c r="CE67" s="496"/>
      <c r="CF67" s="496"/>
      <c r="CG67" s="496"/>
      <c r="CH67" s="496"/>
      <c r="CI67" s="496"/>
      <c r="CJ67" s="496"/>
      <c r="CK67" s="496"/>
      <c r="CL67" s="496"/>
      <c r="CM67" s="496"/>
      <c r="CN67" s="496"/>
      <c r="CO67" s="496"/>
      <c r="CP67" s="496"/>
      <c r="CQ67" s="496"/>
      <c r="CR67" s="496"/>
      <c r="CS67" s="496"/>
      <c r="CT67" s="496"/>
      <c r="CU67" s="496"/>
      <c r="CV67" s="496"/>
      <c r="CW67" s="496"/>
      <c r="CX67" s="496"/>
      <c r="CY67" s="496"/>
      <c r="CZ67" s="496"/>
      <c r="DA67" s="496"/>
      <c r="DB67" s="496"/>
      <c r="DC67" s="496"/>
      <c r="DD67" s="496"/>
      <c r="DE67" s="496"/>
      <c r="DF67" s="496"/>
      <c r="DG67" s="496"/>
      <c r="DH67" s="496"/>
      <c r="DI67" s="496"/>
      <c r="DJ67" s="496"/>
      <c r="DK67" s="496"/>
      <c r="DL67" s="496"/>
      <c r="DM67" s="496"/>
      <c r="DN67" s="496"/>
      <c r="DO67" s="496"/>
      <c r="DP67" s="496"/>
      <c r="DQ67" s="496"/>
      <c r="DR67" s="496"/>
      <c r="DS67" s="496"/>
      <c r="DT67" s="496"/>
      <c r="DU67" s="496"/>
      <c r="DV67" s="496"/>
      <c r="DW67" s="496"/>
      <c r="DX67" s="496"/>
      <c r="DY67" s="496"/>
      <c r="DZ67" s="496"/>
      <c r="EA67" s="496"/>
      <c r="EB67" s="496"/>
      <c r="EC67" s="496"/>
      <c r="ED67" s="496"/>
      <c r="EE67" s="496"/>
      <c r="EF67" s="496"/>
      <c r="EG67" s="496"/>
      <c r="EH67" s="496"/>
      <c r="EI67" s="496"/>
      <c r="EJ67" s="496"/>
      <c r="EK67" s="496"/>
      <c r="EL67" s="496"/>
      <c r="EM67" s="496"/>
      <c r="EN67" s="496"/>
      <c r="EO67" s="496"/>
      <c r="EP67" s="496"/>
      <c r="EQ67" s="496"/>
      <c r="ER67" s="496"/>
      <c r="ES67" s="496"/>
      <c r="ET67" s="496"/>
      <c r="EU67" s="496"/>
      <c r="EV67" s="496"/>
      <c r="EW67" s="496"/>
      <c r="EX67" s="496"/>
      <c r="EY67" s="496"/>
      <c r="EZ67" s="496"/>
      <c r="FA67" s="496"/>
      <c r="FB67" s="496"/>
      <c r="FC67" s="496"/>
      <c r="FD67" s="496"/>
      <c r="FE67" s="496"/>
      <c r="FF67" s="496"/>
      <c r="FG67" s="496"/>
      <c r="FH67" s="496"/>
      <c r="FI67" s="496"/>
      <c r="FJ67" s="496"/>
      <c r="FK67" s="496"/>
      <c r="FL67" s="496"/>
      <c r="FM67" s="496"/>
      <c r="FN67" s="496"/>
      <c r="FO67" s="496"/>
      <c r="FP67" s="496"/>
      <c r="FQ67" s="496"/>
      <c r="FR67" s="496"/>
      <c r="FS67" s="496"/>
      <c r="FT67" s="496"/>
      <c r="FU67" s="496"/>
      <c r="FV67" s="496"/>
      <c r="FW67" s="496"/>
      <c r="FX67" s="496"/>
      <c r="FY67" s="496"/>
      <c r="FZ67" s="496"/>
      <c r="GA67" s="496"/>
      <c r="GB67" s="496"/>
      <c r="GC67" s="496"/>
      <c r="GD67" s="496"/>
      <c r="GE67" s="496"/>
      <c r="GF67" s="496"/>
      <c r="GG67" s="496"/>
      <c r="GH67" s="496"/>
      <c r="GI67" s="496"/>
      <c r="GJ67" s="496"/>
      <c r="GK67" s="496"/>
      <c r="GL67" s="496"/>
      <c r="GM67" s="496"/>
      <c r="GN67" s="496"/>
      <c r="GO67" s="496"/>
      <c r="GP67" s="496"/>
      <c r="GQ67" s="496"/>
      <c r="GR67" s="496"/>
      <c r="GS67" s="496"/>
      <c r="GT67" s="496"/>
      <c r="GU67" s="496"/>
      <c r="GV67" s="496"/>
      <c r="GW67" s="496"/>
      <c r="GX67" s="496"/>
      <c r="GY67" s="496"/>
      <c r="GZ67" s="496"/>
      <c r="HA67" s="496"/>
      <c r="HB67" s="496"/>
      <c r="HC67" s="496"/>
      <c r="HD67" s="496"/>
      <c r="HE67" s="496"/>
      <c r="HF67" s="496"/>
      <c r="HG67" s="496"/>
      <c r="HH67" s="496"/>
      <c r="HI67" s="496"/>
      <c r="HJ67" s="496"/>
      <c r="HK67" s="496"/>
      <c r="HL67" s="496"/>
      <c r="HM67" s="496"/>
      <c r="HN67" s="496"/>
      <c r="HO67" s="496"/>
      <c r="HP67" s="496"/>
      <c r="HQ67" s="496"/>
      <c r="HR67" s="496"/>
      <c r="HS67" s="496"/>
      <c r="HT67" s="496"/>
      <c r="HU67" s="496"/>
      <c r="HV67" s="496"/>
      <c r="HW67" s="496"/>
      <c r="HX67" s="496"/>
      <c r="HY67" s="496"/>
      <c r="HZ67" s="496"/>
      <c r="IA67" s="496"/>
      <c r="IB67" s="496"/>
      <c r="IC67" s="496"/>
      <c r="ID67" s="496"/>
      <c r="IE67" s="496"/>
      <c r="IF67" s="496"/>
      <c r="IG67" s="496"/>
      <c r="IH67" s="496"/>
    </row>
    <row r="68" s="5" customFormat="1" ht="24" customHeight="1" spans="1:242">
      <c r="A68" s="496"/>
      <c r="B68" s="512"/>
      <c r="C68" s="512"/>
      <c r="D68" s="512"/>
      <c r="E68" s="512"/>
      <c r="F68" s="512"/>
      <c r="G68" s="496"/>
      <c r="H68" s="496"/>
      <c r="I68" s="496"/>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6"/>
      <c r="AM68" s="496"/>
      <c r="AN68" s="496"/>
      <c r="AO68" s="496"/>
      <c r="AP68" s="496"/>
      <c r="AQ68" s="496"/>
      <c r="AR68" s="496"/>
      <c r="AS68" s="496"/>
      <c r="AT68" s="496"/>
      <c r="AU68" s="496"/>
      <c r="AV68" s="496"/>
      <c r="AW68" s="496"/>
      <c r="AX68" s="496"/>
      <c r="AY68" s="496"/>
      <c r="AZ68" s="496"/>
      <c r="BA68" s="496"/>
      <c r="BB68" s="496"/>
      <c r="BC68" s="496"/>
      <c r="BD68" s="496"/>
      <c r="BE68" s="496"/>
      <c r="BF68" s="496"/>
      <c r="BG68" s="496"/>
      <c r="BH68" s="496"/>
      <c r="BI68" s="496"/>
      <c r="BJ68" s="496"/>
      <c r="BK68" s="496"/>
      <c r="BL68" s="496"/>
      <c r="BM68" s="496"/>
      <c r="BN68" s="496"/>
      <c r="BO68" s="496"/>
      <c r="BP68" s="496"/>
      <c r="BQ68" s="496"/>
      <c r="BR68" s="496"/>
      <c r="BS68" s="496"/>
      <c r="BT68" s="496"/>
      <c r="BU68" s="496"/>
      <c r="BV68" s="496"/>
      <c r="BW68" s="496"/>
      <c r="BX68" s="496"/>
      <c r="BY68" s="496"/>
      <c r="BZ68" s="496"/>
      <c r="CA68" s="496"/>
      <c r="CB68" s="496"/>
      <c r="CC68" s="496"/>
      <c r="CD68" s="496"/>
      <c r="CE68" s="496"/>
      <c r="CF68" s="496"/>
      <c r="CG68" s="496"/>
      <c r="CH68" s="496"/>
      <c r="CI68" s="496"/>
      <c r="CJ68" s="496"/>
      <c r="CK68" s="496"/>
      <c r="CL68" s="496"/>
      <c r="CM68" s="496"/>
      <c r="CN68" s="496"/>
      <c r="CO68" s="496"/>
      <c r="CP68" s="496"/>
      <c r="CQ68" s="496"/>
      <c r="CR68" s="496"/>
      <c r="CS68" s="496"/>
      <c r="CT68" s="496"/>
      <c r="CU68" s="496"/>
      <c r="CV68" s="496"/>
      <c r="CW68" s="496"/>
      <c r="CX68" s="496"/>
      <c r="CY68" s="496"/>
      <c r="CZ68" s="496"/>
      <c r="DA68" s="496"/>
      <c r="DB68" s="496"/>
      <c r="DC68" s="496"/>
      <c r="DD68" s="496"/>
      <c r="DE68" s="496"/>
      <c r="DF68" s="496"/>
      <c r="DG68" s="496"/>
      <c r="DH68" s="496"/>
      <c r="DI68" s="496"/>
      <c r="DJ68" s="496"/>
      <c r="DK68" s="496"/>
      <c r="DL68" s="496"/>
      <c r="DM68" s="496"/>
      <c r="DN68" s="496"/>
      <c r="DO68" s="496"/>
      <c r="DP68" s="496"/>
      <c r="DQ68" s="496"/>
      <c r="DR68" s="496"/>
      <c r="DS68" s="496"/>
      <c r="DT68" s="496"/>
      <c r="DU68" s="496"/>
      <c r="DV68" s="496"/>
      <c r="DW68" s="496"/>
      <c r="DX68" s="496"/>
      <c r="DY68" s="496"/>
      <c r="DZ68" s="496"/>
      <c r="EA68" s="496"/>
      <c r="EB68" s="496"/>
      <c r="EC68" s="496"/>
      <c r="ED68" s="496"/>
      <c r="EE68" s="496"/>
      <c r="EF68" s="496"/>
      <c r="EG68" s="496"/>
      <c r="EH68" s="496"/>
      <c r="EI68" s="496"/>
      <c r="EJ68" s="496"/>
      <c r="EK68" s="496"/>
      <c r="EL68" s="496"/>
      <c r="EM68" s="496"/>
      <c r="EN68" s="496"/>
      <c r="EO68" s="496"/>
      <c r="EP68" s="496"/>
      <c r="EQ68" s="496"/>
      <c r="ER68" s="496"/>
      <c r="ES68" s="496"/>
      <c r="ET68" s="496"/>
      <c r="EU68" s="496"/>
      <c r="EV68" s="496"/>
      <c r="EW68" s="496"/>
      <c r="EX68" s="496"/>
      <c r="EY68" s="496"/>
      <c r="EZ68" s="496"/>
      <c r="FA68" s="496"/>
      <c r="FB68" s="496"/>
      <c r="FC68" s="496"/>
      <c r="FD68" s="496"/>
      <c r="FE68" s="496"/>
      <c r="FF68" s="496"/>
      <c r="FG68" s="496"/>
      <c r="FH68" s="496"/>
      <c r="FI68" s="496"/>
      <c r="FJ68" s="496"/>
      <c r="FK68" s="496"/>
      <c r="FL68" s="496"/>
      <c r="FM68" s="496"/>
      <c r="FN68" s="496"/>
      <c r="FO68" s="496"/>
      <c r="FP68" s="496"/>
      <c r="FQ68" s="496"/>
      <c r="FR68" s="496"/>
      <c r="FS68" s="496"/>
      <c r="FT68" s="496"/>
      <c r="FU68" s="496"/>
      <c r="FV68" s="496"/>
      <c r="FW68" s="496"/>
      <c r="FX68" s="496"/>
      <c r="FY68" s="496"/>
      <c r="FZ68" s="496"/>
      <c r="GA68" s="496"/>
      <c r="GB68" s="496"/>
      <c r="GC68" s="496"/>
      <c r="GD68" s="496"/>
      <c r="GE68" s="496"/>
      <c r="GF68" s="496"/>
      <c r="GG68" s="496"/>
      <c r="GH68" s="496"/>
      <c r="GI68" s="496"/>
      <c r="GJ68" s="496"/>
      <c r="GK68" s="496"/>
      <c r="GL68" s="496"/>
      <c r="GM68" s="496"/>
      <c r="GN68" s="496"/>
      <c r="GO68" s="496"/>
      <c r="GP68" s="496"/>
      <c r="GQ68" s="496"/>
      <c r="GR68" s="496"/>
      <c r="GS68" s="496"/>
      <c r="GT68" s="496"/>
      <c r="GU68" s="496"/>
      <c r="GV68" s="496"/>
      <c r="GW68" s="496"/>
      <c r="GX68" s="496"/>
      <c r="GY68" s="496"/>
      <c r="GZ68" s="496"/>
      <c r="HA68" s="496"/>
      <c r="HB68" s="496"/>
      <c r="HC68" s="496"/>
      <c r="HD68" s="496"/>
      <c r="HE68" s="496"/>
      <c r="HF68" s="496"/>
      <c r="HG68" s="496"/>
      <c r="HH68" s="496"/>
      <c r="HI68" s="496"/>
      <c r="HJ68" s="496"/>
      <c r="HK68" s="496"/>
      <c r="HL68" s="496"/>
      <c r="HM68" s="496"/>
      <c r="HN68" s="496"/>
      <c r="HO68" s="496"/>
      <c r="HP68" s="496"/>
      <c r="HQ68" s="496"/>
      <c r="HR68" s="496"/>
      <c r="HS68" s="496"/>
      <c r="HT68" s="496"/>
      <c r="HU68" s="496"/>
      <c r="HV68" s="496"/>
      <c r="HW68" s="496"/>
      <c r="HX68" s="496"/>
      <c r="HY68" s="496"/>
      <c r="HZ68" s="496"/>
      <c r="IA68" s="496"/>
      <c r="IB68" s="496"/>
      <c r="IC68" s="496"/>
      <c r="ID68" s="496"/>
      <c r="IE68" s="496"/>
      <c r="IF68" s="496"/>
      <c r="IG68" s="496"/>
      <c r="IH68" s="496"/>
    </row>
    <row r="69" s="5" customFormat="1" ht="24" customHeight="1" spans="1:242">
      <c r="A69" s="496"/>
      <c r="B69" s="512"/>
      <c r="C69" s="512"/>
      <c r="D69" s="512"/>
      <c r="E69" s="512"/>
      <c r="F69" s="512"/>
      <c r="G69" s="496"/>
      <c r="H69" s="496"/>
      <c r="I69" s="496"/>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6"/>
      <c r="AM69" s="496"/>
      <c r="AN69" s="496"/>
      <c r="AO69" s="496"/>
      <c r="AP69" s="496"/>
      <c r="AQ69" s="496"/>
      <c r="AR69" s="496"/>
      <c r="AS69" s="496"/>
      <c r="AT69" s="496"/>
      <c r="AU69" s="496"/>
      <c r="AV69" s="496"/>
      <c r="AW69" s="496"/>
      <c r="AX69" s="496"/>
      <c r="AY69" s="496"/>
      <c r="AZ69" s="496"/>
      <c r="BA69" s="496"/>
      <c r="BB69" s="496"/>
      <c r="BC69" s="496"/>
      <c r="BD69" s="496"/>
      <c r="BE69" s="496"/>
      <c r="BF69" s="496"/>
      <c r="BG69" s="496"/>
      <c r="BH69" s="496"/>
      <c r="BI69" s="496"/>
      <c r="BJ69" s="496"/>
      <c r="BK69" s="496"/>
      <c r="BL69" s="496"/>
      <c r="BM69" s="496"/>
      <c r="BN69" s="496"/>
      <c r="BO69" s="496"/>
      <c r="BP69" s="496"/>
      <c r="BQ69" s="496"/>
      <c r="BR69" s="496"/>
      <c r="BS69" s="496"/>
      <c r="BT69" s="496"/>
      <c r="BU69" s="496"/>
      <c r="BV69" s="496"/>
      <c r="BW69" s="496"/>
      <c r="BX69" s="496"/>
      <c r="BY69" s="496"/>
      <c r="BZ69" s="496"/>
      <c r="CA69" s="496"/>
      <c r="CB69" s="496"/>
      <c r="CC69" s="496"/>
      <c r="CD69" s="496"/>
      <c r="CE69" s="496"/>
      <c r="CF69" s="496"/>
      <c r="CG69" s="496"/>
      <c r="CH69" s="496"/>
      <c r="CI69" s="496"/>
      <c r="CJ69" s="496"/>
      <c r="CK69" s="496"/>
      <c r="CL69" s="496"/>
      <c r="CM69" s="496"/>
      <c r="CN69" s="496"/>
      <c r="CO69" s="496"/>
      <c r="CP69" s="496"/>
      <c r="CQ69" s="496"/>
      <c r="CR69" s="496"/>
      <c r="CS69" s="496"/>
      <c r="CT69" s="496"/>
      <c r="CU69" s="496"/>
      <c r="CV69" s="496"/>
      <c r="CW69" s="496"/>
      <c r="CX69" s="496"/>
      <c r="CY69" s="496"/>
      <c r="CZ69" s="496"/>
      <c r="DA69" s="496"/>
      <c r="DB69" s="496"/>
      <c r="DC69" s="496"/>
      <c r="DD69" s="496"/>
      <c r="DE69" s="496"/>
      <c r="DF69" s="496"/>
      <c r="DG69" s="496"/>
      <c r="DH69" s="496"/>
      <c r="DI69" s="496"/>
      <c r="DJ69" s="496"/>
      <c r="DK69" s="496"/>
      <c r="DL69" s="496"/>
      <c r="DM69" s="496"/>
      <c r="DN69" s="496"/>
      <c r="DO69" s="496"/>
      <c r="DP69" s="496"/>
      <c r="DQ69" s="496"/>
      <c r="DR69" s="496"/>
      <c r="DS69" s="496"/>
      <c r="DT69" s="496"/>
      <c r="DU69" s="496"/>
      <c r="DV69" s="496"/>
      <c r="DW69" s="496"/>
      <c r="DX69" s="496"/>
      <c r="DY69" s="496"/>
      <c r="DZ69" s="496"/>
      <c r="EA69" s="496"/>
      <c r="EB69" s="496"/>
      <c r="EC69" s="496"/>
      <c r="ED69" s="496"/>
      <c r="EE69" s="496"/>
      <c r="EF69" s="496"/>
      <c r="EG69" s="496"/>
      <c r="EH69" s="496"/>
      <c r="EI69" s="496"/>
      <c r="EJ69" s="496"/>
      <c r="EK69" s="496"/>
      <c r="EL69" s="496"/>
      <c r="EM69" s="496"/>
      <c r="EN69" s="496"/>
      <c r="EO69" s="496"/>
      <c r="EP69" s="496"/>
      <c r="EQ69" s="496"/>
      <c r="ER69" s="496"/>
      <c r="ES69" s="496"/>
      <c r="ET69" s="496"/>
      <c r="EU69" s="496"/>
      <c r="EV69" s="496"/>
      <c r="EW69" s="496"/>
      <c r="EX69" s="496"/>
      <c r="EY69" s="496"/>
      <c r="EZ69" s="496"/>
      <c r="FA69" s="496"/>
      <c r="FB69" s="496"/>
      <c r="FC69" s="496"/>
      <c r="FD69" s="496"/>
      <c r="FE69" s="496"/>
      <c r="FF69" s="496"/>
      <c r="FG69" s="496"/>
      <c r="FH69" s="496"/>
      <c r="FI69" s="496"/>
      <c r="FJ69" s="496"/>
      <c r="FK69" s="496"/>
      <c r="FL69" s="496"/>
      <c r="FM69" s="496"/>
      <c r="FN69" s="496"/>
      <c r="FO69" s="496"/>
      <c r="FP69" s="496"/>
      <c r="FQ69" s="496"/>
      <c r="FR69" s="496"/>
      <c r="FS69" s="496"/>
      <c r="FT69" s="496"/>
      <c r="FU69" s="496"/>
      <c r="FV69" s="496"/>
      <c r="FW69" s="496"/>
      <c r="FX69" s="496"/>
      <c r="FY69" s="496"/>
      <c r="FZ69" s="496"/>
      <c r="GA69" s="496"/>
      <c r="GB69" s="496"/>
      <c r="GC69" s="496"/>
      <c r="GD69" s="496"/>
      <c r="GE69" s="496"/>
      <c r="GF69" s="496"/>
      <c r="GG69" s="496"/>
      <c r="GH69" s="496"/>
      <c r="GI69" s="496"/>
      <c r="GJ69" s="496"/>
      <c r="GK69" s="496"/>
      <c r="GL69" s="496"/>
      <c r="GM69" s="496"/>
      <c r="GN69" s="496"/>
      <c r="GO69" s="496"/>
      <c r="GP69" s="496"/>
      <c r="GQ69" s="496"/>
      <c r="GR69" s="496"/>
      <c r="GS69" s="496"/>
      <c r="GT69" s="496"/>
      <c r="GU69" s="496"/>
      <c r="GV69" s="496"/>
      <c r="GW69" s="496"/>
      <c r="GX69" s="496"/>
      <c r="GY69" s="496"/>
      <c r="GZ69" s="496"/>
      <c r="HA69" s="496"/>
      <c r="HB69" s="496"/>
      <c r="HC69" s="496"/>
      <c r="HD69" s="496"/>
      <c r="HE69" s="496"/>
      <c r="HF69" s="496"/>
      <c r="HG69" s="496"/>
      <c r="HH69" s="496"/>
      <c r="HI69" s="496"/>
      <c r="HJ69" s="496"/>
      <c r="HK69" s="496"/>
      <c r="HL69" s="496"/>
      <c r="HM69" s="496"/>
      <c r="HN69" s="496"/>
      <c r="HO69" s="496"/>
      <c r="HP69" s="496"/>
      <c r="HQ69" s="496"/>
      <c r="HR69" s="496"/>
      <c r="HS69" s="496"/>
      <c r="HT69" s="496"/>
      <c r="HU69" s="496"/>
      <c r="HV69" s="496"/>
      <c r="HW69" s="496"/>
      <c r="HX69" s="496"/>
      <c r="HY69" s="496"/>
      <c r="HZ69" s="496"/>
      <c r="IA69" s="496"/>
      <c r="IB69" s="496"/>
      <c r="IC69" s="496"/>
      <c r="ID69" s="496"/>
      <c r="IE69" s="496"/>
      <c r="IF69" s="496"/>
      <c r="IG69" s="496"/>
      <c r="IH69" s="496"/>
    </row>
    <row r="70" s="5" customFormat="1" ht="24" customHeight="1" spans="1:242">
      <c r="A70" s="496"/>
      <c r="B70" s="512"/>
      <c r="C70" s="512"/>
      <c r="D70" s="512"/>
      <c r="E70" s="512"/>
      <c r="F70" s="512"/>
      <c r="G70" s="496"/>
      <c r="H70" s="496"/>
      <c r="I70" s="496"/>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6"/>
      <c r="AM70" s="496"/>
      <c r="AN70" s="496"/>
      <c r="AO70" s="496"/>
      <c r="AP70" s="496"/>
      <c r="AQ70" s="496"/>
      <c r="AR70" s="496"/>
      <c r="AS70" s="496"/>
      <c r="AT70" s="496"/>
      <c r="AU70" s="496"/>
      <c r="AV70" s="496"/>
      <c r="AW70" s="496"/>
      <c r="AX70" s="496"/>
      <c r="AY70" s="496"/>
      <c r="AZ70" s="496"/>
      <c r="BA70" s="496"/>
      <c r="BB70" s="496"/>
      <c r="BC70" s="496"/>
      <c r="BD70" s="496"/>
      <c r="BE70" s="496"/>
      <c r="BF70" s="496"/>
      <c r="BG70" s="496"/>
      <c r="BH70" s="496"/>
      <c r="BI70" s="496"/>
      <c r="BJ70" s="496"/>
      <c r="BK70" s="496"/>
      <c r="BL70" s="496"/>
      <c r="BM70" s="496"/>
      <c r="BN70" s="496"/>
      <c r="BO70" s="496"/>
      <c r="BP70" s="496"/>
      <c r="BQ70" s="496"/>
      <c r="BR70" s="496"/>
      <c r="BS70" s="496"/>
      <c r="BT70" s="496"/>
      <c r="BU70" s="496"/>
      <c r="BV70" s="496"/>
      <c r="BW70" s="496"/>
      <c r="BX70" s="496"/>
      <c r="BY70" s="496"/>
      <c r="BZ70" s="496"/>
      <c r="CA70" s="496"/>
      <c r="CB70" s="496"/>
      <c r="CC70" s="496"/>
      <c r="CD70" s="496"/>
      <c r="CE70" s="496"/>
      <c r="CF70" s="496"/>
      <c r="CG70" s="496"/>
      <c r="CH70" s="496"/>
      <c r="CI70" s="496"/>
      <c r="CJ70" s="496"/>
      <c r="CK70" s="496"/>
      <c r="CL70" s="496"/>
      <c r="CM70" s="496"/>
      <c r="CN70" s="496"/>
      <c r="CO70" s="496"/>
      <c r="CP70" s="496"/>
      <c r="CQ70" s="496"/>
      <c r="CR70" s="496"/>
      <c r="CS70" s="496"/>
      <c r="CT70" s="496"/>
      <c r="CU70" s="496"/>
      <c r="CV70" s="496"/>
      <c r="CW70" s="496"/>
      <c r="CX70" s="496"/>
      <c r="CY70" s="496"/>
      <c r="CZ70" s="496"/>
      <c r="DA70" s="496"/>
      <c r="DB70" s="496"/>
      <c r="DC70" s="496"/>
      <c r="DD70" s="496"/>
      <c r="DE70" s="496"/>
      <c r="DF70" s="496"/>
      <c r="DG70" s="496"/>
      <c r="DH70" s="496"/>
      <c r="DI70" s="496"/>
      <c r="DJ70" s="496"/>
      <c r="DK70" s="496"/>
      <c r="DL70" s="496"/>
      <c r="DM70" s="496"/>
      <c r="DN70" s="496"/>
      <c r="DO70" s="496"/>
      <c r="DP70" s="496"/>
      <c r="DQ70" s="496"/>
      <c r="DR70" s="496"/>
      <c r="DS70" s="496"/>
      <c r="DT70" s="496"/>
      <c r="DU70" s="496"/>
      <c r="DV70" s="496"/>
      <c r="DW70" s="496"/>
      <c r="DX70" s="496"/>
      <c r="DY70" s="496"/>
      <c r="DZ70" s="496"/>
      <c r="EA70" s="496"/>
      <c r="EB70" s="496"/>
      <c r="EC70" s="496"/>
      <c r="ED70" s="496"/>
      <c r="EE70" s="496"/>
      <c r="EF70" s="496"/>
      <c r="EG70" s="496"/>
      <c r="EH70" s="496"/>
      <c r="EI70" s="496"/>
      <c r="EJ70" s="496"/>
      <c r="EK70" s="496"/>
      <c r="EL70" s="496"/>
      <c r="EM70" s="496"/>
      <c r="EN70" s="496"/>
      <c r="EO70" s="496"/>
      <c r="EP70" s="496"/>
      <c r="EQ70" s="496"/>
      <c r="ER70" s="496"/>
      <c r="ES70" s="496"/>
      <c r="ET70" s="496"/>
      <c r="EU70" s="496"/>
      <c r="EV70" s="496"/>
      <c r="EW70" s="496"/>
      <c r="EX70" s="496"/>
      <c r="EY70" s="496"/>
      <c r="EZ70" s="496"/>
      <c r="FA70" s="496"/>
      <c r="FB70" s="496"/>
      <c r="FC70" s="496"/>
      <c r="FD70" s="496"/>
      <c r="FE70" s="496"/>
      <c r="FF70" s="496"/>
      <c r="FG70" s="496"/>
      <c r="FH70" s="496"/>
      <c r="FI70" s="496"/>
      <c r="FJ70" s="496"/>
      <c r="FK70" s="496"/>
      <c r="FL70" s="496"/>
      <c r="FM70" s="496"/>
      <c r="FN70" s="496"/>
      <c r="FO70" s="496"/>
      <c r="FP70" s="496"/>
      <c r="FQ70" s="496"/>
      <c r="FR70" s="496"/>
      <c r="FS70" s="496"/>
      <c r="FT70" s="496"/>
      <c r="FU70" s="496"/>
      <c r="FV70" s="496"/>
      <c r="FW70" s="496"/>
      <c r="FX70" s="496"/>
      <c r="FY70" s="496"/>
      <c r="FZ70" s="496"/>
      <c r="GA70" s="496"/>
      <c r="GB70" s="496"/>
      <c r="GC70" s="496"/>
      <c r="GD70" s="496"/>
      <c r="GE70" s="496"/>
      <c r="GF70" s="496"/>
      <c r="GG70" s="496"/>
      <c r="GH70" s="496"/>
      <c r="GI70" s="496"/>
      <c r="GJ70" s="496"/>
      <c r="GK70" s="496"/>
      <c r="GL70" s="496"/>
      <c r="GM70" s="496"/>
      <c r="GN70" s="496"/>
      <c r="GO70" s="496"/>
      <c r="GP70" s="496"/>
      <c r="GQ70" s="496"/>
      <c r="GR70" s="496"/>
      <c r="GS70" s="496"/>
      <c r="GT70" s="496"/>
      <c r="GU70" s="496"/>
      <c r="GV70" s="496"/>
      <c r="GW70" s="496"/>
      <c r="GX70" s="496"/>
      <c r="GY70" s="496"/>
      <c r="GZ70" s="496"/>
      <c r="HA70" s="496"/>
      <c r="HB70" s="496"/>
      <c r="HC70" s="496"/>
      <c r="HD70" s="496"/>
      <c r="HE70" s="496"/>
      <c r="HF70" s="496"/>
      <c r="HG70" s="496"/>
      <c r="HH70" s="496"/>
      <c r="HI70" s="496"/>
      <c r="HJ70" s="496"/>
      <c r="HK70" s="496"/>
      <c r="HL70" s="496"/>
      <c r="HM70" s="496"/>
      <c r="HN70" s="496"/>
      <c r="HO70" s="496"/>
      <c r="HP70" s="496"/>
      <c r="HQ70" s="496"/>
      <c r="HR70" s="496"/>
      <c r="HS70" s="496"/>
      <c r="HT70" s="496"/>
      <c r="HU70" s="496"/>
      <c r="HV70" s="496"/>
      <c r="HW70" s="496"/>
      <c r="HX70" s="496"/>
      <c r="HY70" s="496"/>
      <c r="HZ70" s="496"/>
      <c r="IA70" s="496"/>
      <c r="IB70" s="496"/>
      <c r="IC70" s="496"/>
      <c r="ID70" s="496"/>
      <c r="IE70" s="496"/>
      <c r="IF70" s="496"/>
      <c r="IG70" s="496"/>
      <c r="IH70" s="496"/>
    </row>
    <row r="71" s="5" customFormat="1" ht="24" customHeight="1" spans="1:242">
      <c r="A71" s="496"/>
      <c r="B71" s="512"/>
      <c r="C71" s="512"/>
      <c r="D71" s="512"/>
      <c r="E71" s="512"/>
      <c r="F71" s="512"/>
      <c r="G71" s="496"/>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6"/>
      <c r="AM71" s="496"/>
      <c r="AN71" s="496"/>
      <c r="AO71" s="496"/>
      <c r="AP71" s="496"/>
      <c r="AQ71" s="496"/>
      <c r="AR71" s="496"/>
      <c r="AS71" s="496"/>
      <c r="AT71" s="496"/>
      <c r="AU71" s="496"/>
      <c r="AV71" s="496"/>
      <c r="AW71" s="496"/>
      <c r="AX71" s="496"/>
      <c r="AY71" s="496"/>
      <c r="AZ71" s="496"/>
      <c r="BA71" s="496"/>
      <c r="BB71" s="496"/>
      <c r="BC71" s="496"/>
      <c r="BD71" s="496"/>
      <c r="BE71" s="496"/>
      <c r="BF71" s="496"/>
      <c r="BG71" s="496"/>
      <c r="BH71" s="496"/>
      <c r="BI71" s="496"/>
      <c r="BJ71" s="496"/>
      <c r="BK71" s="496"/>
      <c r="BL71" s="496"/>
      <c r="BM71" s="496"/>
      <c r="BN71" s="496"/>
      <c r="BO71" s="496"/>
      <c r="BP71" s="496"/>
      <c r="BQ71" s="496"/>
      <c r="BR71" s="496"/>
      <c r="BS71" s="496"/>
      <c r="BT71" s="496"/>
      <c r="BU71" s="496"/>
      <c r="BV71" s="496"/>
      <c r="BW71" s="496"/>
      <c r="BX71" s="496"/>
      <c r="BY71" s="496"/>
      <c r="BZ71" s="496"/>
      <c r="CA71" s="496"/>
      <c r="CB71" s="496"/>
      <c r="CC71" s="496"/>
      <c r="CD71" s="496"/>
      <c r="CE71" s="496"/>
      <c r="CF71" s="496"/>
      <c r="CG71" s="496"/>
      <c r="CH71" s="496"/>
      <c r="CI71" s="496"/>
      <c r="CJ71" s="496"/>
      <c r="CK71" s="496"/>
      <c r="CL71" s="496"/>
      <c r="CM71" s="496"/>
      <c r="CN71" s="496"/>
      <c r="CO71" s="496"/>
      <c r="CP71" s="496"/>
      <c r="CQ71" s="496"/>
      <c r="CR71" s="496"/>
      <c r="CS71" s="496"/>
      <c r="CT71" s="496"/>
      <c r="CU71" s="496"/>
      <c r="CV71" s="496"/>
      <c r="CW71" s="496"/>
      <c r="CX71" s="496"/>
      <c r="CY71" s="496"/>
      <c r="CZ71" s="496"/>
      <c r="DA71" s="496"/>
      <c r="DB71" s="496"/>
      <c r="DC71" s="496"/>
      <c r="DD71" s="496"/>
      <c r="DE71" s="496"/>
      <c r="DF71" s="496"/>
      <c r="DG71" s="496"/>
      <c r="DH71" s="496"/>
      <c r="DI71" s="496"/>
      <c r="DJ71" s="496"/>
      <c r="DK71" s="496"/>
      <c r="DL71" s="496"/>
      <c r="DM71" s="496"/>
      <c r="DN71" s="496"/>
      <c r="DO71" s="496"/>
      <c r="DP71" s="496"/>
      <c r="DQ71" s="496"/>
      <c r="DR71" s="496"/>
      <c r="DS71" s="496"/>
      <c r="DT71" s="496"/>
      <c r="DU71" s="496"/>
      <c r="DV71" s="496"/>
      <c r="DW71" s="496"/>
      <c r="DX71" s="496"/>
      <c r="DY71" s="496"/>
      <c r="DZ71" s="496"/>
      <c r="EA71" s="496"/>
      <c r="EB71" s="496"/>
      <c r="EC71" s="496"/>
      <c r="ED71" s="496"/>
      <c r="EE71" s="496"/>
      <c r="EF71" s="496"/>
      <c r="EG71" s="496"/>
      <c r="EH71" s="496"/>
      <c r="EI71" s="496"/>
      <c r="EJ71" s="496"/>
      <c r="EK71" s="496"/>
      <c r="EL71" s="496"/>
      <c r="EM71" s="496"/>
      <c r="EN71" s="496"/>
      <c r="EO71" s="496"/>
      <c r="EP71" s="496"/>
      <c r="EQ71" s="496"/>
      <c r="ER71" s="496"/>
      <c r="ES71" s="496"/>
      <c r="ET71" s="496"/>
      <c r="EU71" s="496"/>
      <c r="EV71" s="496"/>
      <c r="EW71" s="496"/>
      <c r="EX71" s="496"/>
      <c r="EY71" s="496"/>
      <c r="EZ71" s="496"/>
      <c r="FA71" s="496"/>
      <c r="FB71" s="496"/>
      <c r="FC71" s="496"/>
      <c r="FD71" s="496"/>
      <c r="FE71" s="496"/>
      <c r="FF71" s="496"/>
      <c r="FG71" s="496"/>
      <c r="FH71" s="496"/>
      <c r="FI71" s="496"/>
      <c r="FJ71" s="496"/>
      <c r="FK71" s="496"/>
      <c r="FL71" s="496"/>
      <c r="FM71" s="496"/>
      <c r="FN71" s="496"/>
      <c r="FO71" s="496"/>
      <c r="FP71" s="496"/>
      <c r="FQ71" s="496"/>
      <c r="FR71" s="496"/>
      <c r="FS71" s="496"/>
      <c r="FT71" s="496"/>
      <c r="FU71" s="496"/>
      <c r="FV71" s="496"/>
      <c r="FW71" s="496"/>
      <c r="FX71" s="496"/>
      <c r="FY71" s="496"/>
      <c r="FZ71" s="496"/>
      <c r="GA71" s="496"/>
      <c r="GB71" s="496"/>
      <c r="GC71" s="496"/>
      <c r="GD71" s="496"/>
      <c r="GE71" s="496"/>
      <c r="GF71" s="496"/>
      <c r="GG71" s="496"/>
      <c r="GH71" s="496"/>
      <c r="GI71" s="496"/>
      <c r="GJ71" s="496"/>
      <c r="GK71" s="496"/>
      <c r="GL71" s="496"/>
      <c r="GM71" s="496"/>
      <c r="GN71" s="496"/>
      <c r="GO71" s="496"/>
      <c r="GP71" s="496"/>
      <c r="GQ71" s="496"/>
      <c r="GR71" s="496"/>
      <c r="GS71" s="496"/>
      <c r="GT71" s="496"/>
      <c r="GU71" s="496"/>
      <c r="GV71" s="496"/>
      <c r="GW71" s="496"/>
      <c r="GX71" s="496"/>
      <c r="GY71" s="496"/>
      <c r="GZ71" s="496"/>
      <c r="HA71" s="496"/>
      <c r="HB71" s="496"/>
      <c r="HC71" s="496"/>
      <c r="HD71" s="496"/>
      <c r="HE71" s="496"/>
      <c r="HF71" s="496"/>
      <c r="HG71" s="496"/>
      <c r="HH71" s="496"/>
      <c r="HI71" s="496"/>
      <c r="HJ71" s="496"/>
      <c r="HK71" s="496"/>
      <c r="HL71" s="496"/>
      <c r="HM71" s="496"/>
      <c r="HN71" s="496"/>
      <c r="HO71" s="496"/>
      <c r="HP71" s="496"/>
      <c r="HQ71" s="496"/>
      <c r="HR71" s="496"/>
      <c r="HS71" s="496"/>
      <c r="HT71" s="496"/>
      <c r="HU71" s="496"/>
      <c r="HV71" s="496"/>
      <c r="HW71" s="496"/>
      <c r="HX71" s="496"/>
      <c r="HY71" s="496"/>
      <c r="HZ71" s="496"/>
      <c r="IA71" s="496"/>
      <c r="IB71" s="496"/>
      <c r="IC71" s="496"/>
      <c r="ID71" s="496"/>
      <c r="IE71" s="496"/>
      <c r="IF71" s="496"/>
      <c r="IG71" s="496"/>
      <c r="IH71" s="496"/>
    </row>
    <row r="72" s="5" customFormat="1" ht="24" customHeight="1" spans="1:242">
      <c r="A72" s="496"/>
      <c r="B72" s="512"/>
      <c r="C72" s="512"/>
      <c r="D72" s="512"/>
      <c r="E72" s="512"/>
      <c r="F72" s="512"/>
      <c r="G72" s="496"/>
      <c r="H72" s="496"/>
      <c r="I72" s="496"/>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6"/>
      <c r="AM72" s="496"/>
      <c r="AN72" s="496"/>
      <c r="AO72" s="496"/>
      <c r="AP72" s="496"/>
      <c r="AQ72" s="496"/>
      <c r="AR72" s="496"/>
      <c r="AS72" s="496"/>
      <c r="AT72" s="496"/>
      <c r="AU72" s="496"/>
      <c r="AV72" s="496"/>
      <c r="AW72" s="496"/>
      <c r="AX72" s="496"/>
      <c r="AY72" s="496"/>
      <c r="AZ72" s="496"/>
      <c r="BA72" s="496"/>
      <c r="BB72" s="496"/>
      <c r="BC72" s="496"/>
      <c r="BD72" s="496"/>
      <c r="BE72" s="496"/>
      <c r="BF72" s="496"/>
      <c r="BG72" s="496"/>
      <c r="BH72" s="496"/>
      <c r="BI72" s="496"/>
      <c r="BJ72" s="496"/>
      <c r="BK72" s="496"/>
      <c r="BL72" s="496"/>
      <c r="BM72" s="496"/>
      <c r="BN72" s="496"/>
      <c r="BO72" s="496"/>
      <c r="BP72" s="496"/>
      <c r="BQ72" s="496"/>
      <c r="BR72" s="496"/>
      <c r="BS72" s="496"/>
      <c r="BT72" s="496"/>
      <c r="BU72" s="496"/>
      <c r="BV72" s="496"/>
      <c r="BW72" s="496"/>
      <c r="BX72" s="496"/>
      <c r="BY72" s="496"/>
      <c r="BZ72" s="496"/>
      <c r="CA72" s="496"/>
      <c r="CB72" s="496"/>
      <c r="CC72" s="496"/>
      <c r="CD72" s="496"/>
      <c r="CE72" s="496"/>
      <c r="CF72" s="496"/>
      <c r="CG72" s="496"/>
      <c r="CH72" s="496"/>
      <c r="CI72" s="496"/>
      <c r="CJ72" s="496"/>
      <c r="CK72" s="496"/>
      <c r="CL72" s="496"/>
      <c r="CM72" s="496"/>
      <c r="CN72" s="496"/>
      <c r="CO72" s="496"/>
      <c r="CP72" s="496"/>
      <c r="CQ72" s="496"/>
      <c r="CR72" s="496"/>
      <c r="CS72" s="496"/>
      <c r="CT72" s="496"/>
      <c r="CU72" s="496"/>
      <c r="CV72" s="496"/>
      <c r="CW72" s="496"/>
      <c r="CX72" s="496"/>
      <c r="CY72" s="496"/>
      <c r="CZ72" s="496"/>
      <c r="DA72" s="496"/>
      <c r="DB72" s="496"/>
      <c r="DC72" s="496"/>
      <c r="DD72" s="496"/>
      <c r="DE72" s="496"/>
      <c r="DF72" s="496"/>
      <c r="DG72" s="496"/>
      <c r="DH72" s="496"/>
      <c r="DI72" s="496"/>
      <c r="DJ72" s="496"/>
      <c r="DK72" s="496"/>
      <c r="DL72" s="496"/>
      <c r="DM72" s="496"/>
      <c r="DN72" s="496"/>
      <c r="DO72" s="496"/>
      <c r="DP72" s="496"/>
      <c r="DQ72" s="496"/>
      <c r="DR72" s="496"/>
      <c r="DS72" s="496"/>
      <c r="DT72" s="496"/>
      <c r="DU72" s="496"/>
      <c r="DV72" s="496"/>
      <c r="DW72" s="496"/>
      <c r="DX72" s="496"/>
      <c r="DY72" s="496"/>
      <c r="DZ72" s="496"/>
      <c r="EA72" s="496"/>
      <c r="EB72" s="496"/>
      <c r="EC72" s="496"/>
      <c r="ED72" s="496"/>
      <c r="EE72" s="496"/>
      <c r="EF72" s="496"/>
      <c r="EG72" s="496"/>
      <c r="EH72" s="496"/>
      <c r="EI72" s="496"/>
      <c r="EJ72" s="496"/>
      <c r="EK72" s="496"/>
      <c r="EL72" s="496"/>
      <c r="EM72" s="496"/>
      <c r="EN72" s="496"/>
      <c r="EO72" s="496"/>
      <c r="EP72" s="496"/>
      <c r="EQ72" s="496"/>
      <c r="ER72" s="496"/>
      <c r="ES72" s="496"/>
      <c r="ET72" s="496"/>
      <c r="EU72" s="496"/>
      <c r="EV72" s="496"/>
      <c r="EW72" s="496"/>
      <c r="EX72" s="496"/>
      <c r="EY72" s="496"/>
      <c r="EZ72" s="496"/>
      <c r="FA72" s="496"/>
      <c r="FB72" s="496"/>
      <c r="FC72" s="496"/>
      <c r="FD72" s="496"/>
      <c r="FE72" s="496"/>
      <c r="FF72" s="496"/>
      <c r="FG72" s="496"/>
      <c r="FH72" s="496"/>
      <c r="FI72" s="496"/>
      <c r="FJ72" s="496"/>
      <c r="FK72" s="496"/>
      <c r="FL72" s="496"/>
      <c r="FM72" s="496"/>
      <c r="FN72" s="496"/>
      <c r="FO72" s="496"/>
      <c r="FP72" s="496"/>
      <c r="FQ72" s="496"/>
      <c r="FR72" s="496"/>
      <c r="FS72" s="496"/>
      <c r="FT72" s="496"/>
      <c r="FU72" s="496"/>
      <c r="FV72" s="496"/>
      <c r="FW72" s="496"/>
      <c r="FX72" s="496"/>
      <c r="FY72" s="496"/>
      <c r="FZ72" s="496"/>
      <c r="GA72" s="496"/>
      <c r="GB72" s="496"/>
      <c r="GC72" s="496"/>
      <c r="GD72" s="496"/>
      <c r="GE72" s="496"/>
      <c r="GF72" s="496"/>
      <c r="GG72" s="496"/>
      <c r="GH72" s="496"/>
      <c r="GI72" s="496"/>
      <c r="GJ72" s="496"/>
      <c r="GK72" s="496"/>
      <c r="GL72" s="496"/>
      <c r="GM72" s="496"/>
      <c r="GN72" s="496"/>
      <c r="GO72" s="496"/>
      <c r="GP72" s="496"/>
      <c r="GQ72" s="496"/>
      <c r="GR72" s="496"/>
      <c r="GS72" s="496"/>
      <c r="GT72" s="496"/>
      <c r="GU72" s="496"/>
      <c r="GV72" s="496"/>
      <c r="GW72" s="496"/>
      <c r="GX72" s="496"/>
      <c r="GY72" s="496"/>
      <c r="GZ72" s="496"/>
      <c r="HA72" s="496"/>
      <c r="HB72" s="496"/>
      <c r="HC72" s="496"/>
      <c r="HD72" s="496"/>
      <c r="HE72" s="496"/>
      <c r="HF72" s="496"/>
      <c r="HG72" s="496"/>
      <c r="HH72" s="496"/>
      <c r="HI72" s="496"/>
      <c r="HJ72" s="496"/>
      <c r="HK72" s="496"/>
      <c r="HL72" s="496"/>
      <c r="HM72" s="496"/>
      <c r="HN72" s="496"/>
      <c r="HO72" s="496"/>
      <c r="HP72" s="496"/>
      <c r="HQ72" s="496"/>
      <c r="HR72" s="496"/>
      <c r="HS72" s="496"/>
      <c r="HT72" s="496"/>
      <c r="HU72" s="496"/>
      <c r="HV72" s="496"/>
      <c r="HW72" s="496"/>
      <c r="HX72" s="496"/>
      <c r="HY72" s="496"/>
      <c r="HZ72" s="496"/>
      <c r="IA72" s="496"/>
      <c r="IB72" s="496"/>
      <c r="IC72" s="496"/>
      <c r="ID72" s="496"/>
      <c r="IE72" s="496"/>
      <c r="IF72" s="496"/>
      <c r="IG72" s="496"/>
      <c r="IH72" s="496"/>
    </row>
    <row r="73" s="5" customFormat="1" ht="24" customHeight="1" spans="1:242">
      <c r="A73" s="496"/>
      <c r="B73" s="512"/>
      <c r="C73" s="512"/>
      <c r="D73" s="512"/>
      <c r="E73" s="512"/>
      <c r="F73" s="512"/>
      <c r="G73" s="496"/>
      <c r="H73" s="496"/>
      <c r="I73" s="496"/>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6"/>
      <c r="AM73" s="496"/>
      <c r="AN73" s="496"/>
      <c r="AO73" s="496"/>
      <c r="AP73" s="496"/>
      <c r="AQ73" s="496"/>
      <c r="AR73" s="496"/>
      <c r="AS73" s="496"/>
      <c r="AT73" s="496"/>
      <c r="AU73" s="496"/>
      <c r="AV73" s="496"/>
      <c r="AW73" s="496"/>
      <c r="AX73" s="496"/>
      <c r="AY73" s="496"/>
      <c r="AZ73" s="496"/>
      <c r="BA73" s="496"/>
      <c r="BB73" s="496"/>
      <c r="BC73" s="496"/>
      <c r="BD73" s="496"/>
      <c r="BE73" s="496"/>
      <c r="BF73" s="496"/>
      <c r="BG73" s="496"/>
      <c r="BH73" s="496"/>
      <c r="BI73" s="496"/>
      <c r="BJ73" s="496"/>
      <c r="BK73" s="496"/>
      <c r="BL73" s="496"/>
      <c r="BM73" s="496"/>
      <c r="BN73" s="496"/>
      <c r="BO73" s="496"/>
      <c r="BP73" s="496"/>
      <c r="BQ73" s="496"/>
      <c r="BR73" s="496"/>
      <c r="BS73" s="496"/>
      <c r="BT73" s="496"/>
      <c r="BU73" s="496"/>
      <c r="BV73" s="496"/>
      <c r="BW73" s="496"/>
      <c r="BX73" s="496"/>
      <c r="BY73" s="496"/>
      <c r="BZ73" s="496"/>
      <c r="CA73" s="496"/>
      <c r="CB73" s="496"/>
      <c r="CC73" s="496"/>
      <c r="CD73" s="496"/>
      <c r="CE73" s="496"/>
      <c r="CF73" s="496"/>
      <c r="CG73" s="496"/>
      <c r="CH73" s="496"/>
      <c r="CI73" s="496"/>
      <c r="CJ73" s="496"/>
      <c r="CK73" s="496"/>
      <c r="CL73" s="496"/>
      <c r="CM73" s="496"/>
      <c r="CN73" s="496"/>
      <c r="CO73" s="496"/>
      <c r="CP73" s="496"/>
      <c r="CQ73" s="496"/>
      <c r="CR73" s="496"/>
      <c r="CS73" s="496"/>
      <c r="CT73" s="496"/>
      <c r="CU73" s="496"/>
      <c r="CV73" s="496"/>
      <c r="CW73" s="496"/>
      <c r="CX73" s="496"/>
      <c r="CY73" s="496"/>
      <c r="CZ73" s="496"/>
      <c r="DA73" s="496"/>
      <c r="DB73" s="496"/>
      <c r="DC73" s="496"/>
      <c r="DD73" s="496"/>
      <c r="DE73" s="496"/>
      <c r="DF73" s="496"/>
      <c r="DG73" s="496"/>
      <c r="DH73" s="496"/>
      <c r="DI73" s="496"/>
      <c r="DJ73" s="496"/>
      <c r="DK73" s="496"/>
      <c r="DL73" s="496"/>
      <c r="DM73" s="496"/>
      <c r="DN73" s="496"/>
      <c r="DO73" s="496"/>
      <c r="DP73" s="496"/>
      <c r="DQ73" s="496"/>
      <c r="DR73" s="496"/>
      <c r="DS73" s="496"/>
      <c r="DT73" s="496"/>
      <c r="DU73" s="496"/>
      <c r="DV73" s="496"/>
      <c r="DW73" s="496"/>
      <c r="DX73" s="496"/>
      <c r="DY73" s="496"/>
      <c r="DZ73" s="496"/>
      <c r="EA73" s="496"/>
      <c r="EB73" s="496"/>
      <c r="EC73" s="496"/>
      <c r="ED73" s="496"/>
      <c r="EE73" s="496"/>
      <c r="EF73" s="496"/>
      <c r="EG73" s="496"/>
      <c r="EH73" s="496"/>
      <c r="EI73" s="496"/>
      <c r="EJ73" s="496"/>
      <c r="EK73" s="496"/>
      <c r="EL73" s="496"/>
      <c r="EM73" s="496"/>
      <c r="EN73" s="496"/>
      <c r="EO73" s="496"/>
      <c r="EP73" s="496"/>
      <c r="EQ73" s="496"/>
      <c r="ER73" s="496"/>
      <c r="ES73" s="496"/>
      <c r="ET73" s="496"/>
      <c r="EU73" s="496"/>
      <c r="EV73" s="496"/>
      <c r="EW73" s="496"/>
      <c r="EX73" s="496"/>
      <c r="EY73" s="496"/>
      <c r="EZ73" s="496"/>
      <c r="FA73" s="496"/>
      <c r="FB73" s="496"/>
      <c r="FC73" s="496"/>
      <c r="FD73" s="496"/>
      <c r="FE73" s="496"/>
      <c r="FF73" s="496"/>
      <c r="FG73" s="496"/>
      <c r="FH73" s="496"/>
      <c r="FI73" s="496"/>
      <c r="FJ73" s="496"/>
      <c r="FK73" s="496"/>
      <c r="FL73" s="496"/>
      <c r="FM73" s="496"/>
      <c r="FN73" s="496"/>
      <c r="FO73" s="496"/>
      <c r="FP73" s="496"/>
      <c r="FQ73" s="496"/>
      <c r="FR73" s="496"/>
      <c r="FS73" s="496"/>
      <c r="FT73" s="496"/>
      <c r="FU73" s="496"/>
      <c r="FV73" s="496"/>
      <c r="FW73" s="496"/>
      <c r="FX73" s="496"/>
      <c r="FY73" s="496"/>
      <c r="FZ73" s="496"/>
      <c r="GA73" s="496"/>
      <c r="GB73" s="496"/>
      <c r="GC73" s="496"/>
      <c r="GD73" s="496"/>
      <c r="GE73" s="496"/>
      <c r="GF73" s="496"/>
      <c r="GG73" s="496"/>
      <c r="GH73" s="496"/>
      <c r="GI73" s="496"/>
      <c r="GJ73" s="496"/>
      <c r="GK73" s="496"/>
      <c r="GL73" s="496"/>
      <c r="GM73" s="496"/>
      <c r="GN73" s="496"/>
      <c r="GO73" s="496"/>
      <c r="GP73" s="496"/>
      <c r="GQ73" s="496"/>
      <c r="GR73" s="496"/>
      <c r="GS73" s="496"/>
      <c r="GT73" s="496"/>
      <c r="GU73" s="496"/>
      <c r="GV73" s="496"/>
      <c r="GW73" s="496"/>
      <c r="GX73" s="496"/>
      <c r="GY73" s="496"/>
      <c r="GZ73" s="496"/>
      <c r="HA73" s="496"/>
      <c r="HB73" s="496"/>
      <c r="HC73" s="496"/>
      <c r="HD73" s="496"/>
      <c r="HE73" s="496"/>
      <c r="HF73" s="496"/>
      <c r="HG73" s="496"/>
      <c r="HH73" s="496"/>
      <c r="HI73" s="496"/>
      <c r="HJ73" s="496"/>
      <c r="HK73" s="496"/>
      <c r="HL73" s="496"/>
      <c r="HM73" s="496"/>
      <c r="HN73" s="496"/>
      <c r="HO73" s="496"/>
      <c r="HP73" s="496"/>
      <c r="HQ73" s="496"/>
      <c r="HR73" s="496"/>
      <c r="HS73" s="496"/>
      <c r="HT73" s="496"/>
      <c r="HU73" s="496"/>
      <c r="HV73" s="496"/>
      <c r="HW73" s="496"/>
      <c r="HX73" s="496"/>
      <c r="HY73" s="496"/>
      <c r="HZ73" s="496"/>
      <c r="IA73" s="496"/>
      <c r="IB73" s="496"/>
      <c r="IC73" s="496"/>
      <c r="ID73" s="496"/>
      <c r="IE73" s="496"/>
      <c r="IF73" s="496"/>
      <c r="IG73" s="496"/>
      <c r="IH73" s="496"/>
    </row>
    <row r="74" s="5" customFormat="1" ht="24" customHeight="1" spans="1:242">
      <c r="A74" s="496"/>
      <c r="B74" s="512"/>
      <c r="C74" s="512"/>
      <c r="D74" s="512"/>
      <c r="E74" s="512"/>
      <c r="F74" s="512"/>
      <c r="G74" s="496"/>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6"/>
      <c r="AM74" s="496"/>
      <c r="AN74" s="496"/>
      <c r="AO74" s="496"/>
      <c r="AP74" s="496"/>
      <c r="AQ74" s="496"/>
      <c r="AR74" s="496"/>
      <c r="AS74" s="496"/>
      <c r="AT74" s="496"/>
      <c r="AU74" s="496"/>
      <c r="AV74" s="496"/>
      <c r="AW74" s="496"/>
      <c r="AX74" s="496"/>
      <c r="AY74" s="496"/>
      <c r="AZ74" s="496"/>
      <c r="BA74" s="496"/>
      <c r="BB74" s="496"/>
      <c r="BC74" s="496"/>
      <c r="BD74" s="496"/>
      <c r="BE74" s="496"/>
      <c r="BF74" s="496"/>
      <c r="BG74" s="496"/>
      <c r="BH74" s="496"/>
      <c r="BI74" s="496"/>
      <c r="BJ74" s="496"/>
      <c r="BK74" s="496"/>
      <c r="BL74" s="496"/>
      <c r="BM74" s="496"/>
      <c r="BN74" s="496"/>
      <c r="BO74" s="496"/>
      <c r="BP74" s="496"/>
      <c r="BQ74" s="496"/>
      <c r="BR74" s="496"/>
      <c r="BS74" s="496"/>
      <c r="BT74" s="496"/>
      <c r="BU74" s="496"/>
      <c r="BV74" s="496"/>
      <c r="BW74" s="496"/>
      <c r="BX74" s="496"/>
      <c r="BY74" s="496"/>
      <c r="BZ74" s="496"/>
      <c r="CA74" s="496"/>
      <c r="CB74" s="496"/>
      <c r="CC74" s="496"/>
      <c r="CD74" s="496"/>
      <c r="CE74" s="496"/>
      <c r="CF74" s="496"/>
      <c r="CG74" s="496"/>
      <c r="CH74" s="496"/>
      <c r="CI74" s="496"/>
      <c r="CJ74" s="496"/>
      <c r="CK74" s="496"/>
      <c r="CL74" s="496"/>
      <c r="CM74" s="496"/>
      <c r="CN74" s="496"/>
      <c r="CO74" s="496"/>
      <c r="CP74" s="496"/>
      <c r="CQ74" s="496"/>
      <c r="CR74" s="496"/>
      <c r="CS74" s="496"/>
      <c r="CT74" s="496"/>
      <c r="CU74" s="496"/>
      <c r="CV74" s="496"/>
      <c r="CW74" s="496"/>
      <c r="CX74" s="496"/>
      <c r="CY74" s="496"/>
      <c r="CZ74" s="496"/>
      <c r="DA74" s="496"/>
      <c r="DB74" s="496"/>
      <c r="DC74" s="496"/>
      <c r="DD74" s="496"/>
      <c r="DE74" s="496"/>
      <c r="DF74" s="496"/>
      <c r="DG74" s="496"/>
      <c r="DH74" s="496"/>
      <c r="DI74" s="496"/>
      <c r="DJ74" s="496"/>
      <c r="DK74" s="496"/>
      <c r="DL74" s="496"/>
      <c r="DM74" s="496"/>
      <c r="DN74" s="496"/>
      <c r="DO74" s="496"/>
      <c r="DP74" s="496"/>
      <c r="DQ74" s="496"/>
      <c r="DR74" s="496"/>
      <c r="DS74" s="496"/>
      <c r="DT74" s="496"/>
      <c r="DU74" s="496"/>
      <c r="DV74" s="496"/>
      <c r="DW74" s="496"/>
      <c r="DX74" s="496"/>
      <c r="DY74" s="496"/>
      <c r="DZ74" s="496"/>
      <c r="EA74" s="496"/>
      <c r="EB74" s="496"/>
      <c r="EC74" s="496"/>
      <c r="ED74" s="496"/>
      <c r="EE74" s="496"/>
      <c r="EF74" s="496"/>
      <c r="EG74" s="496"/>
      <c r="EH74" s="496"/>
      <c r="EI74" s="496"/>
      <c r="EJ74" s="496"/>
      <c r="EK74" s="496"/>
      <c r="EL74" s="496"/>
      <c r="EM74" s="496"/>
      <c r="EN74" s="496"/>
      <c r="EO74" s="496"/>
      <c r="EP74" s="496"/>
      <c r="EQ74" s="496"/>
      <c r="ER74" s="496"/>
      <c r="ES74" s="496"/>
      <c r="ET74" s="496"/>
      <c r="EU74" s="496"/>
      <c r="EV74" s="496"/>
      <c r="EW74" s="496"/>
      <c r="EX74" s="496"/>
      <c r="EY74" s="496"/>
      <c r="EZ74" s="496"/>
      <c r="FA74" s="496"/>
      <c r="FB74" s="496"/>
      <c r="FC74" s="496"/>
      <c r="FD74" s="496"/>
      <c r="FE74" s="496"/>
      <c r="FF74" s="496"/>
      <c r="FG74" s="496"/>
      <c r="FH74" s="496"/>
      <c r="FI74" s="496"/>
      <c r="FJ74" s="496"/>
      <c r="FK74" s="496"/>
      <c r="FL74" s="496"/>
      <c r="FM74" s="496"/>
      <c r="FN74" s="496"/>
      <c r="FO74" s="496"/>
      <c r="FP74" s="496"/>
      <c r="FQ74" s="496"/>
      <c r="FR74" s="496"/>
      <c r="FS74" s="496"/>
      <c r="FT74" s="496"/>
      <c r="FU74" s="496"/>
      <c r="FV74" s="496"/>
      <c r="FW74" s="496"/>
      <c r="FX74" s="496"/>
      <c r="FY74" s="496"/>
      <c r="FZ74" s="496"/>
      <c r="GA74" s="496"/>
      <c r="GB74" s="496"/>
      <c r="GC74" s="496"/>
      <c r="GD74" s="496"/>
      <c r="GE74" s="496"/>
      <c r="GF74" s="496"/>
      <c r="GG74" s="496"/>
      <c r="GH74" s="496"/>
      <c r="GI74" s="496"/>
      <c r="GJ74" s="496"/>
      <c r="GK74" s="496"/>
      <c r="GL74" s="496"/>
      <c r="GM74" s="496"/>
      <c r="GN74" s="496"/>
      <c r="GO74" s="496"/>
      <c r="GP74" s="496"/>
      <c r="GQ74" s="496"/>
      <c r="GR74" s="496"/>
      <c r="GS74" s="496"/>
      <c r="GT74" s="496"/>
      <c r="GU74" s="496"/>
      <c r="GV74" s="496"/>
      <c r="GW74" s="496"/>
      <c r="GX74" s="496"/>
      <c r="GY74" s="496"/>
      <c r="GZ74" s="496"/>
      <c r="HA74" s="496"/>
      <c r="HB74" s="496"/>
      <c r="HC74" s="496"/>
      <c r="HD74" s="496"/>
      <c r="HE74" s="496"/>
      <c r="HF74" s="496"/>
      <c r="HG74" s="496"/>
      <c r="HH74" s="496"/>
      <c r="HI74" s="496"/>
      <c r="HJ74" s="496"/>
      <c r="HK74" s="496"/>
      <c r="HL74" s="496"/>
      <c r="HM74" s="496"/>
      <c r="HN74" s="496"/>
      <c r="HO74" s="496"/>
      <c r="HP74" s="496"/>
      <c r="HQ74" s="496"/>
      <c r="HR74" s="496"/>
      <c r="HS74" s="496"/>
      <c r="HT74" s="496"/>
      <c r="HU74" s="496"/>
      <c r="HV74" s="496"/>
      <c r="HW74" s="496"/>
      <c r="HX74" s="496"/>
      <c r="HY74" s="496"/>
      <c r="HZ74" s="496"/>
      <c r="IA74" s="496"/>
      <c r="IB74" s="496"/>
      <c r="IC74" s="496"/>
      <c r="ID74" s="496"/>
      <c r="IE74" s="496"/>
      <c r="IF74" s="496"/>
      <c r="IG74" s="496"/>
      <c r="IH74" s="496"/>
    </row>
    <row r="75" s="5" customFormat="1" ht="24" customHeight="1" spans="1:242">
      <c r="A75" s="496"/>
      <c r="B75" s="512"/>
      <c r="C75" s="512"/>
      <c r="D75" s="512"/>
      <c r="E75" s="512"/>
      <c r="F75" s="512"/>
      <c r="G75" s="496"/>
      <c r="H75" s="496"/>
      <c r="I75" s="496"/>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6"/>
      <c r="AM75" s="496"/>
      <c r="AN75" s="496"/>
      <c r="AO75" s="496"/>
      <c r="AP75" s="496"/>
      <c r="AQ75" s="496"/>
      <c r="AR75" s="496"/>
      <c r="AS75" s="496"/>
      <c r="AT75" s="496"/>
      <c r="AU75" s="496"/>
      <c r="AV75" s="496"/>
      <c r="AW75" s="496"/>
      <c r="AX75" s="496"/>
      <c r="AY75" s="496"/>
      <c r="AZ75" s="496"/>
      <c r="BA75" s="496"/>
      <c r="BB75" s="496"/>
      <c r="BC75" s="496"/>
      <c r="BD75" s="496"/>
      <c r="BE75" s="496"/>
      <c r="BF75" s="496"/>
      <c r="BG75" s="496"/>
      <c r="BH75" s="496"/>
      <c r="BI75" s="496"/>
      <c r="BJ75" s="496"/>
      <c r="BK75" s="496"/>
      <c r="BL75" s="496"/>
      <c r="BM75" s="496"/>
      <c r="BN75" s="496"/>
      <c r="BO75" s="496"/>
      <c r="BP75" s="496"/>
      <c r="BQ75" s="496"/>
      <c r="BR75" s="496"/>
      <c r="BS75" s="496"/>
      <c r="BT75" s="496"/>
      <c r="BU75" s="496"/>
      <c r="BV75" s="496"/>
      <c r="BW75" s="496"/>
      <c r="BX75" s="496"/>
      <c r="BY75" s="496"/>
      <c r="BZ75" s="496"/>
      <c r="CA75" s="496"/>
      <c r="CB75" s="496"/>
      <c r="CC75" s="496"/>
      <c r="CD75" s="496"/>
      <c r="CE75" s="496"/>
      <c r="CF75" s="496"/>
      <c r="CG75" s="496"/>
      <c r="CH75" s="496"/>
      <c r="CI75" s="496"/>
      <c r="CJ75" s="496"/>
      <c r="CK75" s="496"/>
      <c r="CL75" s="496"/>
      <c r="CM75" s="496"/>
      <c r="CN75" s="496"/>
      <c r="CO75" s="496"/>
      <c r="CP75" s="496"/>
      <c r="CQ75" s="496"/>
      <c r="CR75" s="496"/>
      <c r="CS75" s="496"/>
      <c r="CT75" s="496"/>
      <c r="CU75" s="496"/>
      <c r="CV75" s="496"/>
      <c r="CW75" s="496"/>
      <c r="CX75" s="496"/>
      <c r="CY75" s="496"/>
      <c r="CZ75" s="496"/>
      <c r="DA75" s="496"/>
      <c r="DB75" s="496"/>
      <c r="DC75" s="496"/>
      <c r="DD75" s="496"/>
      <c r="DE75" s="496"/>
      <c r="DF75" s="496"/>
      <c r="DG75" s="496"/>
      <c r="DH75" s="496"/>
      <c r="DI75" s="496"/>
      <c r="DJ75" s="496"/>
      <c r="DK75" s="496"/>
      <c r="DL75" s="496"/>
      <c r="DM75" s="496"/>
      <c r="DN75" s="496"/>
      <c r="DO75" s="496"/>
      <c r="DP75" s="496"/>
      <c r="DQ75" s="496"/>
      <c r="DR75" s="496"/>
      <c r="DS75" s="496"/>
      <c r="DT75" s="496"/>
      <c r="DU75" s="496"/>
      <c r="DV75" s="496"/>
      <c r="DW75" s="496"/>
      <c r="DX75" s="496"/>
      <c r="DY75" s="496"/>
      <c r="DZ75" s="496"/>
      <c r="EA75" s="496"/>
      <c r="EB75" s="496"/>
      <c r="EC75" s="496"/>
      <c r="ED75" s="496"/>
      <c r="EE75" s="496"/>
      <c r="EF75" s="496"/>
      <c r="EG75" s="496"/>
      <c r="EH75" s="496"/>
      <c r="EI75" s="496"/>
      <c r="EJ75" s="496"/>
      <c r="EK75" s="496"/>
      <c r="EL75" s="496"/>
      <c r="EM75" s="496"/>
      <c r="EN75" s="496"/>
      <c r="EO75" s="496"/>
      <c r="EP75" s="496"/>
      <c r="EQ75" s="496"/>
      <c r="ER75" s="496"/>
      <c r="ES75" s="496"/>
      <c r="ET75" s="496"/>
      <c r="EU75" s="496"/>
      <c r="EV75" s="496"/>
      <c r="EW75" s="496"/>
      <c r="EX75" s="496"/>
      <c r="EY75" s="496"/>
      <c r="EZ75" s="496"/>
      <c r="FA75" s="496"/>
      <c r="FB75" s="496"/>
      <c r="FC75" s="496"/>
      <c r="FD75" s="496"/>
      <c r="FE75" s="496"/>
      <c r="FF75" s="496"/>
      <c r="FG75" s="496"/>
      <c r="FH75" s="496"/>
      <c r="FI75" s="496"/>
      <c r="FJ75" s="496"/>
      <c r="FK75" s="496"/>
      <c r="FL75" s="496"/>
      <c r="FM75" s="496"/>
      <c r="FN75" s="496"/>
      <c r="FO75" s="496"/>
      <c r="FP75" s="496"/>
      <c r="FQ75" s="496"/>
      <c r="FR75" s="496"/>
      <c r="FS75" s="496"/>
      <c r="FT75" s="496"/>
      <c r="FU75" s="496"/>
      <c r="FV75" s="496"/>
      <c r="FW75" s="496"/>
      <c r="FX75" s="496"/>
      <c r="FY75" s="496"/>
      <c r="FZ75" s="496"/>
      <c r="GA75" s="496"/>
      <c r="GB75" s="496"/>
      <c r="GC75" s="496"/>
      <c r="GD75" s="496"/>
      <c r="GE75" s="496"/>
      <c r="GF75" s="496"/>
      <c r="GG75" s="496"/>
      <c r="GH75" s="496"/>
      <c r="GI75" s="496"/>
      <c r="GJ75" s="496"/>
      <c r="GK75" s="496"/>
      <c r="GL75" s="496"/>
      <c r="GM75" s="496"/>
      <c r="GN75" s="496"/>
      <c r="GO75" s="496"/>
      <c r="GP75" s="496"/>
      <c r="GQ75" s="496"/>
      <c r="GR75" s="496"/>
      <c r="GS75" s="496"/>
      <c r="GT75" s="496"/>
      <c r="GU75" s="496"/>
      <c r="GV75" s="496"/>
      <c r="GW75" s="496"/>
      <c r="GX75" s="496"/>
      <c r="GY75" s="496"/>
      <c r="GZ75" s="496"/>
      <c r="HA75" s="496"/>
      <c r="HB75" s="496"/>
      <c r="HC75" s="496"/>
      <c r="HD75" s="496"/>
      <c r="HE75" s="496"/>
      <c r="HF75" s="496"/>
      <c r="HG75" s="496"/>
      <c r="HH75" s="496"/>
      <c r="HI75" s="496"/>
      <c r="HJ75" s="496"/>
      <c r="HK75" s="496"/>
      <c r="HL75" s="496"/>
      <c r="HM75" s="496"/>
      <c r="HN75" s="496"/>
      <c r="HO75" s="496"/>
      <c r="HP75" s="496"/>
      <c r="HQ75" s="496"/>
      <c r="HR75" s="496"/>
      <c r="HS75" s="496"/>
      <c r="HT75" s="496"/>
      <c r="HU75" s="496"/>
      <c r="HV75" s="496"/>
      <c r="HW75" s="496"/>
      <c r="HX75" s="496"/>
      <c r="HY75" s="496"/>
      <c r="HZ75" s="496"/>
      <c r="IA75" s="496"/>
      <c r="IB75" s="496"/>
      <c r="IC75" s="496"/>
      <c r="ID75" s="496"/>
      <c r="IE75" s="496"/>
      <c r="IF75" s="496"/>
      <c r="IG75" s="496"/>
      <c r="IH75" s="496"/>
    </row>
    <row r="76" s="5" customFormat="1" ht="24" customHeight="1" spans="1:242">
      <c r="A76" s="496"/>
      <c r="B76" s="512"/>
      <c r="C76" s="512"/>
      <c r="D76" s="512"/>
      <c r="E76" s="512"/>
      <c r="F76" s="512"/>
      <c r="G76" s="496"/>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6"/>
      <c r="AY76" s="496"/>
      <c r="AZ76" s="496"/>
      <c r="BA76" s="496"/>
      <c r="BB76" s="496"/>
      <c r="BC76" s="496"/>
      <c r="BD76" s="496"/>
      <c r="BE76" s="496"/>
      <c r="BF76" s="496"/>
      <c r="BG76" s="496"/>
      <c r="BH76" s="496"/>
      <c r="BI76" s="496"/>
      <c r="BJ76" s="496"/>
      <c r="BK76" s="496"/>
      <c r="BL76" s="496"/>
      <c r="BM76" s="496"/>
      <c r="BN76" s="496"/>
      <c r="BO76" s="496"/>
      <c r="BP76" s="496"/>
      <c r="BQ76" s="496"/>
      <c r="BR76" s="496"/>
      <c r="BS76" s="496"/>
      <c r="BT76" s="496"/>
      <c r="BU76" s="496"/>
      <c r="BV76" s="496"/>
      <c r="BW76" s="496"/>
      <c r="BX76" s="496"/>
      <c r="BY76" s="496"/>
      <c r="BZ76" s="496"/>
      <c r="CA76" s="496"/>
      <c r="CB76" s="496"/>
      <c r="CC76" s="496"/>
      <c r="CD76" s="496"/>
      <c r="CE76" s="496"/>
      <c r="CF76" s="496"/>
      <c r="CG76" s="496"/>
      <c r="CH76" s="496"/>
      <c r="CI76" s="496"/>
      <c r="CJ76" s="496"/>
      <c r="CK76" s="496"/>
      <c r="CL76" s="496"/>
      <c r="CM76" s="496"/>
      <c r="CN76" s="496"/>
      <c r="CO76" s="496"/>
      <c r="CP76" s="496"/>
      <c r="CQ76" s="496"/>
      <c r="CR76" s="496"/>
      <c r="CS76" s="496"/>
      <c r="CT76" s="496"/>
      <c r="CU76" s="496"/>
      <c r="CV76" s="496"/>
      <c r="CW76" s="496"/>
      <c r="CX76" s="496"/>
      <c r="CY76" s="496"/>
      <c r="CZ76" s="496"/>
      <c r="DA76" s="496"/>
      <c r="DB76" s="496"/>
      <c r="DC76" s="496"/>
      <c r="DD76" s="496"/>
      <c r="DE76" s="496"/>
      <c r="DF76" s="496"/>
      <c r="DG76" s="496"/>
      <c r="DH76" s="496"/>
      <c r="DI76" s="496"/>
      <c r="DJ76" s="496"/>
      <c r="DK76" s="496"/>
      <c r="DL76" s="496"/>
      <c r="DM76" s="496"/>
      <c r="DN76" s="496"/>
      <c r="DO76" s="496"/>
      <c r="DP76" s="496"/>
      <c r="DQ76" s="496"/>
      <c r="DR76" s="496"/>
      <c r="DS76" s="496"/>
      <c r="DT76" s="496"/>
      <c r="DU76" s="496"/>
      <c r="DV76" s="496"/>
      <c r="DW76" s="496"/>
      <c r="DX76" s="496"/>
      <c r="DY76" s="496"/>
      <c r="DZ76" s="496"/>
      <c r="EA76" s="496"/>
      <c r="EB76" s="496"/>
      <c r="EC76" s="496"/>
      <c r="ED76" s="496"/>
      <c r="EE76" s="496"/>
      <c r="EF76" s="496"/>
      <c r="EG76" s="496"/>
      <c r="EH76" s="496"/>
      <c r="EI76" s="496"/>
      <c r="EJ76" s="496"/>
      <c r="EK76" s="496"/>
      <c r="EL76" s="496"/>
      <c r="EM76" s="496"/>
      <c r="EN76" s="496"/>
      <c r="EO76" s="496"/>
      <c r="EP76" s="496"/>
      <c r="EQ76" s="496"/>
      <c r="ER76" s="496"/>
      <c r="ES76" s="496"/>
      <c r="ET76" s="496"/>
      <c r="EU76" s="496"/>
      <c r="EV76" s="496"/>
      <c r="EW76" s="496"/>
      <c r="EX76" s="496"/>
      <c r="EY76" s="496"/>
      <c r="EZ76" s="496"/>
      <c r="FA76" s="496"/>
      <c r="FB76" s="496"/>
      <c r="FC76" s="496"/>
      <c r="FD76" s="496"/>
      <c r="FE76" s="496"/>
      <c r="FF76" s="496"/>
      <c r="FG76" s="496"/>
      <c r="FH76" s="496"/>
      <c r="FI76" s="496"/>
      <c r="FJ76" s="496"/>
      <c r="FK76" s="496"/>
      <c r="FL76" s="496"/>
      <c r="FM76" s="496"/>
      <c r="FN76" s="496"/>
      <c r="FO76" s="496"/>
      <c r="FP76" s="496"/>
      <c r="FQ76" s="496"/>
      <c r="FR76" s="496"/>
      <c r="FS76" s="496"/>
      <c r="FT76" s="496"/>
      <c r="FU76" s="496"/>
      <c r="FV76" s="496"/>
      <c r="FW76" s="496"/>
      <c r="FX76" s="496"/>
      <c r="FY76" s="496"/>
      <c r="FZ76" s="496"/>
      <c r="GA76" s="496"/>
      <c r="GB76" s="496"/>
      <c r="GC76" s="496"/>
      <c r="GD76" s="496"/>
      <c r="GE76" s="496"/>
      <c r="GF76" s="496"/>
      <c r="GG76" s="496"/>
      <c r="GH76" s="496"/>
      <c r="GI76" s="496"/>
      <c r="GJ76" s="496"/>
      <c r="GK76" s="496"/>
      <c r="GL76" s="496"/>
      <c r="GM76" s="496"/>
      <c r="GN76" s="496"/>
      <c r="GO76" s="496"/>
      <c r="GP76" s="496"/>
      <c r="GQ76" s="496"/>
      <c r="GR76" s="496"/>
      <c r="GS76" s="496"/>
      <c r="GT76" s="496"/>
      <c r="GU76" s="496"/>
      <c r="GV76" s="496"/>
      <c r="GW76" s="496"/>
      <c r="GX76" s="496"/>
      <c r="GY76" s="496"/>
      <c r="GZ76" s="496"/>
      <c r="HA76" s="496"/>
      <c r="HB76" s="496"/>
      <c r="HC76" s="496"/>
      <c r="HD76" s="496"/>
      <c r="HE76" s="496"/>
      <c r="HF76" s="496"/>
      <c r="HG76" s="496"/>
      <c r="HH76" s="496"/>
      <c r="HI76" s="496"/>
      <c r="HJ76" s="496"/>
      <c r="HK76" s="496"/>
      <c r="HL76" s="496"/>
      <c r="HM76" s="496"/>
      <c r="HN76" s="496"/>
      <c r="HO76" s="496"/>
      <c r="HP76" s="496"/>
      <c r="HQ76" s="496"/>
      <c r="HR76" s="496"/>
      <c r="HS76" s="496"/>
      <c r="HT76" s="496"/>
      <c r="HU76" s="496"/>
      <c r="HV76" s="496"/>
      <c r="HW76" s="496"/>
      <c r="HX76" s="496"/>
      <c r="HY76" s="496"/>
      <c r="HZ76" s="496"/>
      <c r="IA76" s="496"/>
      <c r="IB76" s="496"/>
      <c r="IC76" s="496"/>
      <c r="ID76" s="496"/>
      <c r="IE76" s="496"/>
      <c r="IF76" s="496"/>
      <c r="IG76" s="496"/>
      <c r="IH76" s="496"/>
    </row>
    <row r="77" s="5" customFormat="1" ht="24" customHeight="1" spans="1:242">
      <c r="A77" s="496"/>
      <c r="B77" s="512"/>
      <c r="C77" s="512"/>
      <c r="D77" s="512"/>
      <c r="E77" s="512"/>
      <c r="F77" s="512"/>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496"/>
      <c r="AP77" s="496"/>
      <c r="AQ77" s="496"/>
      <c r="AR77" s="496"/>
      <c r="AS77" s="496"/>
      <c r="AT77" s="496"/>
      <c r="AU77" s="496"/>
      <c r="AV77" s="496"/>
      <c r="AW77" s="496"/>
      <c r="AX77" s="496"/>
      <c r="AY77" s="496"/>
      <c r="AZ77" s="496"/>
      <c r="BA77" s="496"/>
      <c r="BB77" s="496"/>
      <c r="BC77" s="496"/>
      <c r="BD77" s="496"/>
      <c r="BE77" s="496"/>
      <c r="BF77" s="496"/>
      <c r="BG77" s="496"/>
      <c r="BH77" s="496"/>
      <c r="BI77" s="496"/>
      <c r="BJ77" s="496"/>
      <c r="BK77" s="496"/>
      <c r="BL77" s="496"/>
      <c r="BM77" s="496"/>
      <c r="BN77" s="496"/>
      <c r="BO77" s="496"/>
      <c r="BP77" s="496"/>
      <c r="BQ77" s="496"/>
      <c r="BR77" s="496"/>
      <c r="BS77" s="496"/>
      <c r="BT77" s="496"/>
      <c r="BU77" s="496"/>
      <c r="BV77" s="496"/>
      <c r="BW77" s="496"/>
      <c r="BX77" s="496"/>
      <c r="BY77" s="496"/>
      <c r="BZ77" s="496"/>
      <c r="CA77" s="496"/>
      <c r="CB77" s="496"/>
      <c r="CC77" s="496"/>
      <c r="CD77" s="496"/>
      <c r="CE77" s="496"/>
      <c r="CF77" s="496"/>
      <c r="CG77" s="496"/>
      <c r="CH77" s="496"/>
      <c r="CI77" s="496"/>
      <c r="CJ77" s="496"/>
      <c r="CK77" s="496"/>
      <c r="CL77" s="496"/>
      <c r="CM77" s="496"/>
      <c r="CN77" s="496"/>
      <c r="CO77" s="496"/>
      <c r="CP77" s="496"/>
      <c r="CQ77" s="496"/>
      <c r="CR77" s="496"/>
      <c r="CS77" s="496"/>
      <c r="CT77" s="496"/>
      <c r="CU77" s="496"/>
      <c r="CV77" s="496"/>
      <c r="CW77" s="496"/>
      <c r="CX77" s="496"/>
      <c r="CY77" s="496"/>
      <c r="CZ77" s="496"/>
      <c r="DA77" s="496"/>
      <c r="DB77" s="496"/>
      <c r="DC77" s="496"/>
      <c r="DD77" s="496"/>
      <c r="DE77" s="496"/>
      <c r="DF77" s="496"/>
      <c r="DG77" s="496"/>
      <c r="DH77" s="496"/>
      <c r="DI77" s="496"/>
      <c r="DJ77" s="496"/>
      <c r="DK77" s="496"/>
      <c r="DL77" s="496"/>
      <c r="DM77" s="496"/>
      <c r="DN77" s="496"/>
      <c r="DO77" s="496"/>
      <c r="DP77" s="496"/>
      <c r="DQ77" s="496"/>
      <c r="DR77" s="496"/>
      <c r="DS77" s="496"/>
      <c r="DT77" s="496"/>
      <c r="DU77" s="496"/>
      <c r="DV77" s="496"/>
      <c r="DW77" s="496"/>
      <c r="DX77" s="496"/>
      <c r="DY77" s="496"/>
      <c r="DZ77" s="496"/>
      <c r="EA77" s="496"/>
      <c r="EB77" s="496"/>
      <c r="EC77" s="496"/>
      <c r="ED77" s="496"/>
      <c r="EE77" s="496"/>
      <c r="EF77" s="496"/>
      <c r="EG77" s="496"/>
      <c r="EH77" s="496"/>
      <c r="EI77" s="496"/>
      <c r="EJ77" s="496"/>
      <c r="EK77" s="496"/>
      <c r="EL77" s="496"/>
      <c r="EM77" s="496"/>
      <c r="EN77" s="496"/>
      <c r="EO77" s="496"/>
      <c r="EP77" s="496"/>
      <c r="EQ77" s="496"/>
      <c r="ER77" s="496"/>
      <c r="ES77" s="496"/>
      <c r="ET77" s="496"/>
      <c r="EU77" s="496"/>
      <c r="EV77" s="496"/>
      <c r="EW77" s="496"/>
      <c r="EX77" s="496"/>
      <c r="EY77" s="496"/>
      <c r="EZ77" s="496"/>
      <c r="FA77" s="496"/>
      <c r="FB77" s="496"/>
      <c r="FC77" s="496"/>
      <c r="FD77" s="496"/>
      <c r="FE77" s="496"/>
      <c r="FF77" s="496"/>
      <c r="FG77" s="496"/>
      <c r="FH77" s="496"/>
      <c r="FI77" s="496"/>
      <c r="FJ77" s="496"/>
      <c r="FK77" s="496"/>
      <c r="FL77" s="496"/>
      <c r="FM77" s="496"/>
      <c r="FN77" s="496"/>
      <c r="FO77" s="496"/>
      <c r="FP77" s="496"/>
      <c r="FQ77" s="496"/>
      <c r="FR77" s="496"/>
      <c r="FS77" s="496"/>
      <c r="FT77" s="496"/>
      <c r="FU77" s="496"/>
      <c r="FV77" s="496"/>
      <c r="FW77" s="496"/>
      <c r="FX77" s="496"/>
      <c r="FY77" s="496"/>
      <c r="FZ77" s="496"/>
      <c r="GA77" s="496"/>
      <c r="GB77" s="496"/>
      <c r="GC77" s="496"/>
      <c r="GD77" s="496"/>
      <c r="GE77" s="496"/>
      <c r="GF77" s="496"/>
      <c r="GG77" s="496"/>
      <c r="GH77" s="496"/>
      <c r="GI77" s="496"/>
      <c r="GJ77" s="496"/>
      <c r="GK77" s="496"/>
      <c r="GL77" s="496"/>
      <c r="GM77" s="496"/>
      <c r="GN77" s="496"/>
      <c r="GO77" s="496"/>
      <c r="GP77" s="496"/>
      <c r="GQ77" s="496"/>
      <c r="GR77" s="496"/>
      <c r="GS77" s="496"/>
      <c r="GT77" s="496"/>
      <c r="GU77" s="496"/>
      <c r="GV77" s="496"/>
      <c r="GW77" s="496"/>
      <c r="GX77" s="496"/>
      <c r="GY77" s="496"/>
      <c r="GZ77" s="496"/>
      <c r="HA77" s="496"/>
      <c r="HB77" s="496"/>
      <c r="HC77" s="496"/>
      <c r="HD77" s="496"/>
      <c r="HE77" s="496"/>
      <c r="HF77" s="496"/>
      <c r="HG77" s="496"/>
      <c r="HH77" s="496"/>
      <c r="HI77" s="496"/>
      <c r="HJ77" s="496"/>
      <c r="HK77" s="496"/>
      <c r="HL77" s="496"/>
      <c r="HM77" s="496"/>
      <c r="HN77" s="496"/>
      <c r="HO77" s="496"/>
      <c r="HP77" s="496"/>
      <c r="HQ77" s="496"/>
      <c r="HR77" s="496"/>
      <c r="HS77" s="496"/>
      <c r="HT77" s="496"/>
      <c r="HU77" s="496"/>
      <c r="HV77" s="496"/>
      <c r="HW77" s="496"/>
      <c r="HX77" s="496"/>
      <c r="HY77" s="496"/>
      <c r="HZ77" s="496"/>
      <c r="IA77" s="496"/>
      <c r="IB77" s="496"/>
      <c r="IC77" s="496"/>
      <c r="ID77" s="496"/>
      <c r="IE77" s="496"/>
      <c r="IF77" s="496"/>
      <c r="IG77" s="496"/>
      <c r="IH77" s="496"/>
    </row>
    <row r="78" s="5" customFormat="1" ht="24" customHeight="1" spans="1:242">
      <c r="A78" s="496"/>
      <c r="B78" s="512"/>
      <c r="C78" s="512"/>
      <c r="D78" s="512"/>
      <c r="E78" s="512"/>
      <c r="F78" s="512"/>
      <c r="G78" s="496"/>
      <c r="H78" s="496"/>
      <c r="I78" s="496"/>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6"/>
      <c r="AJ78" s="496"/>
      <c r="AK78" s="496"/>
      <c r="AL78" s="496"/>
      <c r="AM78" s="496"/>
      <c r="AN78" s="496"/>
      <c r="AO78" s="496"/>
      <c r="AP78" s="496"/>
      <c r="AQ78" s="496"/>
      <c r="AR78" s="496"/>
      <c r="AS78" s="496"/>
      <c r="AT78" s="496"/>
      <c r="AU78" s="496"/>
      <c r="AV78" s="496"/>
      <c r="AW78" s="496"/>
      <c r="AX78" s="496"/>
      <c r="AY78" s="496"/>
      <c r="AZ78" s="496"/>
      <c r="BA78" s="496"/>
      <c r="BB78" s="496"/>
      <c r="BC78" s="496"/>
      <c r="BD78" s="496"/>
      <c r="BE78" s="496"/>
      <c r="BF78" s="496"/>
      <c r="BG78" s="496"/>
      <c r="BH78" s="496"/>
      <c r="BI78" s="496"/>
      <c r="BJ78" s="496"/>
      <c r="BK78" s="496"/>
      <c r="BL78" s="496"/>
      <c r="BM78" s="496"/>
      <c r="BN78" s="496"/>
      <c r="BO78" s="496"/>
      <c r="BP78" s="496"/>
      <c r="BQ78" s="496"/>
      <c r="BR78" s="496"/>
      <c r="BS78" s="496"/>
      <c r="BT78" s="496"/>
      <c r="BU78" s="496"/>
      <c r="BV78" s="496"/>
      <c r="BW78" s="496"/>
      <c r="BX78" s="496"/>
      <c r="BY78" s="496"/>
      <c r="BZ78" s="496"/>
      <c r="CA78" s="496"/>
      <c r="CB78" s="496"/>
      <c r="CC78" s="496"/>
      <c r="CD78" s="496"/>
      <c r="CE78" s="496"/>
      <c r="CF78" s="496"/>
      <c r="CG78" s="496"/>
      <c r="CH78" s="496"/>
      <c r="CI78" s="496"/>
      <c r="CJ78" s="496"/>
      <c r="CK78" s="496"/>
      <c r="CL78" s="496"/>
      <c r="CM78" s="496"/>
      <c r="CN78" s="496"/>
      <c r="CO78" s="496"/>
      <c r="CP78" s="496"/>
      <c r="CQ78" s="496"/>
      <c r="CR78" s="496"/>
      <c r="CS78" s="496"/>
      <c r="CT78" s="496"/>
      <c r="CU78" s="496"/>
      <c r="CV78" s="496"/>
      <c r="CW78" s="496"/>
      <c r="CX78" s="496"/>
      <c r="CY78" s="496"/>
      <c r="CZ78" s="496"/>
      <c r="DA78" s="496"/>
      <c r="DB78" s="496"/>
      <c r="DC78" s="496"/>
      <c r="DD78" s="496"/>
      <c r="DE78" s="496"/>
      <c r="DF78" s="496"/>
      <c r="DG78" s="496"/>
      <c r="DH78" s="496"/>
      <c r="DI78" s="496"/>
      <c r="DJ78" s="496"/>
      <c r="DK78" s="496"/>
      <c r="DL78" s="496"/>
      <c r="DM78" s="496"/>
      <c r="DN78" s="496"/>
      <c r="DO78" s="496"/>
      <c r="DP78" s="496"/>
      <c r="DQ78" s="496"/>
      <c r="DR78" s="496"/>
      <c r="DS78" s="496"/>
      <c r="DT78" s="496"/>
      <c r="DU78" s="496"/>
      <c r="DV78" s="496"/>
      <c r="DW78" s="496"/>
      <c r="DX78" s="496"/>
      <c r="DY78" s="496"/>
      <c r="DZ78" s="496"/>
      <c r="EA78" s="496"/>
      <c r="EB78" s="496"/>
      <c r="EC78" s="496"/>
      <c r="ED78" s="496"/>
      <c r="EE78" s="496"/>
      <c r="EF78" s="496"/>
      <c r="EG78" s="496"/>
      <c r="EH78" s="496"/>
      <c r="EI78" s="496"/>
      <c r="EJ78" s="496"/>
      <c r="EK78" s="496"/>
      <c r="EL78" s="496"/>
      <c r="EM78" s="496"/>
      <c r="EN78" s="496"/>
      <c r="EO78" s="496"/>
      <c r="EP78" s="496"/>
      <c r="EQ78" s="496"/>
      <c r="ER78" s="496"/>
      <c r="ES78" s="496"/>
      <c r="ET78" s="496"/>
      <c r="EU78" s="496"/>
      <c r="EV78" s="496"/>
      <c r="EW78" s="496"/>
      <c r="EX78" s="496"/>
      <c r="EY78" s="496"/>
      <c r="EZ78" s="496"/>
      <c r="FA78" s="496"/>
      <c r="FB78" s="496"/>
      <c r="FC78" s="496"/>
      <c r="FD78" s="496"/>
      <c r="FE78" s="496"/>
      <c r="FF78" s="496"/>
      <c r="FG78" s="496"/>
      <c r="FH78" s="496"/>
      <c r="FI78" s="496"/>
      <c r="FJ78" s="496"/>
      <c r="FK78" s="496"/>
      <c r="FL78" s="496"/>
      <c r="FM78" s="496"/>
      <c r="FN78" s="496"/>
      <c r="FO78" s="496"/>
      <c r="FP78" s="496"/>
      <c r="FQ78" s="496"/>
      <c r="FR78" s="496"/>
      <c r="FS78" s="496"/>
      <c r="FT78" s="496"/>
      <c r="FU78" s="496"/>
      <c r="FV78" s="496"/>
      <c r="FW78" s="496"/>
      <c r="FX78" s="496"/>
      <c r="FY78" s="496"/>
      <c r="FZ78" s="496"/>
      <c r="GA78" s="496"/>
      <c r="GB78" s="496"/>
      <c r="GC78" s="496"/>
      <c r="GD78" s="496"/>
      <c r="GE78" s="496"/>
      <c r="GF78" s="496"/>
      <c r="GG78" s="496"/>
      <c r="GH78" s="496"/>
      <c r="GI78" s="496"/>
      <c r="GJ78" s="496"/>
      <c r="GK78" s="496"/>
      <c r="GL78" s="496"/>
      <c r="GM78" s="496"/>
      <c r="GN78" s="496"/>
      <c r="GO78" s="496"/>
      <c r="GP78" s="496"/>
      <c r="GQ78" s="496"/>
      <c r="GR78" s="496"/>
      <c r="GS78" s="496"/>
      <c r="GT78" s="496"/>
      <c r="GU78" s="496"/>
      <c r="GV78" s="496"/>
      <c r="GW78" s="496"/>
      <c r="GX78" s="496"/>
      <c r="GY78" s="496"/>
      <c r="GZ78" s="496"/>
      <c r="HA78" s="496"/>
      <c r="HB78" s="496"/>
      <c r="HC78" s="496"/>
      <c r="HD78" s="496"/>
      <c r="HE78" s="496"/>
      <c r="HF78" s="496"/>
      <c r="HG78" s="496"/>
      <c r="HH78" s="496"/>
      <c r="HI78" s="496"/>
      <c r="HJ78" s="496"/>
      <c r="HK78" s="496"/>
      <c r="HL78" s="496"/>
      <c r="HM78" s="496"/>
      <c r="HN78" s="496"/>
      <c r="HO78" s="496"/>
      <c r="HP78" s="496"/>
      <c r="HQ78" s="496"/>
      <c r="HR78" s="496"/>
      <c r="HS78" s="496"/>
      <c r="HT78" s="496"/>
      <c r="HU78" s="496"/>
      <c r="HV78" s="496"/>
      <c r="HW78" s="496"/>
      <c r="HX78" s="496"/>
      <c r="HY78" s="496"/>
      <c r="HZ78" s="496"/>
      <c r="IA78" s="496"/>
      <c r="IB78" s="496"/>
      <c r="IC78" s="496"/>
      <c r="ID78" s="496"/>
      <c r="IE78" s="496"/>
      <c r="IF78" s="496"/>
      <c r="IG78" s="496"/>
      <c r="IH78" s="496"/>
    </row>
    <row r="79" s="5" customFormat="1" ht="24" customHeight="1" spans="1:242">
      <c r="A79" s="496"/>
      <c r="B79" s="512"/>
      <c r="C79" s="512"/>
      <c r="D79" s="512"/>
      <c r="E79" s="512"/>
      <c r="F79" s="512"/>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6"/>
      <c r="AM79" s="496"/>
      <c r="AN79" s="496"/>
      <c r="AO79" s="496"/>
      <c r="AP79" s="496"/>
      <c r="AQ79" s="496"/>
      <c r="AR79" s="496"/>
      <c r="AS79" s="496"/>
      <c r="AT79" s="496"/>
      <c r="AU79" s="496"/>
      <c r="AV79" s="496"/>
      <c r="AW79" s="496"/>
      <c r="AX79" s="496"/>
      <c r="AY79" s="496"/>
      <c r="AZ79" s="496"/>
      <c r="BA79" s="496"/>
      <c r="BB79" s="496"/>
      <c r="BC79" s="496"/>
      <c r="BD79" s="496"/>
      <c r="BE79" s="496"/>
      <c r="BF79" s="496"/>
      <c r="BG79" s="496"/>
      <c r="BH79" s="496"/>
      <c r="BI79" s="496"/>
      <c r="BJ79" s="496"/>
      <c r="BK79" s="496"/>
      <c r="BL79" s="496"/>
      <c r="BM79" s="496"/>
      <c r="BN79" s="496"/>
      <c r="BO79" s="496"/>
      <c r="BP79" s="496"/>
      <c r="BQ79" s="496"/>
      <c r="BR79" s="496"/>
      <c r="BS79" s="496"/>
      <c r="BT79" s="496"/>
      <c r="BU79" s="496"/>
      <c r="BV79" s="496"/>
      <c r="BW79" s="496"/>
      <c r="BX79" s="496"/>
      <c r="BY79" s="496"/>
      <c r="BZ79" s="496"/>
      <c r="CA79" s="496"/>
      <c r="CB79" s="496"/>
      <c r="CC79" s="496"/>
      <c r="CD79" s="496"/>
      <c r="CE79" s="496"/>
      <c r="CF79" s="496"/>
      <c r="CG79" s="496"/>
      <c r="CH79" s="496"/>
      <c r="CI79" s="496"/>
      <c r="CJ79" s="496"/>
      <c r="CK79" s="496"/>
      <c r="CL79" s="496"/>
      <c r="CM79" s="496"/>
      <c r="CN79" s="496"/>
      <c r="CO79" s="496"/>
      <c r="CP79" s="496"/>
      <c r="CQ79" s="496"/>
      <c r="CR79" s="496"/>
      <c r="CS79" s="496"/>
      <c r="CT79" s="496"/>
      <c r="CU79" s="496"/>
      <c r="CV79" s="496"/>
      <c r="CW79" s="496"/>
      <c r="CX79" s="496"/>
      <c r="CY79" s="496"/>
      <c r="CZ79" s="496"/>
      <c r="DA79" s="496"/>
      <c r="DB79" s="496"/>
      <c r="DC79" s="496"/>
      <c r="DD79" s="496"/>
      <c r="DE79" s="496"/>
      <c r="DF79" s="496"/>
      <c r="DG79" s="496"/>
      <c r="DH79" s="496"/>
      <c r="DI79" s="496"/>
      <c r="DJ79" s="496"/>
      <c r="DK79" s="496"/>
      <c r="DL79" s="496"/>
      <c r="DM79" s="496"/>
      <c r="DN79" s="496"/>
      <c r="DO79" s="496"/>
      <c r="DP79" s="496"/>
      <c r="DQ79" s="496"/>
      <c r="DR79" s="496"/>
      <c r="DS79" s="496"/>
      <c r="DT79" s="496"/>
      <c r="DU79" s="496"/>
      <c r="DV79" s="496"/>
      <c r="DW79" s="496"/>
      <c r="DX79" s="496"/>
      <c r="DY79" s="496"/>
      <c r="DZ79" s="496"/>
      <c r="EA79" s="496"/>
      <c r="EB79" s="496"/>
      <c r="EC79" s="496"/>
      <c r="ED79" s="496"/>
      <c r="EE79" s="496"/>
      <c r="EF79" s="496"/>
      <c r="EG79" s="496"/>
      <c r="EH79" s="496"/>
      <c r="EI79" s="496"/>
      <c r="EJ79" s="496"/>
      <c r="EK79" s="496"/>
      <c r="EL79" s="496"/>
      <c r="EM79" s="496"/>
      <c r="EN79" s="496"/>
      <c r="EO79" s="496"/>
      <c r="EP79" s="496"/>
      <c r="EQ79" s="496"/>
      <c r="ER79" s="496"/>
      <c r="ES79" s="496"/>
      <c r="ET79" s="496"/>
      <c r="EU79" s="496"/>
      <c r="EV79" s="496"/>
      <c r="EW79" s="496"/>
      <c r="EX79" s="496"/>
      <c r="EY79" s="496"/>
      <c r="EZ79" s="496"/>
      <c r="FA79" s="496"/>
      <c r="FB79" s="496"/>
      <c r="FC79" s="496"/>
      <c r="FD79" s="496"/>
      <c r="FE79" s="496"/>
      <c r="FF79" s="496"/>
      <c r="FG79" s="496"/>
      <c r="FH79" s="496"/>
      <c r="FI79" s="496"/>
      <c r="FJ79" s="496"/>
      <c r="FK79" s="496"/>
      <c r="FL79" s="496"/>
      <c r="FM79" s="496"/>
      <c r="FN79" s="496"/>
      <c r="FO79" s="496"/>
      <c r="FP79" s="496"/>
      <c r="FQ79" s="496"/>
      <c r="FR79" s="496"/>
      <c r="FS79" s="496"/>
      <c r="FT79" s="496"/>
      <c r="FU79" s="496"/>
      <c r="FV79" s="496"/>
      <c r="FW79" s="496"/>
      <c r="FX79" s="496"/>
      <c r="FY79" s="496"/>
      <c r="FZ79" s="496"/>
      <c r="GA79" s="496"/>
      <c r="GB79" s="496"/>
      <c r="GC79" s="496"/>
      <c r="GD79" s="496"/>
      <c r="GE79" s="496"/>
      <c r="GF79" s="496"/>
      <c r="GG79" s="496"/>
      <c r="GH79" s="496"/>
      <c r="GI79" s="496"/>
      <c r="GJ79" s="496"/>
      <c r="GK79" s="496"/>
      <c r="GL79" s="496"/>
      <c r="GM79" s="496"/>
      <c r="GN79" s="496"/>
      <c r="GO79" s="496"/>
      <c r="GP79" s="496"/>
      <c r="GQ79" s="496"/>
      <c r="GR79" s="496"/>
      <c r="GS79" s="496"/>
      <c r="GT79" s="496"/>
      <c r="GU79" s="496"/>
      <c r="GV79" s="496"/>
      <c r="GW79" s="496"/>
      <c r="GX79" s="496"/>
      <c r="GY79" s="496"/>
      <c r="GZ79" s="496"/>
      <c r="HA79" s="496"/>
      <c r="HB79" s="496"/>
      <c r="HC79" s="496"/>
      <c r="HD79" s="496"/>
      <c r="HE79" s="496"/>
      <c r="HF79" s="496"/>
      <c r="HG79" s="496"/>
      <c r="HH79" s="496"/>
      <c r="HI79" s="496"/>
      <c r="HJ79" s="496"/>
      <c r="HK79" s="496"/>
      <c r="HL79" s="496"/>
      <c r="HM79" s="496"/>
      <c r="HN79" s="496"/>
      <c r="HO79" s="496"/>
      <c r="HP79" s="496"/>
      <c r="HQ79" s="496"/>
      <c r="HR79" s="496"/>
      <c r="HS79" s="496"/>
      <c r="HT79" s="496"/>
      <c r="HU79" s="496"/>
      <c r="HV79" s="496"/>
      <c r="HW79" s="496"/>
      <c r="HX79" s="496"/>
      <c r="HY79" s="496"/>
      <c r="HZ79" s="496"/>
      <c r="IA79" s="496"/>
      <c r="IB79" s="496"/>
      <c r="IC79" s="496"/>
      <c r="ID79" s="496"/>
      <c r="IE79" s="496"/>
      <c r="IF79" s="496"/>
      <c r="IG79" s="496"/>
      <c r="IH79" s="496"/>
    </row>
  </sheetData>
  <sheetProtection formatCells="0" formatColumns="0" formatRows="0" insertRows="0" insertColumns="0" insertHyperlinks="0" deleteColumns="0" deleteRows="0" sort="0" autoFilter="0" pivotTables="0"/>
  <mergeCells count="1">
    <mergeCell ref="A2:F2"/>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1"/>
  <sheetViews>
    <sheetView view="pageBreakPreview" zoomScale="85" zoomScaleNormal="100" workbookViewId="0">
      <selection activeCell="C15" sqref="C15"/>
    </sheetView>
  </sheetViews>
  <sheetFormatPr defaultColWidth="9" defaultRowHeight="13.5"/>
  <cols>
    <col min="1" max="1" width="35.6666666666667" customWidth="1"/>
    <col min="2" max="2" width="13.4416666666667" customWidth="1"/>
    <col min="3" max="3" width="35.6666666666667" customWidth="1"/>
    <col min="4" max="4" width="10.6666666666667" customWidth="1"/>
  </cols>
  <sheetData>
    <row r="1" s="1" customFormat="1" ht="24" customHeight="1" spans="1:1">
      <c r="A1" s="1" t="s">
        <v>1531</v>
      </c>
    </row>
    <row r="2" s="38" customFormat="1" ht="42" customHeight="1" spans="1:4">
      <c r="A2" s="96" t="s">
        <v>1532</v>
      </c>
      <c r="B2" s="96"/>
      <c r="C2" s="96"/>
      <c r="D2" s="96"/>
    </row>
    <row r="3" s="39" customFormat="1" ht="27" customHeight="1" spans="4:4">
      <c r="D3" s="39" t="s">
        <v>68</v>
      </c>
    </row>
    <row r="4" s="40" customFormat="1" ht="30" customHeight="1" spans="1:4">
      <c r="A4" s="72" t="s">
        <v>69</v>
      </c>
      <c r="B4" s="73" t="s">
        <v>7</v>
      </c>
      <c r="C4" s="74" t="s">
        <v>70</v>
      </c>
      <c r="D4" s="74" t="s">
        <v>7</v>
      </c>
    </row>
    <row r="5" s="6" customFormat="1" ht="24" customHeight="1" spans="1:4">
      <c r="A5" s="75" t="s">
        <v>1533</v>
      </c>
      <c r="B5" s="75"/>
      <c r="C5" s="75" t="s">
        <v>1534</v>
      </c>
      <c r="D5" s="75"/>
    </row>
    <row r="6" s="40" customFormat="1" ht="24" customHeight="1" spans="1:4">
      <c r="A6" s="75" t="s">
        <v>73</v>
      </c>
      <c r="B6" s="75"/>
      <c r="C6" s="75" t="s">
        <v>74</v>
      </c>
      <c r="D6" s="75"/>
    </row>
    <row r="7" s="6" customFormat="1" ht="24" customHeight="1" spans="1:4">
      <c r="A7" s="76" t="s">
        <v>81</v>
      </c>
      <c r="B7" s="77"/>
      <c r="C7" s="76" t="s">
        <v>1535</v>
      </c>
      <c r="D7" s="77"/>
    </row>
    <row r="8" s="40" customFormat="1" ht="24" customHeight="1" spans="1:4">
      <c r="A8" s="78" t="s">
        <v>1536</v>
      </c>
      <c r="B8" s="77"/>
      <c r="C8" s="79" t="s">
        <v>1536</v>
      </c>
      <c r="D8" s="77"/>
    </row>
    <row r="9" s="6" customFormat="1" ht="24" customHeight="1" spans="1:4">
      <c r="A9" s="78" t="s">
        <v>1537</v>
      </c>
      <c r="B9" s="77"/>
      <c r="C9" s="79" t="s">
        <v>1537</v>
      </c>
      <c r="D9" s="77"/>
    </row>
    <row r="10" s="40" customFormat="1" ht="24" customHeight="1" spans="1:4">
      <c r="A10" s="78" t="s">
        <v>1538</v>
      </c>
      <c r="B10" s="77"/>
      <c r="C10" s="79" t="s">
        <v>1538</v>
      </c>
      <c r="D10" s="77"/>
    </row>
    <row r="11" s="6" customFormat="1" ht="24" customHeight="1" spans="1:4">
      <c r="A11" s="79" t="s">
        <v>1539</v>
      </c>
      <c r="B11" s="77"/>
      <c r="C11" s="79" t="s">
        <v>1540</v>
      </c>
      <c r="D11" s="77"/>
    </row>
    <row r="12" s="40" customFormat="1" ht="24" customHeight="1" spans="1:4">
      <c r="A12" s="79" t="s">
        <v>1540</v>
      </c>
      <c r="B12" s="77"/>
      <c r="C12" s="79" t="s">
        <v>1541</v>
      </c>
      <c r="D12" s="77"/>
    </row>
    <row r="13" s="6" customFormat="1" ht="24" customHeight="1" spans="1:4">
      <c r="A13" s="79" t="s">
        <v>1541</v>
      </c>
      <c r="B13" s="77"/>
      <c r="C13" s="76" t="s">
        <v>1542</v>
      </c>
      <c r="D13" s="77"/>
    </row>
    <row r="14" s="40" customFormat="1" ht="24" customHeight="1" spans="1:4">
      <c r="A14" s="79" t="s">
        <v>1543</v>
      </c>
      <c r="B14" s="77"/>
      <c r="C14" s="78" t="s">
        <v>1536</v>
      </c>
      <c r="D14" s="77"/>
    </row>
    <row r="15" s="6" customFormat="1" ht="24" customHeight="1" spans="1:4">
      <c r="A15" s="76" t="s">
        <v>1544</v>
      </c>
      <c r="B15" s="77"/>
      <c r="C15" s="78" t="s">
        <v>1537</v>
      </c>
      <c r="D15" s="77"/>
    </row>
    <row r="16" s="40" customFormat="1" ht="24" customHeight="1" spans="1:4">
      <c r="A16" s="79" t="s">
        <v>1536</v>
      </c>
      <c r="B16" s="77"/>
      <c r="C16" s="78" t="s">
        <v>1538</v>
      </c>
      <c r="D16" s="77"/>
    </row>
    <row r="17" s="6" customFormat="1" ht="24" customHeight="1" spans="1:4">
      <c r="A17" s="79" t="s">
        <v>1537</v>
      </c>
      <c r="B17" s="77"/>
      <c r="C17" s="79" t="s">
        <v>1539</v>
      </c>
      <c r="D17" s="77"/>
    </row>
    <row r="18" s="40" customFormat="1" ht="24" customHeight="1" spans="1:4">
      <c r="A18" s="79" t="s">
        <v>1538</v>
      </c>
      <c r="B18" s="77"/>
      <c r="C18" s="79" t="s">
        <v>1540</v>
      </c>
      <c r="D18" s="77"/>
    </row>
    <row r="19" s="6" customFormat="1" ht="24" customHeight="1" spans="1:4">
      <c r="A19" s="79" t="s">
        <v>1540</v>
      </c>
      <c r="B19" s="77"/>
      <c r="C19" s="79" t="s">
        <v>1541</v>
      </c>
      <c r="D19" s="77"/>
    </row>
    <row r="20" s="6" customFormat="1" ht="24" customHeight="1" spans="1:4">
      <c r="A20" s="79" t="s">
        <v>1541</v>
      </c>
      <c r="B20" s="77"/>
      <c r="C20" s="79" t="s">
        <v>1543</v>
      </c>
      <c r="D20" s="77"/>
    </row>
    <row r="21" s="40" customFormat="1" ht="24" customHeight="1" spans="1:4">
      <c r="A21" s="76" t="s">
        <v>1545</v>
      </c>
      <c r="B21" s="77"/>
      <c r="C21" s="76" t="s">
        <v>1546</v>
      </c>
      <c r="D21" s="77"/>
    </row>
    <row r="22" s="40" customFormat="1" ht="24" customHeight="1" spans="1:4">
      <c r="A22" s="78" t="s">
        <v>1536</v>
      </c>
      <c r="B22" s="77"/>
      <c r="C22" s="78" t="s">
        <v>1536</v>
      </c>
      <c r="D22" s="77"/>
    </row>
    <row r="23" s="40" customFormat="1" ht="24" customHeight="1" spans="1:4">
      <c r="A23" s="78" t="s">
        <v>1537</v>
      </c>
      <c r="B23" s="77"/>
      <c r="C23" s="78" t="s">
        <v>1537</v>
      </c>
      <c r="D23" s="77"/>
    </row>
    <row r="24" s="40" customFormat="1" ht="24" customHeight="1" spans="1:4">
      <c r="A24" s="78" t="s">
        <v>1538</v>
      </c>
      <c r="B24" s="77"/>
      <c r="C24" s="78" t="s">
        <v>1538</v>
      </c>
      <c r="D24" s="77"/>
    </row>
    <row r="25" s="40" customFormat="1" ht="24" customHeight="1" spans="1:4">
      <c r="A25" s="79" t="s">
        <v>1539</v>
      </c>
      <c r="B25" s="77"/>
      <c r="C25" s="79" t="s">
        <v>1539</v>
      </c>
      <c r="D25" s="77"/>
    </row>
    <row r="26" s="40" customFormat="1" ht="24" customHeight="1" spans="1:4">
      <c r="A26" s="79" t="s">
        <v>1540</v>
      </c>
      <c r="B26" s="77"/>
      <c r="C26" s="79" t="s">
        <v>1540</v>
      </c>
      <c r="D26" s="77"/>
    </row>
    <row r="27" s="40" customFormat="1" ht="24" customHeight="1" spans="1:4">
      <c r="A27" s="79" t="s">
        <v>1541</v>
      </c>
      <c r="B27" s="77"/>
      <c r="C27" s="79" t="s">
        <v>1541</v>
      </c>
      <c r="D27" s="77"/>
    </row>
    <row r="28" s="40" customFormat="1" ht="24" customHeight="1" spans="1:4">
      <c r="A28" s="79" t="s">
        <v>1543</v>
      </c>
      <c r="B28" s="77"/>
      <c r="C28" s="79" t="s">
        <v>1543</v>
      </c>
      <c r="D28" s="77"/>
    </row>
    <row r="29" s="40" customFormat="1" ht="24" customHeight="1" spans="1:4">
      <c r="A29" s="80" t="s">
        <v>1547</v>
      </c>
      <c r="B29" s="77"/>
      <c r="C29" s="76"/>
      <c r="D29" s="77"/>
    </row>
    <row r="30" s="40" customFormat="1" ht="24" customHeight="1" spans="1:4">
      <c r="A30" s="78" t="s">
        <v>1536</v>
      </c>
      <c r="B30" s="77"/>
      <c r="C30" s="78"/>
      <c r="D30" s="77"/>
    </row>
    <row r="31" s="40" customFormat="1" ht="24" customHeight="1" spans="1:4">
      <c r="A31" s="78" t="s">
        <v>1537</v>
      </c>
      <c r="B31" s="77"/>
      <c r="C31" s="78"/>
      <c r="D31" s="77"/>
    </row>
    <row r="32" s="40" customFormat="1" ht="24" customHeight="1" spans="1:4">
      <c r="A32" s="78" t="s">
        <v>1538</v>
      </c>
      <c r="B32" s="77"/>
      <c r="C32" s="78"/>
      <c r="D32" s="77"/>
    </row>
    <row r="33" s="40" customFormat="1" ht="24" customHeight="1" spans="1:4">
      <c r="A33" s="79" t="s">
        <v>1539</v>
      </c>
      <c r="B33" s="77"/>
      <c r="C33" s="78"/>
      <c r="D33" s="77"/>
    </row>
    <row r="34" s="40" customFormat="1" ht="24" customHeight="1" spans="1:4">
      <c r="A34" s="79" t="s">
        <v>1540</v>
      </c>
      <c r="B34" s="77"/>
      <c r="C34" s="78"/>
      <c r="D34" s="77"/>
    </row>
    <row r="35" s="40" customFormat="1" ht="24" customHeight="1" spans="1:4">
      <c r="A35" s="79" t="s">
        <v>1541</v>
      </c>
      <c r="B35" s="77"/>
      <c r="C35" s="78"/>
      <c r="D35" s="77"/>
    </row>
    <row r="36" s="40" customFormat="1" ht="24" customHeight="1" spans="1:4">
      <c r="A36" s="79" t="s">
        <v>1543</v>
      </c>
      <c r="B36" s="77"/>
      <c r="C36" s="78"/>
      <c r="D36" s="77"/>
    </row>
    <row r="37" s="40" customFormat="1" ht="24" customHeight="1" spans="1:4">
      <c r="A37" s="78"/>
      <c r="B37" s="77"/>
      <c r="C37" s="78"/>
      <c r="D37" s="77"/>
    </row>
    <row r="38" s="6" customFormat="1" ht="24" customHeight="1" spans="1:4">
      <c r="A38" s="15" t="s">
        <v>116</v>
      </c>
      <c r="B38" s="75"/>
      <c r="C38" s="81" t="s">
        <v>117</v>
      </c>
      <c r="D38" s="75"/>
    </row>
    <row r="39" s="6" customFormat="1" ht="24" customHeight="1" spans="1:4">
      <c r="A39" s="77"/>
      <c r="B39" s="77"/>
      <c r="C39" s="75" t="s">
        <v>118</v>
      </c>
      <c r="D39" s="75"/>
    </row>
    <row r="40" s="6" customFormat="1" ht="24" customHeight="1" spans="1:4">
      <c r="A40" s="77"/>
      <c r="B40" s="77"/>
      <c r="C40" s="76" t="s">
        <v>1536</v>
      </c>
      <c r="D40" s="77"/>
    </row>
    <row r="41" s="6" customFormat="1" ht="24" customHeight="1" spans="1:4">
      <c r="A41" s="77"/>
      <c r="B41" s="77"/>
      <c r="C41" s="76" t="s">
        <v>1537</v>
      </c>
      <c r="D41" s="77"/>
    </row>
    <row r="42" s="6" customFormat="1" ht="24" customHeight="1" spans="1:4">
      <c r="A42" s="77"/>
      <c r="B42" s="77"/>
      <c r="C42" s="76" t="s">
        <v>1538</v>
      </c>
      <c r="D42" s="77"/>
    </row>
    <row r="43" s="6" customFormat="1" ht="24" customHeight="1" spans="1:4">
      <c r="A43" s="77"/>
      <c r="B43" s="77"/>
      <c r="C43" s="76" t="s">
        <v>1539</v>
      </c>
      <c r="D43" s="77"/>
    </row>
    <row r="44" s="6" customFormat="1" ht="24" customHeight="1" spans="1:4">
      <c r="A44" s="77"/>
      <c r="B44" s="77"/>
      <c r="C44" s="76" t="s">
        <v>1540</v>
      </c>
      <c r="D44" s="77"/>
    </row>
    <row r="45" s="6" customFormat="1" ht="24" customHeight="1" spans="1:4">
      <c r="A45" s="77"/>
      <c r="B45" s="77"/>
      <c r="C45" s="76" t="s">
        <v>1541</v>
      </c>
      <c r="D45" s="77"/>
    </row>
    <row r="46" s="6" customFormat="1" ht="24" customHeight="1" spans="1:4">
      <c r="A46" s="77"/>
      <c r="B46" s="77"/>
      <c r="C46" s="76" t="s">
        <v>1543</v>
      </c>
      <c r="D46" s="77"/>
    </row>
    <row r="47" s="67" customFormat="1" ht="42" customHeight="1" spans="1:254">
      <c r="A47" s="82" t="s">
        <v>1492</v>
      </c>
      <c r="B47" s="82"/>
      <c r="C47" s="82"/>
      <c r="D47" s="82"/>
      <c r="HU47" s="68"/>
      <c r="HV47" s="68"/>
      <c r="HW47" s="68"/>
      <c r="HX47" s="68"/>
      <c r="HY47" s="68"/>
      <c r="HZ47" s="68"/>
      <c r="IA47" s="68"/>
      <c r="IB47" s="68"/>
      <c r="IC47" s="68"/>
      <c r="ID47" s="68"/>
      <c r="IE47" s="68"/>
      <c r="IF47" s="68"/>
      <c r="IG47" s="68"/>
      <c r="IH47" s="68"/>
      <c r="II47" s="68"/>
      <c r="IJ47" s="68"/>
      <c r="IK47" s="68"/>
      <c r="IL47" s="68"/>
      <c r="IM47" s="68"/>
      <c r="IN47" s="68"/>
      <c r="IO47" s="68"/>
      <c r="IP47" s="68"/>
      <c r="IQ47" s="68"/>
      <c r="IR47" s="68"/>
      <c r="IS47" s="68"/>
      <c r="IT47" s="68"/>
    </row>
    <row r="48" s="6" customFormat="1" ht="24" customHeight="1"/>
    <row r="49" s="6" customFormat="1" ht="24" customHeight="1"/>
    <row r="50" s="6" customFormat="1" ht="24" customHeight="1"/>
    <row r="51" s="6" customFormat="1" ht="24" customHeight="1"/>
    <row r="52" s="6" customFormat="1" ht="24" customHeight="1"/>
    <row r="53" s="6" customFormat="1" ht="24" customHeight="1"/>
    <row r="54" s="6" customFormat="1" ht="24" customHeight="1"/>
    <row r="55" s="6" customFormat="1" ht="24" customHeight="1"/>
    <row r="56" s="6" customFormat="1" ht="24" customHeight="1"/>
    <row r="57" s="6" customFormat="1" ht="24" customHeight="1"/>
    <row r="58" s="6" customFormat="1" ht="24" customHeight="1"/>
    <row r="59" s="6" customFormat="1" ht="24" customHeight="1"/>
    <row r="60" s="6" customFormat="1" ht="24" customHeight="1"/>
    <row r="61" s="6" customFormat="1" ht="24" customHeight="1"/>
    <row r="62" s="6" customFormat="1" ht="24" customHeight="1"/>
    <row r="63" s="6" customFormat="1" ht="24" customHeight="1"/>
    <row r="64" s="6" customFormat="1" ht="24" customHeight="1"/>
    <row r="65" s="6" customFormat="1" ht="24" customHeight="1"/>
    <row r="66" s="6" customFormat="1" ht="24" customHeight="1"/>
    <row r="67" s="6" customFormat="1" ht="24" customHeight="1"/>
    <row r="68" s="6" customFormat="1" ht="24" customHeight="1"/>
    <row r="69" s="6" customFormat="1" ht="24" customHeight="1"/>
    <row r="70" s="6" customFormat="1" ht="24" customHeight="1"/>
    <row r="71" s="6" customFormat="1" ht="24" customHeight="1"/>
    <row r="72" s="6" customFormat="1" ht="24" customHeight="1"/>
    <row r="73" s="6" customFormat="1" ht="24" customHeight="1"/>
    <row r="74" s="6" customFormat="1" ht="24" customHeight="1"/>
    <row r="75" s="6" customFormat="1" ht="24" customHeight="1"/>
    <row r="76" s="6" customFormat="1" ht="24" customHeight="1"/>
    <row r="77" s="6" customFormat="1" ht="24" customHeight="1"/>
    <row r="78" s="6" customFormat="1" ht="24" customHeight="1"/>
    <row r="79" s="6" customFormat="1" ht="24" customHeight="1"/>
    <row r="80" s="6" customFormat="1" ht="24" customHeight="1"/>
    <row r="81" s="6" customFormat="1" ht="24" customHeight="1"/>
  </sheetData>
  <mergeCells count="2">
    <mergeCell ref="A2:D2"/>
    <mergeCell ref="A47:D47"/>
  </mergeCells>
  <printOptions horizontalCentered="1"/>
  <pageMargins left="0.590277777777778" right="0.590277777777778" top="0.393055555555556" bottom="0.590277777777778" header="0.590277777777778" footer="0.393055555555556"/>
  <pageSetup paperSize="9" scale="96" firstPageNumber="0" fitToHeight="0" orientation="portrait" blackAndWhite="1" useFirstPageNumber="1"/>
  <headerFooter alignWithMargins="0"/>
  <colBreaks count="1" manualBreakCount="1">
    <brk id="4" max="65536"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view="pageBreakPreview" zoomScaleNormal="100" workbookViewId="0">
      <selection activeCell="C15" sqref="C15"/>
    </sheetView>
  </sheetViews>
  <sheetFormatPr defaultColWidth="8.88333333333333" defaultRowHeight="14.25"/>
  <cols>
    <col min="1" max="1" width="48.6666666666667" style="69" customWidth="1"/>
    <col min="2" max="5" width="10.6666666666667" style="84" customWidth="1"/>
    <col min="6" max="11" width="9" style="69"/>
    <col min="12" max="16384" width="8.88333333333333" style="69"/>
  </cols>
  <sheetData>
    <row r="1" s="1" customFormat="1" ht="24" customHeight="1" spans="1:1">
      <c r="A1" s="1" t="s">
        <v>1548</v>
      </c>
    </row>
    <row r="2" s="64" customFormat="1" ht="42" customHeight="1" spans="1:5">
      <c r="A2" s="70" t="s">
        <v>1549</v>
      </c>
      <c r="B2" s="85"/>
      <c r="C2" s="85"/>
      <c r="D2" s="85"/>
      <c r="E2" s="85"/>
    </row>
    <row r="3" s="65" customFormat="1" ht="27" customHeight="1" spans="2:5">
      <c r="B3" s="71"/>
      <c r="C3" s="71"/>
      <c r="D3" s="71"/>
      <c r="E3" s="65" t="s">
        <v>3</v>
      </c>
    </row>
    <row r="4" s="66" customFormat="1" ht="30" customHeight="1" spans="1:5">
      <c r="A4" s="86" t="s">
        <v>1450</v>
      </c>
      <c r="B4" s="87" t="s">
        <v>5</v>
      </c>
      <c r="C4" s="87" t="s">
        <v>6</v>
      </c>
      <c r="D4" s="86" t="s">
        <v>7</v>
      </c>
      <c r="E4" s="88" t="s">
        <v>8</v>
      </c>
    </row>
    <row r="5" s="95" customFormat="1" ht="24" customHeight="1" spans="1:229">
      <c r="A5" s="89" t="s">
        <v>1451</v>
      </c>
      <c r="B5" s="89"/>
      <c r="C5" s="89"/>
      <c r="D5" s="89"/>
      <c r="E5" s="90"/>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row>
    <row r="6" s="67" customFormat="1" ht="24" customHeight="1" spans="1:231">
      <c r="A6" s="59" t="s">
        <v>1452</v>
      </c>
      <c r="B6" s="59"/>
      <c r="C6" s="59"/>
      <c r="D6" s="59"/>
      <c r="E6" s="91"/>
      <c r="HV6" s="68"/>
      <c r="HW6" s="68"/>
    </row>
    <row r="7" s="67" customFormat="1" ht="24" customHeight="1" spans="1:231">
      <c r="A7" s="77" t="s">
        <v>1453</v>
      </c>
      <c r="B7" s="77"/>
      <c r="C7" s="77"/>
      <c r="D7" s="77"/>
      <c r="E7" s="91"/>
      <c r="HV7" s="68"/>
      <c r="HW7" s="68"/>
    </row>
    <row r="8" s="67" customFormat="1" ht="24" customHeight="1" spans="1:231">
      <c r="A8" s="77" t="s">
        <v>1454</v>
      </c>
      <c r="B8" s="77"/>
      <c r="C8" s="77"/>
      <c r="D8" s="77"/>
      <c r="E8" s="91"/>
      <c r="HV8" s="68"/>
      <c r="HW8" s="68"/>
    </row>
    <row r="9" s="67" customFormat="1" ht="24" customHeight="1" spans="1:231">
      <c r="A9" s="77" t="s">
        <v>1455</v>
      </c>
      <c r="B9" s="77"/>
      <c r="C9" s="77"/>
      <c r="D9" s="77"/>
      <c r="E9" s="91"/>
      <c r="HV9" s="68"/>
      <c r="HW9" s="68"/>
    </row>
    <row r="10" s="67" customFormat="1" ht="24" customHeight="1" spans="1:231">
      <c r="A10" s="92" t="s">
        <v>1456</v>
      </c>
      <c r="B10" s="92"/>
      <c r="C10" s="92"/>
      <c r="D10" s="92"/>
      <c r="E10" s="91"/>
      <c r="HV10" s="68"/>
      <c r="HW10" s="68"/>
    </row>
    <row r="11" s="95" customFormat="1" ht="24" customHeight="1" spans="1:229">
      <c r="A11" s="89" t="s">
        <v>1457</v>
      </c>
      <c r="B11" s="89"/>
      <c r="C11" s="89"/>
      <c r="D11" s="89"/>
      <c r="E11" s="90"/>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row>
    <row r="12" s="67" customFormat="1" ht="24" customHeight="1" spans="1:231">
      <c r="A12" s="59" t="s">
        <v>1458</v>
      </c>
      <c r="B12" s="59"/>
      <c r="C12" s="59"/>
      <c r="D12" s="59"/>
      <c r="E12" s="91"/>
      <c r="HV12" s="68"/>
      <c r="HW12" s="68"/>
    </row>
    <row r="13" s="67" customFormat="1" ht="24" customHeight="1" spans="1:231">
      <c r="A13" s="77" t="s">
        <v>1459</v>
      </c>
      <c r="B13" s="77"/>
      <c r="C13" s="77"/>
      <c r="D13" s="77"/>
      <c r="E13" s="91"/>
      <c r="N13" s="94"/>
      <c r="HV13" s="68"/>
      <c r="HW13" s="68"/>
    </row>
    <row r="14" s="67" customFormat="1" ht="24" customHeight="1" spans="1:231">
      <c r="A14" s="77" t="s">
        <v>1460</v>
      </c>
      <c r="B14" s="77"/>
      <c r="C14" s="77"/>
      <c r="D14" s="77"/>
      <c r="E14" s="91"/>
      <c r="HV14" s="68"/>
      <c r="HW14" s="68"/>
    </row>
    <row r="15" s="67" customFormat="1" ht="24" customHeight="1" spans="1:231">
      <c r="A15" s="77" t="s">
        <v>1461</v>
      </c>
      <c r="B15" s="77"/>
      <c r="C15" s="77"/>
      <c r="D15" s="77"/>
      <c r="E15" s="91"/>
      <c r="HV15" s="68"/>
      <c r="HW15" s="68"/>
    </row>
    <row r="16" s="95" customFormat="1" ht="24" customHeight="1" spans="1:229">
      <c r="A16" s="89" t="s">
        <v>1462</v>
      </c>
      <c r="B16" s="89"/>
      <c r="C16" s="89"/>
      <c r="D16" s="89"/>
      <c r="E16" s="90"/>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row>
    <row r="17" s="67" customFormat="1" ht="24" customHeight="1" spans="1:231">
      <c r="A17" s="59" t="s">
        <v>1463</v>
      </c>
      <c r="B17" s="59"/>
      <c r="C17" s="59"/>
      <c r="D17" s="59"/>
      <c r="E17" s="91"/>
      <c r="HV17" s="68"/>
      <c r="HW17" s="68"/>
    </row>
    <row r="18" s="67" customFormat="1" ht="24" customHeight="1" spans="1:231">
      <c r="A18" s="59" t="s">
        <v>1464</v>
      </c>
      <c r="B18" s="59"/>
      <c r="C18" s="59"/>
      <c r="D18" s="59"/>
      <c r="E18" s="91"/>
      <c r="HV18" s="68"/>
      <c r="HW18" s="68"/>
    </row>
    <row r="19" s="67" customFormat="1" ht="24" customHeight="1" spans="1:231">
      <c r="A19" s="59" t="s">
        <v>1465</v>
      </c>
      <c r="B19" s="59"/>
      <c r="C19" s="59"/>
      <c r="D19" s="59"/>
      <c r="E19" s="91"/>
      <c r="HV19" s="68"/>
      <c r="HW19" s="68"/>
    </row>
    <row r="20" s="67" customFormat="1" ht="24" customHeight="1" spans="1:231">
      <c r="A20" s="59" t="s">
        <v>1466</v>
      </c>
      <c r="B20" s="59"/>
      <c r="C20" s="59"/>
      <c r="D20" s="59"/>
      <c r="E20" s="91"/>
      <c r="HV20" s="68"/>
      <c r="HW20" s="68"/>
    </row>
    <row r="21" s="95" customFormat="1" ht="24" customHeight="1" spans="1:229">
      <c r="A21" s="89" t="s">
        <v>1467</v>
      </c>
      <c r="B21" s="89"/>
      <c r="C21" s="89"/>
      <c r="D21" s="89"/>
      <c r="E21" s="90"/>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row>
    <row r="22" s="67" customFormat="1" ht="24" customHeight="1" spans="1:5">
      <c r="A22" s="59" t="s">
        <v>1468</v>
      </c>
      <c r="B22" s="59"/>
      <c r="C22" s="59"/>
      <c r="D22" s="59"/>
      <c r="E22" s="91"/>
    </row>
    <row r="23" s="67" customFormat="1" ht="24" customHeight="1" spans="1:5">
      <c r="A23" s="59" t="s">
        <v>1469</v>
      </c>
      <c r="B23" s="59"/>
      <c r="C23" s="59"/>
      <c r="D23" s="59"/>
      <c r="E23" s="91"/>
    </row>
    <row r="24" s="67" customFormat="1" ht="24" customHeight="1" spans="1:5">
      <c r="A24" s="59" t="s">
        <v>1470</v>
      </c>
      <c r="B24" s="59"/>
      <c r="C24" s="59"/>
      <c r="D24" s="59"/>
      <c r="E24" s="91"/>
    </row>
    <row r="25" s="67" customFormat="1" ht="24" customHeight="1" spans="1:5">
      <c r="A25" s="59" t="s">
        <v>1471</v>
      </c>
      <c r="B25" s="59"/>
      <c r="C25" s="59"/>
      <c r="D25" s="59"/>
      <c r="E25" s="91"/>
    </row>
    <row r="26" s="67" customFormat="1" ht="24" customHeight="1" spans="1:5">
      <c r="A26" s="59" t="s">
        <v>1472</v>
      </c>
      <c r="B26" s="59"/>
      <c r="C26" s="59"/>
      <c r="D26" s="59"/>
      <c r="E26" s="91"/>
    </row>
    <row r="27" s="95" customFormat="1" ht="24" customHeight="1" spans="1:229">
      <c r="A27" s="75" t="s">
        <v>1473</v>
      </c>
      <c r="B27" s="75"/>
      <c r="C27" s="75"/>
      <c r="D27" s="75"/>
      <c r="E27" s="90"/>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row>
    <row r="28" s="67" customFormat="1" ht="24" customHeight="1" spans="1:5">
      <c r="A28" s="59" t="s">
        <v>1474</v>
      </c>
      <c r="B28" s="59"/>
      <c r="C28" s="59"/>
      <c r="D28" s="59"/>
      <c r="E28" s="91"/>
    </row>
    <row r="29" s="67" customFormat="1" ht="24" customHeight="1" spans="1:5">
      <c r="A29" s="59" t="s">
        <v>1475</v>
      </c>
      <c r="B29" s="59"/>
      <c r="C29" s="59"/>
      <c r="D29" s="59"/>
      <c r="E29" s="91"/>
    </row>
    <row r="30" s="67" customFormat="1" ht="24" customHeight="1" spans="1:5">
      <c r="A30" s="59" t="s">
        <v>1476</v>
      </c>
      <c r="B30" s="59"/>
      <c r="C30" s="59"/>
      <c r="D30" s="59"/>
      <c r="E30" s="91"/>
    </row>
    <row r="31" s="67" customFormat="1" ht="24" customHeight="1" spans="1:5">
      <c r="A31" s="59" t="s">
        <v>1477</v>
      </c>
      <c r="B31" s="59"/>
      <c r="C31" s="59"/>
      <c r="D31" s="59"/>
      <c r="E31" s="91"/>
    </row>
    <row r="32" s="67" customFormat="1" ht="24" customHeight="1" spans="1:5">
      <c r="A32" s="59" t="s">
        <v>1478</v>
      </c>
      <c r="B32" s="59"/>
      <c r="C32" s="59"/>
      <c r="D32" s="59"/>
      <c r="E32" s="91"/>
    </row>
    <row r="33" s="67" customFormat="1" ht="24" customHeight="1" spans="1:5">
      <c r="A33" s="59" t="s">
        <v>1479</v>
      </c>
      <c r="B33" s="59"/>
      <c r="C33" s="59"/>
      <c r="D33" s="59"/>
      <c r="E33" s="91"/>
    </row>
    <row r="34" s="95" customFormat="1" ht="24" customHeight="1" spans="1:229">
      <c r="A34" s="75" t="s">
        <v>1480</v>
      </c>
      <c r="B34" s="75"/>
      <c r="C34" s="75"/>
      <c r="D34" s="75"/>
      <c r="E34" s="90"/>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row>
    <row r="35" s="67" customFormat="1" ht="24" customHeight="1" spans="1:5">
      <c r="A35" s="59" t="s">
        <v>1481</v>
      </c>
      <c r="B35" s="59"/>
      <c r="C35" s="59"/>
      <c r="D35" s="59"/>
      <c r="E35" s="91"/>
    </row>
    <row r="36" s="67" customFormat="1" ht="24" customHeight="1" spans="1:5">
      <c r="A36" s="59" t="s">
        <v>1482</v>
      </c>
      <c r="B36" s="59"/>
      <c r="C36" s="59"/>
      <c r="D36" s="59"/>
      <c r="E36" s="91"/>
    </row>
    <row r="37" s="67" customFormat="1" ht="24" customHeight="1" spans="1:5">
      <c r="A37" s="59" t="s">
        <v>1483</v>
      </c>
      <c r="B37" s="59"/>
      <c r="C37" s="59"/>
      <c r="D37" s="59"/>
      <c r="E37" s="91"/>
    </row>
    <row r="38" s="67" customFormat="1" ht="24" customHeight="1" spans="1:5">
      <c r="A38" s="59" t="s">
        <v>1484</v>
      </c>
      <c r="B38" s="59"/>
      <c r="C38" s="59"/>
      <c r="D38" s="59"/>
      <c r="E38" s="91"/>
    </row>
    <row r="39" s="67" customFormat="1" ht="24" customHeight="1" spans="1:5">
      <c r="A39" s="59" t="s">
        <v>1485</v>
      </c>
      <c r="B39" s="59"/>
      <c r="C39" s="59"/>
      <c r="D39" s="59"/>
      <c r="E39" s="91"/>
    </row>
    <row r="40" s="67" customFormat="1" ht="24" customHeight="1" spans="1:5">
      <c r="A40" s="75" t="s">
        <v>1486</v>
      </c>
      <c r="B40" s="75"/>
      <c r="C40" s="75"/>
      <c r="D40" s="75"/>
      <c r="E40" s="90"/>
    </row>
    <row r="41" s="67" customFormat="1" ht="24" customHeight="1" spans="1:5">
      <c r="A41" s="59" t="s">
        <v>1487</v>
      </c>
      <c r="B41" s="59"/>
      <c r="C41" s="59"/>
      <c r="D41" s="59"/>
      <c r="E41" s="91"/>
    </row>
    <row r="42" s="67" customFormat="1" ht="24" customHeight="1" spans="1:5">
      <c r="A42" s="59" t="s">
        <v>1488</v>
      </c>
      <c r="B42" s="59"/>
      <c r="C42" s="59"/>
      <c r="D42" s="59"/>
      <c r="E42" s="91"/>
    </row>
    <row r="43" s="67" customFormat="1" ht="24" customHeight="1" spans="1:5">
      <c r="A43" s="59" t="s">
        <v>1489</v>
      </c>
      <c r="B43" s="59"/>
      <c r="C43" s="59"/>
      <c r="D43" s="59"/>
      <c r="E43" s="91"/>
    </row>
    <row r="44" s="67" customFormat="1" ht="24" customHeight="1" spans="1:5">
      <c r="A44" s="59" t="s">
        <v>1490</v>
      </c>
      <c r="B44" s="59"/>
      <c r="C44" s="59"/>
      <c r="D44" s="59"/>
      <c r="E44" s="91"/>
    </row>
    <row r="45" s="67" customFormat="1" ht="24" customHeight="1" spans="1:5">
      <c r="A45" s="59"/>
      <c r="B45" s="59"/>
      <c r="C45" s="59"/>
      <c r="D45" s="59"/>
      <c r="E45" s="91"/>
    </row>
    <row r="46" s="67" customFormat="1" ht="24" customHeight="1" spans="1:5">
      <c r="A46" s="93" t="s">
        <v>1491</v>
      </c>
      <c r="B46" s="93"/>
      <c r="C46" s="93"/>
      <c r="D46" s="93">
        <f>D27</f>
        <v>0</v>
      </c>
      <c r="E46" s="90"/>
    </row>
    <row r="47" s="67" customFormat="1" ht="36" customHeight="1" spans="1:255">
      <c r="A47" s="82" t="s">
        <v>1492</v>
      </c>
      <c r="B47" s="82"/>
      <c r="C47" s="82"/>
      <c r="D47" s="82"/>
      <c r="E47" s="82"/>
      <c r="HV47" s="68"/>
      <c r="HW47" s="68"/>
      <c r="HX47" s="68"/>
      <c r="HY47" s="68"/>
      <c r="HZ47" s="68"/>
      <c r="IA47" s="68"/>
      <c r="IB47" s="68"/>
      <c r="IC47" s="68"/>
      <c r="ID47" s="68"/>
      <c r="IE47" s="68"/>
      <c r="IF47" s="68"/>
      <c r="IG47" s="68"/>
      <c r="IH47" s="68"/>
      <c r="II47" s="68"/>
      <c r="IJ47" s="68"/>
      <c r="IK47" s="68"/>
      <c r="IL47" s="68"/>
      <c r="IM47" s="68"/>
      <c r="IN47" s="68"/>
      <c r="IO47" s="68"/>
      <c r="IP47" s="68"/>
      <c r="IQ47" s="68"/>
      <c r="IR47" s="68"/>
      <c r="IS47" s="68"/>
      <c r="IT47" s="68"/>
      <c r="IU47" s="68"/>
    </row>
    <row r="48" s="68" customFormat="1" ht="24" customHeight="1" spans="2:5">
      <c r="B48" s="67"/>
      <c r="C48" s="67"/>
      <c r="D48" s="67"/>
      <c r="E48" s="67"/>
    </row>
    <row r="49" s="68" customFormat="1" ht="24" customHeight="1" spans="2:5">
      <c r="B49" s="67"/>
      <c r="C49" s="67"/>
      <c r="D49" s="67"/>
      <c r="E49" s="67"/>
    </row>
    <row r="50" s="68" customFormat="1" ht="24" customHeight="1" spans="2:5">
      <c r="B50" s="67"/>
      <c r="C50" s="67"/>
      <c r="D50" s="67"/>
      <c r="E50" s="67"/>
    </row>
    <row r="51" s="68" customFormat="1" ht="24" customHeight="1" spans="2:5">
      <c r="B51" s="67"/>
      <c r="C51" s="67"/>
      <c r="D51" s="67"/>
      <c r="E51" s="67"/>
    </row>
    <row r="52" s="68" customFormat="1" ht="24" customHeight="1" spans="2:5">
      <c r="B52" s="67"/>
      <c r="C52" s="67"/>
      <c r="D52" s="67"/>
      <c r="E52" s="67"/>
    </row>
    <row r="53" s="68" customFormat="1" ht="24" customHeight="1" spans="2:5">
      <c r="B53" s="67"/>
      <c r="C53" s="67"/>
      <c r="D53" s="67"/>
      <c r="E53" s="67"/>
    </row>
    <row r="54" s="68" customFormat="1" ht="24" customHeight="1" spans="2:5">
      <c r="B54" s="67"/>
      <c r="C54" s="67"/>
      <c r="D54" s="67"/>
      <c r="E54" s="67"/>
    </row>
    <row r="55" s="68" customFormat="1" ht="24" customHeight="1" spans="2:5">
      <c r="B55" s="67"/>
      <c r="C55" s="67"/>
      <c r="D55" s="67"/>
      <c r="E55" s="67"/>
    </row>
    <row r="56" s="68" customFormat="1" ht="24" customHeight="1" spans="2:5">
      <c r="B56" s="67"/>
      <c r="C56" s="67"/>
      <c r="D56" s="67"/>
      <c r="E56" s="67"/>
    </row>
    <row r="57" s="68" customFormat="1" ht="24" customHeight="1" spans="2:5">
      <c r="B57" s="67"/>
      <c r="C57" s="67"/>
      <c r="D57" s="67"/>
      <c r="E57" s="67"/>
    </row>
    <row r="58" s="68" customFormat="1" ht="24" customHeight="1" spans="2:5">
      <c r="B58" s="67"/>
      <c r="C58" s="67"/>
      <c r="D58" s="67"/>
      <c r="E58" s="67"/>
    </row>
    <row r="59" s="68" customFormat="1" ht="24" customHeight="1" spans="2:5">
      <c r="B59" s="67"/>
      <c r="C59" s="67"/>
      <c r="D59" s="67"/>
      <c r="E59" s="67"/>
    </row>
    <row r="60" s="68" customFormat="1" ht="24" customHeight="1" spans="2:5">
      <c r="B60" s="67"/>
      <c r="C60" s="67"/>
      <c r="D60" s="67"/>
      <c r="E60" s="67"/>
    </row>
    <row r="61" s="68" customFormat="1" ht="24" customHeight="1" spans="2:5">
      <c r="B61" s="67"/>
      <c r="C61" s="67"/>
      <c r="D61" s="67"/>
      <c r="E61" s="67"/>
    </row>
    <row r="62" s="68" customFormat="1" ht="24" customHeight="1" spans="2:5">
      <c r="B62" s="67"/>
      <c r="C62" s="67"/>
      <c r="D62" s="67"/>
      <c r="E62" s="67"/>
    </row>
    <row r="63" s="68" customFormat="1" ht="24" customHeight="1" spans="2:5">
      <c r="B63" s="67"/>
      <c r="C63" s="67"/>
      <c r="D63" s="67"/>
      <c r="E63" s="67"/>
    </row>
    <row r="64" s="68" customFormat="1" ht="24" customHeight="1" spans="2:5">
      <c r="B64" s="67"/>
      <c r="C64" s="67"/>
      <c r="D64" s="67"/>
      <c r="E64" s="67"/>
    </row>
    <row r="65" s="68" customFormat="1" ht="24" customHeight="1" spans="2:5">
      <c r="B65" s="67"/>
      <c r="C65" s="67"/>
      <c r="D65" s="67"/>
      <c r="E65" s="67"/>
    </row>
    <row r="66" s="68" customFormat="1" ht="24" customHeight="1" spans="2:5">
      <c r="B66" s="67"/>
      <c r="C66" s="67"/>
      <c r="D66" s="67"/>
      <c r="E66" s="67"/>
    </row>
    <row r="67" s="68" customFormat="1" ht="24" customHeight="1" spans="2:5">
      <c r="B67" s="67"/>
      <c r="C67" s="67"/>
      <c r="D67" s="67"/>
      <c r="E67" s="67"/>
    </row>
    <row r="68" s="68" customFormat="1" ht="24" customHeight="1" spans="2:5">
      <c r="B68" s="67"/>
      <c r="C68" s="67"/>
      <c r="D68" s="67"/>
      <c r="E68" s="67"/>
    </row>
    <row r="69" s="68" customFormat="1" ht="24" customHeight="1" spans="2:5">
      <c r="B69" s="67"/>
      <c r="C69" s="67"/>
      <c r="D69" s="67"/>
      <c r="E69" s="67"/>
    </row>
    <row r="70" s="68" customFormat="1" ht="24" customHeight="1" spans="2:5">
      <c r="B70" s="67"/>
      <c r="C70" s="67"/>
      <c r="D70" s="67"/>
      <c r="E70" s="67"/>
    </row>
    <row r="71" s="68" customFormat="1" ht="24" customHeight="1" spans="2:5">
      <c r="B71" s="67"/>
      <c r="C71" s="67"/>
      <c r="D71" s="67"/>
      <c r="E71" s="67"/>
    </row>
    <row r="72" s="68" customFormat="1" ht="24" customHeight="1" spans="2:5">
      <c r="B72" s="67"/>
      <c r="C72" s="67"/>
      <c r="D72" s="67"/>
      <c r="E72" s="67"/>
    </row>
    <row r="73" s="68" customFormat="1" ht="24" customHeight="1" spans="2:5">
      <c r="B73" s="67"/>
      <c r="C73" s="67"/>
      <c r="D73" s="67"/>
      <c r="E73" s="67"/>
    </row>
    <row r="74" s="68" customFormat="1" ht="24" customHeight="1" spans="2:5">
      <c r="B74" s="67"/>
      <c r="C74" s="67"/>
      <c r="D74" s="67"/>
      <c r="E74" s="67"/>
    </row>
    <row r="75" s="68" customFormat="1" ht="24" customHeight="1" spans="2:5">
      <c r="B75" s="67"/>
      <c r="C75" s="67"/>
      <c r="D75" s="67"/>
      <c r="E75" s="67"/>
    </row>
    <row r="76" s="68" customFormat="1" ht="24" customHeight="1" spans="2:5">
      <c r="B76" s="67"/>
      <c r="C76" s="67"/>
      <c r="D76" s="67"/>
      <c r="E76" s="67"/>
    </row>
    <row r="77" s="68" customFormat="1" ht="24" customHeight="1" spans="2:5">
      <c r="B77" s="67"/>
      <c r="C77" s="67"/>
      <c r="D77" s="67"/>
      <c r="E77" s="67"/>
    </row>
    <row r="78" s="68" customFormat="1" ht="24" customHeight="1" spans="2:5">
      <c r="B78" s="67"/>
      <c r="C78" s="67"/>
      <c r="D78" s="67"/>
      <c r="E78" s="67"/>
    </row>
    <row r="79" s="68" customFormat="1" ht="24" customHeight="1" spans="2:5">
      <c r="B79" s="67"/>
      <c r="C79" s="67"/>
      <c r="D79" s="67"/>
      <c r="E79" s="67"/>
    </row>
    <row r="80" s="68" customFormat="1" ht="24" customHeight="1" spans="2:5">
      <c r="B80" s="67"/>
      <c r="C80" s="67"/>
      <c r="D80" s="67"/>
      <c r="E80" s="67"/>
    </row>
    <row r="81" s="68" customFormat="1" ht="24" customHeight="1" spans="2:5">
      <c r="B81" s="67"/>
      <c r="C81" s="67"/>
      <c r="D81" s="67"/>
      <c r="E81" s="67"/>
    </row>
  </sheetData>
  <mergeCells count="2">
    <mergeCell ref="A2:E2"/>
    <mergeCell ref="A47:E47"/>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view="pageBreakPreview" zoomScaleNormal="100" workbookViewId="0">
      <selection activeCell="C14" sqref="C14"/>
    </sheetView>
  </sheetViews>
  <sheetFormatPr defaultColWidth="8.88333333333333" defaultRowHeight="14.25"/>
  <cols>
    <col min="1" max="1" width="45.6666666666667" style="69" customWidth="1"/>
    <col min="2" max="5" width="10.6666666666667" style="84" customWidth="1"/>
    <col min="6" max="16384" width="8.88333333333333" style="69"/>
  </cols>
  <sheetData>
    <row r="1" s="1" customFormat="1" ht="24" customHeight="1" spans="1:1">
      <c r="A1" s="1" t="s">
        <v>1550</v>
      </c>
    </row>
    <row r="2" s="64" customFormat="1" ht="51" customHeight="1" spans="1:5">
      <c r="A2" s="70" t="s">
        <v>1551</v>
      </c>
      <c r="B2" s="85"/>
      <c r="C2" s="85"/>
      <c r="D2" s="85"/>
      <c r="E2" s="85"/>
    </row>
    <row r="3" s="65" customFormat="1" ht="27" customHeight="1" spans="2:5">
      <c r="B3" s="71"/>
      <c r="C3" s="71"/>
      <c r="D3" s="71"/>
      <c r="E3" s="65" t="s">
        <v>3</v>
      </c>
    </row>
    <row r="4" s="66" customFormat="1" ht="30" customHeight="1" spans="1:5">
      <c r="A4" s="86" t="s">
        <v>1450</v>
      </c>
      <c r="B4" s="87" t="s">
        <v>5</v>
      </c>
      <c r="C4" s="87" t="s">
        <v>6</v>
      </c>
      <c r="D4" s="86" t="s">
        <v>7</v>
      </c>
      <c r="E4" s="88" t="s">
        <v>8</v>
      </c>
    </row>
    <row r="5" s="67" customFormat="1" ht="24" customHeight="1" spans="1:5">
      <c r="A5" s="89" t="s">
        <v>1495</v>
      </c>
      <c r="B5" s="89"/>
      <c r="C5" s="89"/>
      <c r="D5" s="89"/>
      <c r="E5" s="90"/>
    </row>
    <row r="6" s="67" customFormat="1" ht="24" customHeight="1" spans="1:5">
      <c r="A6" s="59" t="s">
        <v>1496</v>
      </c>
      <c r="B6" s="59"/>
      <c r="C6" s="59"/>
      <c r="D6" s="59"/>
      <c r="E6" s="91"/>
    </row>
    <row r="7" s="67" customFormat="1" ht="24" customHeight="1" spans="1:5">
      <c r="A7" s="59" t="s">
        <v>1497</v>
      </c>
      <c r="B7" s="77"/>
      <c r="C7" s="77"/>
      <c r="D7" s="77"/>
      <c r="E7" s="91"/>
    </row>
    <row r="8" s="67" customFormat="1" ht="24" customHeight="1" spans="1:9">
      <c r="A8" s="59" t="s">
        <v>1498</v>
      </c>
      <c r="B8" s="77"/>
      <c r="C8" s="77"/>
      <c r="D8" s="77"/>
      <c r="E8" s="91"/>
      <c r="I8" s="94"/>
    </row>
    <row r="9" s="67" customFormat="1" ht="24" customHeight="1" spans="1:5">
      <c r="A9" s="59" t="s">
        <v>1499</v>
      </c>
      <c r="B9" s="77"/>
      <c r="C9" s="77"/>
      <c r="D9" s="77"/>
      <c r="E9" s="91"/>
    </row>
    <row r="10" s="67" customFormat="1" ht="24" customHeight="1" spans="1:5">
      <c r="A10" s="89" t="s">
        <v>1500</v>
      </c>
      <c r="B10" s="92"/>
      <c r="C10" s="92"/>
      <c r="D10" s="92"/>
      <c r="E10" s="91"/>
    </row>
    <row r="11" s="67" customFormat="1" ht="24" customHeight="1" spans="1:5">
      <c r="A11" s="59" t="s">
        <v>1501</v>
      </c>
      <c r="B11" s="89"/>
      <c r="C11" s="89"/>
      <c r="D11" s="89"/>
      <c r="E11" s="90"/>
    </row>
    <row r="12" s="67" customFormat="1" ht="24" customHeight="1" spans="1:5">
      <c r="A12" s="59" t="s">
        <v>1502</v>
      </c>
      <c r="B12" s="59"/>
      <c r="C12" s="59"/>
      <c r="D12" s="59"/>
      <c r="E12" s="91"/>
    </row>
    <row r="13" s="67" customFormat="1" ht="24" customHeight="1" spans="1:5">
      <c r="A13" s="59" t="s">
        <v>1498</v>
      </c>
      <c r="B13" s="77"/>
      <c r="C13" s="77"/>
      <c r="D13" s="77"/>
      <c r="E13" s="91"/>
    </row>
    <row r="14" s="67" customFormat="1" ht="24" customHeight="1" spans="1:5">
      <c r="A14" s="59" t="s">
        <v>1503</v>
      </c>
      <c r="B14" s="77"/>
      <c r="C14" s="77"/>
      <c r="D14" s="77"/>
      <c r="E14" s="91"/>
    </row>
    <row r="15" s="67" customFormat="1" ht="24" customHeight="1" spans="1:5">
      <c r="A15" s="59" t="s">
        <v>1504</v>
      </c>
      <c r="B15" s="77"/>
      <c r="C15" s="77"/>
      <c r="D15" s="77"/>
      <c r="E15" s="91"/>
    </row>
    <row r="16" s="67" customFormat="1" ht="24" customHeight="1" spans="1:5">
      <c r="A16" s="59" t="s">
        <v>1505</v>
      </c>
      <c r="B16" s="89"/>
      <c r="C16" s="89"/>
      <c r="D16" s="89"/>
      <c r="E16" s="90"/>
    </row>
    <row r="17" s="67" customFormat="1" ht="24" customHeight="1" spans="1:5">
      <c r="A17" s="59" t="s">
        <v>1506</v>
      </c>
      <c r="B17" s="59"/>
      <c r="C17" s="59"/>
      <c r="D17" s="59"/>
      <c r="E17" s="91"/>
    </row>
    <row r="18" s="67" customFormat="1" ht="24" customHeight="1" spans="1:5">
      <c r="A18" s="59" t="s">
        <v>1507</v>
      </c>
      <c r="B18" s="59"/>
      <c r="C18" s="59"/>
      <c r="D18" s="59"/>
      <c r="E18" s="91"/>
    </row>
    <row r="19" s="67" customFormat="1" ht="24" customHeight="1" spans="1:5">
      <c r="A19" s="89" t="s">
        <v>1508</v>
      </c>
      <c r="B19" s="59"/>
      <c r="C19" s="59"/>
      <c r="D19" s="59"/>
      <c r="E19" s="91"/>
    </row>
    <row r="20" s="67" customFormat="1" ht="24" customHeight="1" spans="1:5">
      <c r="A20" s="59" t="s">
        <v>1509</v>
      </c>
      <c r="B20" s="59"/>
      <c r="C20" s="59"/>
      <c r="D20" s="59"/>
      <c r="E20" s="91"/>
    </row>
    <row r="21" s="67" customFormat="1" ht="24" customHeight="1" spans="1:5">
      <c r="A21" s="59" t="s">
        <v>1510</v>
      </c>
      <c r="B21" s="89"/>
      <c r="C21" s="89"/>
      <c r="D21" s="89"/>
      <c r="E21" s="90"/>
    </row>
    <row r="22" s="67" customFormat="1" ht="24" customHeight="1" spans="1:5">
      <c r="A22" s="59" t="s">
        <v>1511</v>
      </c>
      <c r="B22" s="59"/>
      <c r="C22" s="59"/>
      <c r="D22" s="59"/>
      <c r="E22" s="91"/>
    </row>
    <row r="23" s="67" customFormat="1" ht="24" customHeight="1" spans="1:5">
      <c r="A23" s="89" t="s">
        <v>1512</v>
      </c>
      <c r="B23" s="59"/>
      <c r="C23" s="59"/>
      <c r="D23" s="59"/>
      <c r="E23" s="91"/>
    </row>
    <row r="24" s="67" customFormat="1" ht="24" customHeight="1" spans="1:5">
      <c r="A24" s="59" t="s">
        <v>1513</v>
      </c>
      <c r="B24" s="59"/>
      <c r="C24" s="59"/>
      <c r="D24" s="59"/>
      <c r="E24" s="91"/>
    </row>
    <row r="25" s="67" customFormat="1" ht="24" customHeight="1" spans="1:5">
      <c r="A25" s="59" t="s">
        <v>1514</v>
      </c>
      <c r="B25" s="59"/>
      <c r="C25" s="59"/>
      <c r="D25" s="59"/>
      <c r="E25" s="91"/>
    </row>
    <row r="26" s="67" customFormat="1" ht="24" customHeight="1" spans="1:5">
      <c r="A26" s="59" t="s">
        <v>1515</v>
      </c>
      <c r="B26" s="59"/>
      <c r="C26" s="59"/>
      <c r="D26" s="59"/>
      <c r="E26" s="91"/>
    </row>
    <row r="27" s="67" customFormat="1" ht="24" customHeight="1" spans="1:5">
      <c r="A27" s="59" t="s">
        <v>1516</v>
      </c>
      <c r="B27" s="75"/>
      <c r="C27" s="75"/>
      <c r="D27" s="75"/>
      <c r="E27" s="90"/>
    </row>
    <row r="28" s="67" customFormat="1" ht="24" customHeight="1" spans="1:5">
      <c r="A28" s="59" t="s">
        <v>1517</v>
      </c>
      <c r="B28" s="59"/>
      <c r="C28" s="59"/>
      <c r="D28" s="59"/>
      <c r="E28" s="91"/>
    </row>
    <row r="29" s="67" customFormat="1" ht="24" customHeight="1" spans="1:5">
      <c r="A29" s="75" t="s">
        <v>1518</v>
      </c>
      <c r="B29" s="59"/>
      <c r="C29" s="59"/>
      <c r="D29" s="59"/>
      <c r="E29" s="91"/>
    </row>
    <row r="30" s="67" customFormat="1" ht="24" customHeight="1" spans="1:5">
      <c r="A30" s="59" t="s">
        <v>1519</v>
      </c>
      <c r="B30" s="59"/>
      <c r="C30" s="59"/>
      <c r="D30" s="59"/>
      <c r="E30" s="91"/>
    </row>
    <row r="31" s="67" customFormat="1" ht="24" customHeight="1" spans="1:5">
      <c r="A31" s="59" t="s">
        <v>1520</v>
      </c>
      <c r="B31" s="59"/>
      <c r="C31" s="59"/>
      <c r="D31" s="59"/>
      <c r="E31" s="91"/>
    </row>
    <row r="32" s="67" customFormat="1" ht="24" customHeight="1" spans="1:5">
      <c r="A32" s="59" t="s">
        <v>1521</v>
      </c>
      <c r="B32" s="59"/>
      <c r="C32" s="59"/>
      <c r="D32" s="59"/>
      <c r="E32" s="91"/>
    </row>
    <row r="33" s="67" customFormat="1" ht="24" customHeight="1" spans="1:5">
      <c r="A33" s="59" t="s">
        <v>1522</v>
      </c>
      <c r="B33" s="59"/>
      <c r="C33" s="59"/>
      <c r="D33" s="59"/>
      <c r="E33" s="91"/>
    </row>
    <row r="34" s="67" customFormat="1" ht="24" customHeight="1" spans="1:5">
      <c r="A34" s="75" t="s">
        <v>1523</v>
      </c>
      <c r="B34" s="75"/>
      <c r="C34" s="75"/>
      <c r="D34" s="75"/>
      <c r="E34" s="90"/>
    </row>
    <row r="35" s="67" customFormat="1" ht="24" customHeight="1" spans="1:5">
      <c r="A35" s="59" t="s">
        <v>1524</v>
      </c>
      <c r="B35" s="59"/>
      <c r="C35" s="59"/>
      <c r="D35" s="59"/>
      <c r="E35" s="91"/>
    </row>
    <row r="36" s="67" customFormat="1" ht="24" customHeight="1" spans="1:5">
      <c r="A36" s="59" t="s">
        <v>1521</v>
      </c>
      <c r="B36" s="59"/>
      <c r="C36" s="59"/>
      <c r="D36" s="59"/>
      <c r="E36" s="91"/>
    </row>
    <row r="37" s="67" customFormat="1" ht="24" customHeight="1" spans="1:5">
      <c r="A37" s="59" t="s">
        <v>1525</v>
      </c>
      <c r="B37" s="59"/>
      <c r="C37" s="59"/>
      <c r="D37" s="59"/>
      <c r="E37" s="91"/>
    </row>
    <row r="38" s="67" customFormat="1" ht="24" customHeight="1" spans="1:5">
      <c r="A38" s="75" t="s">
        <v>1526</v>
      </c>
      <c r="B38" s="59"/>
      <c r="C38" s="59"/>
      <c r="D38" s="59"/>
      <c r="E38" s="91"/>
    </row>
    <row r="39" s="67" customFormat="1" ht="24" customHeight="1" spans="1:5">
      <c r="A39" s="59" t="s">
        <v>1527</v>
      </c>
      <c r="B39" s="59"/>
      <c r="C39" s="59"/>
      <c r="D39" s="59"/>
      <c r="E39" s="91"/>
    </row>
    <row r="40" s="67" customFormat="1" ht="24" customHeight="1" spans="1:5">
      <c r="A40" s="59" t="s">
        <v>1528</v>
      </c>
      <c r="B40" s="75"/>
      <c r="C40" s="75"/>
      <c r="D40" s="75"/>
      <c r="E40" s="90"/>
    </row>
    <row r="41" s="67" customFormat="1" ht="24" customHeight="1" spans="1:5">
      <c r="A41" s="59" t="s">
        <v>1529</v>
      </c>
      <c r="B41" s="59"/>
      <c r="C41" s="59"/>
      <c r="D41" s="59"/>
      <c r="E41" s="91"/>
    </row>
    <row r="42" s="67" customFormat="1" ht="24" customHeight="1" spans="1:5">
      <c r="A42" s="59"/>
      <c r="B42" s="59"/>
      <c r="C42" s="59"/>
      <c r="D42" s="59"/>
      <c r="E42" s="91"/>
    </row>
    <row r="43" s="67" customFormat="1" ht="24" customHeight="1" spans="1:5">
      <c r="A43" s="93" t="s">
        <v>1530</v>
      </c>
      <c r="B43" s="59"/>
      <c r="C43" s="59"/>
      <c r="D43" s="59">
        <f>D29</f>
        <v>0</v>
      </c>
      <c r="E43" s="91"/>
    </row>
    <row r="44" s="67" customFormat="1" ht="34.05" customHeight="1" spans="1:255">
      <c r="A44" s="82" t="s">
        <v>1492</v>
      </c>
      <c r="B44" s="82"/>
      <c r="C44" s="82"/>
      <c r="D44" s="82"/>
      <c r="E44" s="82"/>
      <c r="HV44" s="68"/>
      <c r="HW44" s="68"/>
      <c r="HX44" s="68"/>
      <c r="HY44" s="68"/>
      <c r="HZ44" s="68"/>
      <c r="IA44" s="68"/>
      <c r="IB44" s="68"/>
      <c r="IC44" s="68"/>
      <c r="ID44" s="68"/>
      <c r="IE44" s="68"/>
      <c r="IF44" s="68"/>
      <c r="IG44" s="68"/>
      <c r="IH44" s="68"/>
      <c r="II44" s="68"/>
      <c r="IJ44" s="68"/>
      <c r="IK44" s="68"/>
      <c r="IL44" s="68"/>
      <c r="IM44" s="68"/>
      <c r="IN44" s="68"/>
      <c r="IO44" s="68"/>
      <c r="IP44" s="68"/>
      <c r="IQ44" s="68"/>
      <c r="IR44" s="68"/>
      <c r="IS44" s="68"/>
      <c r="IT44" s="68"/>
      <c r="IU44" s="68"/>
    </row>
    <row r="45" s="68" customFormat="1" ht="24" customHeight="1" spans="2:5">
      <c r="B45" s="67"/>
      <c r="C45" s="67"/>
      <c r="D45" s="67"/>
      <c r="E45" s="67"/>
    </row>
    <row r="46" s="68" customFormat="1" ht="24" customHeight="1" spans="2:5">
      <c r="B46" s="67"/>
      <c r="C46" s="67"/>
      <c r="D46" s="67"/>
      <c r="E46" s="67"/>
    </row>
    <row r="47" s="68" customFormat="1" ht="24" customHeight="1" spans="2:5">
      <c r="B47" s="67"/>
      <c r="C47" s="67"/>
      <c r="D47" s="67"/>
      <c r="E47" s="67"/>
    </row>
    <row r="48" s="68" customFormat="1" ht="24" customHeight="1" spans="2:5">
      <c r="B48" s="67"/>
      <c r="C48" s="67"/>
      <c r="D48" s="67"/>
      <c r="E48" s="67"/>
    </row>
    <row r="49" s="68" customFormat="1" ht="24" customHeight="1" spans="2:5">
      <c r="B49" s="67"/>
      <c r="C49" s="67"/>
      <c r="D49" s="67"/>
      <c r="E49" s="67"/>
    </row>
    <row r="50" s="68" customFormat="1" ht="24" customHeight="1" spans="2:5">
      <c r="B50" s="67"/>
      <c r="C50" s="67"/>
      <c r="D50" s="67"/>
      <c r="E50" s="67"/>
    </row>
    <row r="51" s="68" customFormat="1" ht="24" customHeight="1" spans="2:5">
      <c r="B51" s="67"/>
      <c r="C51" s="67"/>
      <c r="D51" s="67"/>
      <c r="E51" s="67"/>
    </row>
    <row r="52" s="68" customFormat="1" ht="24" customHeight="1" spans="2:5">
      <c r="B52" s="67"/>
      <c r="C52" s="67"/>
      <c r="D52" s="67"/>
      <c r="E52" s="67"/>
    </row>
    <row r="53" s="68" customFormat="1" ht="24" customHeight="1" spans="2:5">
      <c r="B53" s="67"/>
      <c r="C53" s="67"/>
      <c r="D53" s="67"/>
      <c r="E53" s="67"/>
    </row>
    <row r="54" s="68" customFormat="1" ht="24" customHeight="1" spans="2:5">
      <c r="B54" s="67"/>
      <c r="C54" s="67"/>
      <c r="D54" s="67"/>
      <c r="E54" s="67"/>
    </row>
    <row r="55" s="68" customFormat="1" ht="24" customHeight="1" spans="2:5">
      <c r="B55" s="67"/>
      <c r="C55" s="67"/>
      <c r="D55" s="67"/>
      <c r="E55" s="67"/>
    </row>
    <row r="56" s="68" customFormat="1" ht="24" customHeight="1" spans="2:5">
      <c r="B56" s="67"/>
      <c r="C56" s="67"/>
      <c r="D56" s="67"/>
      <c r="E56" s="67"/>
    </row>
    <row r="57" s="68" customFormat="1" ht="24" customHeight="1" spans="2:5">
      <c r="B57" s="67"/>
      <c r="C57" s="67"/>
      <c r="D57" s="67"/>
      <c r="E57" s="67"/>
    </row>
    <row r="58" s="68" customFormat="1" ht="24" customHeight="1" spans="2:5">
      <c r="B58" s="67"/>
      <c r="C58" s="67"/>
      <c r="D58" s="67"/>
      <c r="E58" s="67"/>
    </row>
    <row r="59" s="68" customFormat="1" ht="24" customHeight="1" spans="2:5">
      <c r="B59" s="67"/>
      <c r="C59" s="67"/>
      <c r="D59" s="67"/>
      <c r="E59" s="67"/>
    </row>
    <row r="60" s="68" customFormat="1" ht="24" customHeight="1" spans="2:5">
      <c r="B60" s="67"/>
      <c r="C60" s="67"/>
      <c r="D60" s="67"/>
      <c r="E60" s="67"/>
    </row>
    <row r="61" s="68" customFormat="1" ht="24" customHeight="1" spans="2:5">
      <c r="B61" s="67"/>
      <c r="C61" s="67"/>
      <c r="D61" s="67"/>
      <c r="E61" s="67"/>
    </row>
    <row r="62" s="68" customFormat="1" ht="24" customHeight="1" spans="2:5">
      <c r="B62" s="67"/>
      <c r="C62" s="67"/>
      <c r="D62" s="67"/>
      <c r="E62" s="67"/>
    </row>
    <row r="63" s="68" customFormat="1" ht="24" customHeight="1" spans="2:5">
      <c r="B63" s="67"/>
      <c r="C63" s="67"/>
      <c r="D63" s="67"/>
      <c r="E63" s="67"/>
    </row>
    <row r="64" s="68" customFormat="1" ht="24" customHeight="1" spans="2:5">
      <c r="B64" s="67"/>
      <c r="C64" s="67"/>
      <c r="D64" s="67"/>
      <c r="E64" s="67"/>
    </row>
    <row r="65" s="68" customFormat="1" ht="24" customHeight="1" spans="2:5">
      <c r="B65" s="67"/>
      <c r="C65" s="67"/>
      <c r="D65" s="67"/>
      <c r="E65" s="67"/>
    </row>
    <row r="66" s="68" customFormat="1" ht="24" customHeight="1" spans="2:5">
      <c r="B66" s="67"/>
      <c r="C66" s="67"/>
      <c r="D66" s="67"/>
      <c r="E66" s="67"/>
    </row>
    <row r="67" s="68" customFormat="1" ht="24" customHeight="1" spans="2:5">
      <c r="B67" s="67"/>
      <c r="C67" s="67"/>
      <c r="D67" s="67"/>
      <c r="E67" s="67"/>
    </row>
    <row r="68" s="68" customFormat="1" ht="24" customHeight="1" spans="2:5">
      <c r="B68" s="67"/>
      <c r="C68" s="67"/>
      <c r="D68" s="67"/>
      <c r="E68" s="67"/>
    </row>
    <row r="69" s="68" customFormat="1" ht="24" customHeight="1" spans="2:5">
      <c r="B69" s="67"/>
      <c r="C69" s="67"/>
      <c r="D69" s="67"/>
      <c r="E69" s="67"/>
    </row>
    <row r="70" s="68" customFormat="1" ht="24" customHeight="1" spans="2:5">
      <c r="B70" s="67"/>
      <c r="C70" s="67"/>
      <c r="D70" s="67"/>
      <c r="E70" s="67"/>
    </row>
    <row r="71" s="68" customFormat="1" ht="24" customHeight="1" spans="2:5">
      <c r="B71" s="67"/>
      <c r="C71" s="67"/>
      <c r="D71" s="67"/>
      <c r="E71" s="67"/>
    </row>
    <row r="72" s="68" customFormat="1" ht="24" customHeight="1" spans="2:5">
      <c r="B72" s="67"/>
      <c r="C72" s="67"/>
      <c r="D72" s="67"/>
      <c r="E72" s="67"/>
    </row>
    <row r="73" s="68" customFormat="1" ht="24" customHeight="1" spans="2:5">
      <c r="B73" s="67"/>
      <c r="C73" s="67"/>
      <c r="D73" s="67"/>
      <c r="E73" s="67"/>
    </row>
    <row r="74" s="68" customFormat="1" ht="24" customHeight="1" spans="2:5">
      <c r="B74" s="67"/>
      <c r="C74" s="67"/>
      <c r="D74" s="67"/>
      <c r="E74" s="67"/>
    </row>
    <row r="75" s="68" customFormat="1" ht="24" customHeight="1" spans="2:5">
      <c r="B75" s="67"/>
      <c r="C75" s="67"/>
      <c r="D75" s="67"/>
      <c r="E75" s="67"/>
    </row>
    <row r="76" s="68" customFormat="1" ht="24" customHeight="1" spans="2:5">
      <c r="B76" s="67"/>
      <c r="C76" s="67"/>
      <c r="D76" s="67"/>
      <c r="E76" s="67"/>
    </row>
    <row r="77" s="68" customFormat="1" ht="24" customHeight="1" spans="2:5">
      <c r="B77" s="67"/>
      <c r="C77" s="67"/>
      <c r="D77" s="67"/>
      <c r="E77" s="67"/>
    </row>
    <row r="78" s="68" customFormat="1" ht="24" customHeight="1" spans="2:5">
      <c r="B78" s="67"/>
      <c r="C78" s="67"/>
      <c r="D78" s="67"/>
      <c r="E78" s="67"/>
    </row>
    <row r="79" s="68" customFormat="1" ht="24" customHeight="1" spans="2:5">
      <c r="B79" s="67"/>
      <c r="C79" s="67"/>
      <c r="D79" s="67"/>
      <c r="E79" s="67"/>
    </row>
    <row r="80" s="68" customFormat="1" ht="24" customHeight="1" spans="2:5">
      <c r="B80" s="67"/>
      <c r="C80" s="67"/>
      <c r="D80" s="67"/>
      <c r="E80" s="67"/>
    </row>
    <row r="81" s="68" customFormat="1" ht="24" customHeight="1" spans="2:5">
      <c r="B81" s="67"/>
      <c r="C81" s="67"/>
      <c r="D81" s="67"/>
      <c r="E81" s="67"/>
    </row>
  </sheetData>
  <mergeCells count="2">
    <mergeCell ref="A2:E2"/>
    <mergeCell ref="A44:E44"/>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1"/>
  <sheetViews>
    <sheetView showZeros="0" view="pageBreakPreview" zoomScale="85" zoomScaleNormal="100" workbookViewId="0">
      <selection activeCell="C18" sqref="C18"/>
    </sheetView>
  </sheetViews>
  <sheetFormatPr defaultColWidth="8.88333333333333" defaultRowHeight="14.25"/>
  <cols>
    <col min="1" max="1" width="35.6666666666667" style="69" customWidth="1"/>
    <col min="2" max="2" width="12.6666666666667" style="69" customWidth="1"/>
    <col min="3" max="3" width="52.4416666666667" style="69" customWidth="1"/>
    <col min="4" max="4" width="28.1083333333333" style="69" customWidth="1"/>
    <col min="5" max="16384" width="8.88333333333333" style="69"/>
  </cols>
  <sheetData>
    <row r="1" s="1" customFormat="1" ht="24" customHeight="1" spans="1:1">
      <c r="A1" s="1" t="s">
        <v>1552</v>
      </c>
    </row>
    <row r="2" s="64" customFormat="1" ht="42" customHeight="1" spans="1:4">
      <c r="A2" s="70" t="s">
        <v>1553</v>
      </c>
      <c r="B2" s="70"/>
      <c r="C2" s="70"/>
      <c r="D2" s="70"/>
    </row>
    <row r="3" s="65" customFormat="1" ht="27" customHeight="1" spans="4:4">
      <c r="D3" s="71" t="s">
        <v>68</v>
      </c>
    </row>
    <row r="4" s="66" customFormat="1" ht="30" customHeight="1" spans="1:4">
      <c r="A4" s="72" t="s">
        <v>69</v>
      </c>
      <c r="B4" s="73" t="s">
        <v>7</v>
      </c>
      <c r="C4" s="74" t="s">
        <v>70</v>
      </c>
      <c r="D4" s="74" t="s">
        <v>7</v>
      </c>
    </row>
    <row r="5" s="6" customFormat="1" ht="24" customHeight="1" spans="1:4">
      <c r="A5" s="75" t="s">
        <v>1533</v>
      </c>
      <c r="B5" s="75"/>
      <c r="C5" s="75" t="s">
        <v>1534</v>
      </c>
      <c r="D5" s="75"/>
    </row>
    <row r="6" s="40" customFormat="1" ht="24" customHeight="1" spans="1:4">
      <c r="A6" s="75" t="s">
        <v>73</v>
      </c>
      <c r="B6" s="75"/>
      <c r="C6" s="75" t="s">
        <v>74</v>
      </c>
      <c r="D6" s="75"/>
    </row>
    <row r="7" s="6" customFormat="1" ht="24" customHeight="1" spans="1:4">
      <c r="A7" s="76" t="s">
        <v>81</v>
      </c>
      <c r="B7" s="77"/>
      <c r="C7" s="76" t="s">
        <v>1535</v>
      </c>
      <c r="D7" s="77"/>
    </row>
    <row r="8" s="40" customFormat="1" ht="24" customHeight="1" spans="1:4">
      <c r="A8" s="78" t="s">
        <v>1536</v>
      </c>
      <c r="B8" s="77"/>
      <c r="C8" s="79" t="s">
        <v>1536</v>
      </c>
      <c r="D8" s="77"/>
    </row>
    <row r="9" s="6" customFormat="1" ht="24" customHeight="1" spans="1:4">
      <c r="A9" s="78" t="s">
        <v>1537</v>
      </c>
      <c r="B9" s="77"/>
      <c r="C9" s="79" t="s">
        <v>1537</v>
      </c>
      <c r="D9" s="77"/>
    </row>
    <row r="10" s="40" customFormat="1" ht="24" customHeight="1" spans="1:14">
      <c r="A10" s="78" t="s">
        <v>1538</v>
      </c>
      <c r="B10" s="77"/>
      <c r="C10" s="79" t="s">
        <v>1538</v>
      </c>
      <c r="D10" s="77"/>
      <c r="N10" s="83"/>
    </row>
    <row r="11" s="6" customFormat="1" ht="24" customHeight="1" spans="1:4">
      <c r="A11" s="79" t="s">
        <v>1539</v>
      </c>
      <c r="B11" s="77"/>
      <c r="C11" s="79" t="s">
        <v>1540</v>
      </c>
      <c r="D11" s="77"/>
    </row>
    <row r="12" s="40" customFormat="1" ht="24" customHeight="1" spans="1:4">
      <c r="A12" s="79" t="s">
        <v>1540</v>
      </c>
      <c r="B12" s="77"/>
      <c r="C12" s="79" t="s">
        <v>1541</v>
      </c>
      <c r="D12" s="77"/>
    </row>
    <row r="13" s="6" customFormat="1" ht="24" customHeight="1" spans="1:4">
      <c r="A13" s="79" t="s">
        <v>1541</v>
      </c>
      <c r="B13" s="77"/>
      <c r="C13" s="76" t="s">
        <v>1542</v>
      </c>
      <c r="D13" s="77"/>
    </row>
    <row r="14" s="40" customFormat="1" ht="24" customHeight="1" spans="1:4">
      <c r="A14" s="79" t="s">
        <v>1543</v>
      </c>
      <c r="B14" s="77"/>
      <c r="C14" s="78" t="s">
        <v>1536</v>
      </c>
      <c r="D14" s="77"/>
    </row>
    <row r="15" s="6" customFormat="1" ht="24" customHeight="1" spans="1:4">
      <c r="A15" s="76" t="s">
        <v>1544</v>
      </c>
      <c r="B15" s="77"/>
      <c r="C15" s="78" t="s">
        <v>1537</v>
      </c>
      <c r="D15" s="77"/>
    </row>
    <row r="16" s="40" customFormat="1" ht="24" customHeight="1" spans="1:4">
      <c r="A16" s="79" t="s">
        <v>1536</v>
      </c>
      <c r="B16" s="77"/>
      <c r="C16" s="78" t="s">
        <v>1538</v>
      </c>
      <c r="D16" s="77"/>
    </row>
    <row r="17" s="6" customFormat="1" ht="24" customHeight="1" spans="1:4">
      <c r="A17" s="79" t="s">
        <v>1537</v>
      </c>
      <c r="B17" s="77"/>
      <c r="C17" s="79" t="s">
        <v>1539</v>
      </c>
      <c r="D17" s="77"/>
    </row>
    <row r="18" s="40" customFormat="1" ht="24" customHeight="1" spans="1:4">
      <c r="A18" s="79" t="s">
        <v>1538</v>
      </c>
      <c r="B18" s="77"/>
      <c r="C18" s="79" t="s">
        <v>1540</v>
      </c>
      <c r="D18" s="77"/>
    </row>
    <row r="19" s="6" customFormat="1" ht="24" customHeight="1" spans="1:4">
      <c r="A19" s="79" t="s">
        <v>1540</v>
      </c>
      <c r="B19" s="77"/>
      <c r="C19" s="79" t="s">
        <v>1541</v>
      </c>
      <c r="D19" s="77"/>
    </row>
    <row r="20" s="6" customFormat="1" ht="24" customHeight="1" spans="1:4">
      <c r="A20" s="79" t="s">
        <v>1541</v>
      </c>
      <c r="B20" s="77"/>
      <c r="C20" s="79" t="s">
        <v>1543</v>
      </c>
      <c r="D20" s="77"/>
    </row>
    <row r="21" s="40" customFormat="1" ht="24" customHeight="1" spans="1:4">
      <c r="A21" s="76" t="s">
        <v>1545</v>
      </c>
      <c r="B21" s="77"/>
      <c r="C21" s="76" t="s">
        <v>1546</v>
      </c>
      <c r="D21" s="77"/>
    </row>
    <row r="22" s="40" customFormat="1" ht="24" customHeight="1" spans="1:4">
      <c r="A22" s="78" t="s">
        <v>1536</v>
      </c>
      <c r="B22" s="77"/>
      <c r="C22" s="78" t="s">
        <v>1536</v>
      </c>
      <c r="D22" s="77"/>
    </row>
    <row r="23" s="40" customFormat="1" ht="24" customHeight="1" spans="1:4">
      <c r="A23" s="78" t="s">
        <v>1537</v>
      </c>
      <c r="B23" s="77"/>
      <c r="C23" s="78" t="s">
        <v>1537</v>
      </c>
      <c r="D23" s="77"/>
    </row>
    <row r="24" s="40" customFormat="1" ht="24" customHeight="1" spans="1:4">
      <c r="A24" s="78" t="s">
        <v>1538</v>
      </c>
      <c r="B24" s="77"/>
      <c r="C24" s="78" t="s">
        <v>1538</v>
      </c>
      <c r="D24" s="77"/>
    </row>
    <row r="25" s="40" customFormat="1" ht="24" customHeight="1" spans="1:4">
      <c r="A25" s="79" t="s">
        <v>1539</v>
      </c>
      <c r="B25" s="77"/>
      <c r="C25" s="79" t="s">
        <v>1539</v>
      </c>
      <c r="D25" s="77"/>
    </row>
    <row r="26" s="40" customFormat="1" ht="24" customHeight="1" spans="1:4">
      <c r="A26" s="79" t="s">
        <v>1540</v>
      </c>
      <c r="B26" s="77"/>
      <c r="C26" s="79" t="s">
        <v>1540</v>
      </c>
      <c r="D26" s="77"/>
    </row>
    <row r="27" s="40" customFormat="1" ht="24" customHeight="1" spans="1:4">
      <c r="A27" s="79" t="s">
        <v>1541</v>
      </c>
      <c r="B27" s="77"/>
      <c r="C27" s="79" t="s">
        <v>1541</v>
      </c>
      <c r="D27" s="77"/>
    </row>
    <row r="28" s="40" customFormat="1" ht="24" customHeight="1" spans="1:4">
      <c r="A28" s="79" t="s">
        <v>1543</v>
      </c>
      <c r="B28" s="77"/>
      <c r="C28" s="79" t="s">
        <v>1543</v>
      </c>
      <c r="D28" s="77"/>
    </row>
    <row r="29" s="40" customFormat="1" ht="24" customHeight="1" spans="1:4">
      <c r="A29" s="80" t="s">
        <v>1547</v>
      </c>
      <c r="B29" s="77"/>
      <c r="C29" s="76"/>
      <c r="D29" s="77"/>
    </row>
    <row r="30" s="40" customFormat="1" ht="24" customHeight="1" spans="1:4">
      <c r="A30" s="78" t="s">
        <v>1536</v>
      </c>
      <c r="B30" s="77"/>
      <c r="C30" s="78"/>
      <c r="D30" s="77"/>
    </row>
    <row r="31" s="40" customFormat="1" ht="24" customHeight="1" spans="1:4">
      <c r="A31" s="78" t="s">
        <v>1537</v>
      </c>
      <c r="B31" s="77"/>
      <c r="C31" s="78"/>
      <c r="D31" s="77"/>
    </row>
    <row r="32" s="40" customFormat="1" ht="24" customHeight="1" spans="1:4">
      <c r="A32" s="78" t="s">
        <v>1538</v>
      </c>
      <c r="B32" s="77"/>
      <c r="C32" s="78"/>
      <c r="D32" s="77"/>
    </row>
    <row r="33" s="40" customFormat="1" ht="24" customHeight="1" spans="1:4">
      <c r="A33" s="79" t="s">
        <v>1539</v>
      </c>
      <c r="B33" s="77"/>
      <c r="C33" s="78"/>
      <c r="D33" s="77"/>
    </row>
    <row r="34" s="40" customFormat="1" ht="24" customHeight="1" spans="1:4">
      <c r="A34" s="79" t="s">
        <v>1540</v>
      </c>
      <c r="B34" s="77"/>
      <c r="C34" s="78"/>
      <c r="D34" s="77"/>
    </row>
    <row r="35" s="40" customFormat="1" ht="24" customHeight="1" spans="1:4">
      <c r="A35" s="79" t="s">
        <v>1541</v>
      </c>
      <c r="B35" s="77"/>
      <c r="C35" s="78"/>
      <c r="D35" s="77"/>
    </row>
    <row r="36" s="40" customFormat="1" ht="24" customHeight="1" spans="1:4">
      <c r="A36" s="79" t="s">
        <v>1543</v>
      </c>
      <c r="B36" s="77"/>
      <c r="C36" s="78"/>
      <c r="D36" s="77"/>
    </row>
    <row r="37" s="40" customFormat="1" ht="24" customHeight="1" spans="1:4">
      <c r="A37" s="78"/>
      <c r="B37" s="77"/>
      <c r="C37" s="78"/>
      <c r="D37" s="77"/>
    </row>
    <row r="38" s="6" customFormat="1" ht="24" customHeight="1" spans="1:4">
      <c r="A38" s="15" t="s">
        <v>116</v>
      </c>
      <c r="B38" s="75"/>
      <c r="C38" s="81" t="s">
        <v>117</v>
      </c>
      <c r="D38" s="75"/>
    </row>
    <row r="39" s="6" customFormat="1" ht="24" customHeight="1" spans="1:4">
      <c r="A39" s="77"/>
      <c r="B39" s="77"/>
      <c r="C39" s="75" t="s">
        <v>118</v>
      </c>
      <c r="D39" s="75"/>
    </row>
    <row r="40" s="6" customFormat="1" ht="24" customHeight="1" spans="1:4">
      <c r="A40" s="77"/>
      <c r="B40" s="77"/>
      <c r="C40" s="76" t="s">
        <v>1536</v>
      </c>
      <c r="D40" s="77"/>
    </row>
    <row r="41" s="6" customFormat="1" ht="24" customHeight="1" spans="1:4">
      <c r="A41" s="77"/>
      <c r="B41" s="77"/>
      <c r="C41" s="76" t="s">
        <v>1537</v>
      </c>
      <c r="D41" s="77"/>
    </row>
    <row r="42" s="6" customFormat="1" ht="24" customHeight="1" spans="1:4">
      <c r="A42" s="77"/>
      <c r="B42" s="77"/>
      <c r="C42" s="76" t="s">
        <v>1538</v>
      </c>
      <c r="D42" s="77"/>
    </row>
    <row r="43" s="6" customFormat="1" ht="24" customHeight="1" spans="1:4">
      <c r="A43" s="77"/>
      <c r="B43" s="77"/>
      <c r="C43" s="76" t="s">
        <v>1539</v>
      </c>
      <c r="D43" s="77"/>
    </row>
    <row r="44" s="6" customFormat="1" ht="24" customHeight="1" spans="1:4">
      <c r="A44" s="77"/>
      <c r="B44" s="77"/>
      <c r="C44" s="76" t="s">
        <v>1540</v>
      </c>
      <c r="D44" s="77"/>
    </row>
    <row r="45" s="6" customFormat="1" ht="24" customHeight="1" spans="1:4">
      <c r="A45" s="77"/>
      <c r="B45" s="77"/>
      <c r="C45" s="76" t="s">
        <v>1541</v>
      </c>
      <c r="D45" s="77"/>
    </row>
    <row r="46" s="6" customFormat="1" ht="24" customHeight="1" spans="1:4">
      <c r="A46" s="77"/>
      <c r="B46" s="77"/>
      <c r="C46" s="76" t="s">
        <v>1543</v>
      </c>
      <c r="D46" s="77"/>
    </row>
    <row r="47" s="67" customFormat="1" ht="42" customHeight="1" spans="1:254">
      <c r="A47" s="82" t="s">
        <v>1492</v>
      </c>
      <c r="B47" s="82"/>
      <c r="C47" s="82"/>
      <c r="D47" s="82"/>
      <c r="HU47" s="68"/>
      <c r="HV47" s="68"/>
      <c r="HW47" s="68"/>
      <c r="HX47" s="68"/>
      <c r="HY47" s="68"/>
      <c r="HZ47" s="68"/>
      <c r="IA47" s="68"/>
      <c r="IB47" s="68"/>
      <c r="IC47" s="68"/>
      <c r="ID47" s="68"/>
      <c r="IE47" s="68"/>
      <c r="IF47" s="68"/>
      <c r="IG47" s="68"/>
      <c r="IH47" s="68"/>
      <c r="II47" s="68"/>
      <c r="IJ47" s="68"/>
      <c r="IK47" s="68"/>
      <c r="IL47" s="68"/>
      <c r="IM47" s="68"/>
      <c r="IN47" s="68"/>
      <c r="IO47" s="68"/>
      <c r="IP47" s="68"/>
      <c r="IQ47" s="68"/>
      <c r="IR47" s="68"/>
      <c r="IS47" s="68"/>
      <c r="IT47" s="68"/>
    </row>
    <row r="48" s="68" customFormat="1" ht="24" customHeight="1"/>
    <row r="49" s="68" customFormat="1" ht="24" customHeight="1"/>
    <row r="50" s="68" customFormat="1" ht="24" customHeight="1"/>
    <row r="51" s="68" customFormat="1" ht="24" customHeight="1"/>
    <row r="52" s="68" customFormat="1" ht="24" customHeight="1"/>
    <row r="53" s="68" customFormat="1" ht="24" customHeight="1"/>
    <row r="54" s="68" customFormat="1" ht="24" customHeight="1"/>
    <row r="55" s="68" customFormat="1" ht="24" customHeight="1"/>
    <row r="56" s="68" customFormat="1" ht="24" customHeight="1"/>
    <row r="57" s="68" customFormat="1" ht="24" customHeight="1"/>
    <row r="58" s="68" customFormat="1" ht="24" customHeight="1"/>
    <row r="59" s="68" customFormat="1" ht="24" customHeight="1"/>
    <row r="60" s="68" customFormat="1" ht="24" customHeight="1"/>
    <row r="61" s="68" customFormat="1" ht="24" customHeight="1"/>
    <row r="62" s="68" customFormat="1" ht="24" customHeight="1"/>
    <row r="63" s="68" customFormat="1" ht="24" customHeight="1"/>
    <row r="64" s="68" customFormat="1" ht="24" customHeight="1"/>
    <row r="65" s="68" customFormat="1" ht="24" customHeight="1"/>
    <row r="66" s="68" customFormat="1" ht="24" customHeight="1"/>
    <row r="67" s="68" customFormat="1" ht="24" customHeight="1"/>
    <row r="68" s="68" customFormat="1" ht="24" customHeight="1"/>
    <row r="69" s="68" customFormat="1" ht="24" customHeight="1"/>
    <row r="70" s="68" customFormat="1" ht="24" customHeight="1"/>
    <row r="71" s="68" customFormat="1" ht="24" customHeight="1"/>
    <row r="72" s="68" customFormat="1" ht="24" customHeight="1"/>
    <row r="73" s="68" customFormat="1" ht="24" customHeight="1"/>
    <row r="74" s="68" customFormat="1" ht="24" customHeight="1"/>
    <row r="75" s="68" customFormat="1" ht="24" customHeight="1"/>
    <row r="76" s="68" customFormat="1" ht="24" customHeight="1"/>
    <row r="77" s="68" customFormat="1" ht="24" customHeight="1"/>
    <row r="78" s="68" customFormat="1" ht="24" customHeight="1"/>
    <row r="79" s="68" customFormat="1" ht="24" customHeight="1"/>
    <row r="80" s="68" customFormat="1" ht="24" customHeight="1"/>
    <row r="81" s="68" customFormat="1" ht="24" customHeight="1"/>
  </sheetData>
  <mergeCells count="2">
    <mergeCell ref="A2:D2"/>
    <mergeCell ref="A47:D47"/>
  </mergeCells>
  <printOptions horizontalCentered="1"/>
  <pageMargins left="0.590277777777778" right="0.590277777777778" top="0.393055555555556" bottom="0.590277777777778" header="0.590277777777778" footer="0.393055555555556"/>
  <pageSetup paperSize="9" scale="71" firstPageNumber="0" fitToHeight="0" orientation="portrait" blackAndWhite="1" useFirstPageNumber="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4"/>
  <sheetViews>
    <sheetView view="pageBreakPreview" zoomScaleNormal="100" workbookViewId="0">
      <pane ySplit="6" topLeftCell="A7" activePane="bottomLeft" state="frozen"/>
      <selection/>
      <selection pane="bottomLeft" activeCell="A1" sqref="$A1:$XFD1048576"/>
    </sheetView>
  </sheetViews>
  <sheetFormatPr defaultColWidth="9" defaultRowHeight="13.5" outlineLevelCol="6"/>
  <cols>
    <col min="1" max="1" width="29.1083333333333" style="6" customWidth="1"/>
    <col min="2" max="7" width="11.6666666666667" style="6" customWidth="1"/>
    <col min="8" max="16384" width="9" style="6"/>
  </cols>
  <sheetData>
    <row r="1" s="1" customFormat="1" ht="24" customHeight="1" spans="1:1">
      <c r="A1" s="1" t="s">
        <v>1554</v>
      </c>
    </row>
    <row r="2" s="38" customFormat="1" ht="42" customHeight="1" spans="1:7">
      <c r="A2" s="11" t="s">
        <v>1555</v>
      </c>
      <c r="B2" s="11"/>
      <c r="C2" s="11"/>
      <c r="D2" s="11"/>
      <c r="E2" s="11"/>
      <c r="F2" s="11"/>
      <c r="G2" s="11"/>
    </row>
    <row r="3" s="39" customFormat="1" ht="27" customHeight="1" spans="1:7">
      <c r="A3" s="12"/>
      <c r="B3" s="12"/>
      <c r="F3" s="12" t="s">
        <v>68</v>
      </c>
      <c r="G3" s="12"/>
    </row>
    <row r="4" s="40" customFormat="1" ht="30" customHeight="1" spans="1:7">
      <c r="A4" s="16" t="s">
        <v>1556</v>
      </c>
      <c r="B4" s="16" t="s">
        <v>1557</v>
      </c>
      <c r="C4" s="16"/>
      <c r="D4" s="16"/>
      <c r="E4" s="16" t="s">
        <v>1558</v>
      </c>
      <c r="F4" s="16"/>
      <c r="G4" s="16"/>
    </row>
    <row r="5" s="6" customFormat="1" ht="24" customHeight="1" spans="1:7">
      <c r="A5" s="21"/>
      <c r="B5" s="21" t="s">
        <v>1226</v>
      </c>
      <c r="C5" s="21" t="s">
        <v>1559</v>
      </c>
      <c r="D5" s="21" t="s">
        <v>1560</v>
      </c>
      <c r="E5" s="21" t="s">
        <v>1226</v>
      </c>
      <c r="F5" s="21" t="s">
        <v>1559</v>
      </c>
      <c r="G5" s="21" t="s">
        <v>1560</v>
      </c>
    </row>
    <row r="6" s="6" customFormat="1" ht="24" customHeight="1" spans="1:7">
      <c r="A6" s="21" t="s">
        <v>1561</v>
      </c>
      <c r="B6" s="21" t="s">
        <v>1562</v>
      </c>
      <c r="C6" s="21" t="s">
        <v>1563</v>
      </c>
      <c r="D6" s="21" t="s">
        <v>1564</v>
      </c>
      <c r="E6" s="21" t="s">
        <v>1565</v>
      </c>
      <c r="F6" s="21" t="s">
        <v>1566</v>
      </c>
      <c r="G6" s="21" t="s">
        <v>1567</v>
      </c>
    </row>
    <row r="7" s="6" customFormat="1" ht="24" customHeight="1" spans="1:7">
      <c r="A7" s="59" t="s">
        <v>1568</v>
      </c>
      <c r="B7" s="56">
        <f>C7+D7</f>
        <v>1291580</v>
      </c>
      <c r="C7" s="56">
        <v>208989</v>
      </c>
      <c r="D7" s="56">
        <v>1082591</v>
      </c>
      <c r="E7" s="56">
        <f>F7+G7</f>
        <v>1154198.36</v>
      </c>
      <c r="F7" s="56">
        <v>205542.36</v>
      </c>
      <c r="G7" s="56">
        <v>948656</v>
      </c>
    </row>
    <row r="8" s="6" customFormat="1" ht="24" customHeight="1" spans="1:7">
      <c r="A8" s="59"/>
      <c r="B8" s="60"/>
      <c r="C8" s="61"/>
      <c r="D8" s="61"/>
      <c r="E8" s="61"/>
      <c r="F8" s="61"/>
      <c r="G8" s="61"/>
    </row>
    <row r="9" s="6" customFormat="1" ht="24" customHeight="1" spans="1:7">
      <c r="A9" s="59"/>
      <c r="B9" s="60"/>
      <c r="C9" s="61"/>
      <c r="D9" s="61"/>
      <c r="E9" s="61"/>
      <c r="F9" s="61"/>
      <c r="G9" s="61"/>
    </row>
    <row r="10" s="6" customFormat="1" ht="24" customHeight="1" spans="1:7">
      <c r="A10" s="59"/>
      <c r="B10" s="60"/>
      <c r="C10" s="61"/>
      <c r="D10" s="61"/>
      <c r="E10" s="61"/>
      <c r="F10" s="61"/>
      <c r="G10" s="61"/>
    </row>
    <row r="11" s="6" customFormat="1" ht="24" customHeight="1" spans="1:7">
      <c r="A11" s="59"/>
      <c r="B11" s="60"/>
      <c r="C11" s="61"/>
      <c r="D11" s="61"/>
      <c r="E11" s="61"/>
      <c r="F11" s="61"/>
      <c r="G11" s="61"/>
    </row>
    <row r="12" s="6" customFormat="1" ht="24" customHeight="1" spans="1:7">
      <c r="A12" s="21"/>
      <c r="B12" s="62"/>
      <c r="C12" s="63"/>
      <c r="D12" s="63"/>
      <c r="E12" s="63"/>
      <c r="F12" s="63"/>
      <c r="G12" s="63"/>
    </row>
    <row r="13" s="6" customFormat="1" ht="24" customHeight="1" spans="1:7">
      <c r="A13" s="21"/>
      <c r="B13" s="62"/>
      <c r="C13" s="63"/>
      <c r="D13" s="63"/>
      <c r="E13" s="63"/>
      <c r="F13" s="63"/>
      <c r="G13" s="63"/>
    </row>
    <row r="14" s="6" customFormat="1" ht="24" customHeight="1" spans="1:7">
      <c r="A14" s="59"/>
      <c r="B14" s="60"/>
      <c r="C14" s="61"/>
      <c r="D14" s="61"/>
      <c r="E14" s="61"/>
      <c r="F14" s="61"/>
      <c r="G14" s="61"/>
    </row>
    <row r="15" s="6" customFormat="1" ht="24" customHeight="1" spans="1:7">
      <c r="A15" s="21"/>
      <c r="B15" s="62"/>
      <c r="C15" s="63"/>
      <c r="D15" s="63"/>
      <c r="E15" s="63"/>
      <c r="F15" s="63"/>
      <c r="G15" s="63"/>
    </row>
    <row r="16" s="6" customFormat="1" ht="40.95" customHeight="1" spans="1:7">
      <c r="A16" s="36" t="s">
        <v>1569</v>
      </c>
      <c r="B16" s="36"/>
      <c r="C16" s="36"/>
      <c r="D16" s="36"/>
      <c r="E16" s="36"/>
      <c r="F16" s="36"/>
      <c r="G16" s="36"/>
    </row>
    <row r="17" s="6" customFormat="1" ht="24" customHeight="1"/>
    <row r="18" s="6" customFormat="1" ht="24" customHeight="1"/>
    <row r="19" s="6" customFormat="1" ht="24" customHeight="1"/>
    <row r="20" s="6" customFormat="1" ht="24" customHeight="1"/>
    <row r="21" s="6" customFormat="1" ht="24" customHeight="1"/>
    <row r="22" s="6" customFormat="1" ht="24" customHeight="1"/>
    <row r="23" s="6" customFormat="1" ht="24" customHeight="1"/>
    <row r="24" s="6" customFormat="1" ht="24" customHeight="1"/>
    <row r="25" s="6" customFormat="1" ht="24" customHeight="1"/>
    <row r="26" s="6" customFormat="1" ht="24" customHeight="1"/>
    <row r="27" s="6" customFormat="1" ht="24" customHeight="1"/>
    <row r="28" s="6" customFormat="1" ht="24" customHeight="1"/>
    <row r="29" s="6" customFormat="1" ht="24" customHeight="1"/>
    <row r="30" s="6" customFormat="1" ht="24" customHeight="1"/>
    <row r="31" s="6" customFormat="1" ht="24" customHeight="1"/>
    <row r="32" s="6" customFormat="1" ht="24" customHeight="1"/>
    <row r="33" s="6" customFormat="1" ht="24" customHeight="1"/>
    <row r="34" s="6" customFormat="1" ht="24" customHeight="1"/>
    <row r="35" s="6" customFormat="1" ht="24" customHeight="1"/>
    <row r="36" s="6" customFormat="1" ht="24" customHeight="1"/>
    <row r="37" s="6" customFormat="1" ht="24" customHeight="1"/>
    <row r="38" s="6" customFormat="1" ht="24" customHeight="1"/>
    <row r="39" s="6" customFormat="1" ht="24" customHeight="1"/>
    <row r="40" s="6" customFormat="1" ht="24" customHeight="1"/>
    <row r="41" s="6" customFormat="1" ht="24" customHeight="1"/>
    <row r="42" s="6" customFormat="1" ht="24" customHeight="1"/>
    <row r="43" s="6" customFormat="1" ht="24" customHeight="1"/>
    <row r="44" s="6" customFormat="1" ht="24" customHeight="1"/>
    <row r="45" s="6" customFormat="1" ht="24" customHeight="1"/>
    <row r="46" s="6" customFormat="1" ht="24" customHeight="1"/>
    <row r="47" s="6" customFormat="1" ht="24" customHeight="1"/>
    <row r="48" s="6" customFormat="1" ht="24" customHeight="1"/>
    <row r="49" s="6" customFormat="1" ht="24" customHeight="1"/>
    <row r="50" s="6" customFormat="1" ht="24" customHeight="1"/>
    <row r="51" s="6" customFormat="1" ht="24" customHeight="1"/>
    <row r="52" s="6" customFormat="1" ht="24" customHeight="1"/>
    <row r="53" s="6" customFormat="1" ht="24" customHeight="1"/>
    <row r="54" s="6" customFormat="1" ht="24" customHeight="1"/>
    <row r="55" s="6" customFormat="1" ht="24" customHeight="1"/>
    <row r="56" s="6" customFormat="1" ht="24" customHeight="1"/>
    <row r="57" s="6" customFormat="1" ht="24" customHeight="1"/>
    <row r="58" s="6" customFormat="1" ht="24" customHeight="1"/>
    <row r="59" s="6" customFormat="1" ht="24" customHeight="1"/>
    <row r="60" s="6" customFormat="1" ht="24" customHeight="1"/>
    <row r="61" s="6" customFormat="1" ht="24" customHeight="1"/>
    <row r="62" s="6" customFormat="1" ht="24" customHeight="1"/>
    <row r="63" s="6" customFormat="1" ht="24" customHeight="1"/>
    <row r="64" s="6" customFormat="1" ht="24" customHeight="1"/>
    <row r="65" s="6" customFormat="1" ht="24" customHeight="1"/>
    <row r="66" s="6" customFormat="1" ht="24" customHeight="1"/>
    <row r="67" s="6" customFormat="1" ht="24" customHeight="1"/>
    <row r="68" s="6" customFormat="1" ht="24" customHeight="1"/>
    <row r="69" s="6" customFormat="1" ht="24" customHeight="1"/>
    <row r="70" s="6" customFormat="1" ht="24" customHeight="1"/>
    <row r="71" s="6" customFormat="1" ht="24" customHeight="1"/>
    <row r="72" s="6" customFormat="1" ht="24" customHeight="1"/>
    <row r="73" s="6" customFormat="1" ht="24" customHeight="1"/>
    <row r="74" s="6" customFormat="1" ht="24" customHeight="1"/>
    <row r="75" s="6" customFormat="1" ht="24" customHeight="1"/>
    <row r="76" s="6" customFormat="1" ht="24" customHeight="1"/>
    <row r="77" s="6" customFormat="1" ht="24" customHeight="1"/>
    <row r="78" s="6" customFormat="1" ht="24" customHeight="1"/>
    <row r="79" s="6" customFormat="1" ht="24" customHeight="1"/>
    <row r="80" s="6" customFormat="1" ht="24" customHeight="1"/>
    <row r="81" s="6" customFormat="1" ht="24" customHeight="1"/>
    <row r="82" s="6" customFormat="1" ht="24" customHeight="1"/>
    <row r="83" s="6" customFormat="1" ht="24" customHeight="1"/>
    <row r="84" s="6" customFormat="1" ht="24" customHeight="1"/>
  </sheetData>
  <mergeCells count="6">
    <mergeCell ref="A2:G2"/>
    <mergeCell ref="F3:G3"/>
    <mergeCell ref="B4:D4"/>
    <mergeCell ref="E4:G4"/>
    <mergeCell ref="A16:G16"/>
    <mergeCell ref="A4:A5"/>
  </mergeCells>
  <printOptions horizontalCentered="1"/>
  <pageMargins left="0.590277777777778" right="0.590277777777778" top="0.393055555555556" bottom="0.590277777777778" header="0.590277777777778" footer="0.393055555555556"/>
  <pageSetup paperSize="9" scale="93" firstPageNumber="0" fitToHeight="0" orientation="portrait" blackAndWhite="1" useFirstPageNumber="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81"/>
  <sheetViews>
    <sheetView showZeros="0" view="pageBreakPreview" zoomScaleNormal="100" workbookViewId="0">
      <pane ySplit="4" topLeftCell="A5" activePane="bottomLeft" state="frozen"/>
      <selection/>
      <selection pane="bottomLeft" activeCell="A1" sqref="$A1:$XFD1048576"/>
    </sheetView>
  </sheetViews>
  <sheetFormatPr defaultColWidth="9" defaultRowHeight="13.5" outlineLevelCol="2"/>
  <cols>
    <col min="1" max="1" width="45.6666666666667" style="6" customWidth="1"/>
    <col min="2" max="3" width="21.6666666666667" style="6" customWidth="1"/>
    <col min="4" max="4" width="9" style="6"/>
    <col min="5" max="6" width="9.66666666666667" style="6"/>
    <col min="7" max="8" width="9" style="6"/>
    <col min="9" max="9" width="9.66666666666667" style="6"/>
    <col min="10" max="16384" width="9" style="6"/>
  </cols>
  <sheetData>
    <row r="1" s="1" customFormat="1" ht="24" customHeight="1" spans="1:1">
      <c r="A1" s="1" t="s">
        <v>1570</v>
      </c>
    </row>
    <row r="2" s="38" customFormat="1" ht="42" customHeight="1" spans="1:3">
      <c r="A2" s="11" t="s">
        <v>1571</v>
      </c>
      <c r="B2" s="11"/>
      <c r="C2" s="11"/>
    </row>
    <row r="3" s="39" customFormat="1" ht="27" customHeight="1" spans="3:3">
      <c r="C3" s="12" t="s">
        <v>68</v>
      </c>
    </row>
    <row r="4" s="40" customFormat="1" ht="30" customHeight="1" spans="1:3">
      <c r="A4" s="42" t="s">
        <v>1572</v>
      </c>
      <c r="B4" s="42" t="s">
        <v>1573</v>
      </c>
      <c r="C4" s="43" t="s">
        <v>1574</v>
      </c>
    </row>
    <row r="5" s="6" customFormat="1" ht="24" customHeight="1" spans="1:3">
      <c r="A5" s="44" t="s">
        <v>1575</v>
      </c>
      <c r="B5" s="45"/>
      <c r="C5" s="46">
        <v>935674.92</v>
      </c>
    </row>
    <row r="6" s="6" customFormat="1" ht="24" customHeight="1" spans="1:3">
      <c r="A6" s="47" t="s">
        <v>1576</v>
      </c>
      <c r="B6" s="45"/>
      <c r="C6" s="46">
        <v>198402.92</v>
      </c>
    </row>
    <row r="7" s="6" customFormat="1" ht="24" customHeight="1" spans="1:3">
      <c r="A7" s="47" t="s">
        <v>1577</v>
      </c>
      <c r="B7" s="45"/>
      <c r="C7" s="46">
        <v>737272</v>
      </c>
    </row>
    <row r="8" s="6" customFormat="1" ht="24" customHeight="1" spans="1:3">
      <c r="A8" s="44" t="s">
        <v>1578</v>
      </c>
      <c r="B8" s="48"/>
      <c r="C8" s="49">
        <v>960286</v>
      </c>
    </row>
    <row r="9" s="6" customFormat="1" ht="24" customHeight="1" spans="1:3">
      <c r="A9" s="47" t="s">
        <v>1576</v>
      </c>
      <c r="B9" s="45"/>
      <c r="C9" s="46">
        <v>202327</v>
      </c>
    </row>
    <row r="10" s="6" customFormat="1" ht="24" customHeight="1" spans="1:3">
      <c r="A10" s="47" t="s">
        <v>1577</v>
      </c>
      <c r="B10" s="45"/>
      <c r="C10" s="46">
        <v>757959</v>
      </c>
    </row>
    <row r="11" s="6" customFormat="1" ht="24" customHeight="1" spans="1:3">
      <c r="A11" s="44" t="s">
        <v>1579</v>
      </c>
      <c r="B11" s="48"/>
      <c r="C11" s="49">
        <f>C12+C13+C14+C15</f>
        <v>244726</v>
      </c>
    </row>
    <row r="12" s="6" customFormat="1" ht="24" customHeight="1" spans="1:3">
      <c r="A12" s="50" t="s">
        <v>1580</v>
      </c>
      <c r="B12" s="51"/>
      <c r="C12" s="52">
        <v>8000</v>
      </c>
    </row>
    <row r="13" s="41" customFormat="1" ht="24" customHeight="1" spans="1:3">
      <c r="A13" s="50" t="s">
        <v>1581</v>
      </c>
      <c r="B13" s="51"/>
      <c r="C13" s="52">
        <v>13242</v>
      </c>
    </row>
    <row r="14" s="6" customFormat="1" ht="24" customHeight="1" spans="1:3">
      <c r="A14" s="50" t="s">
        <v>1582</v>
      </c>
      <c r="B14" s="51"/>
      <c r="C14" s="52">
        <v>151800</v>
      </c>
    </row>
    <row r="15" s="6" customFormat="1" ht="24" customHeight="1" spans="1:3">
      <c r="A15" s="50" t="s">
        <v>1583</v>
      </c>
      <c r="B15" s="51"/>
      <c r="C15" s="52">
        <v>71684</v>
      </c>
    </row>
    <row r="16" s="6" customFormat="1" ht="24" customHeight="1" spans="1:3">
      <c r="A16" s="53" t="s">
        <v>1584</v>
      </c>
      <c r="B16" s="51"/>
      <c r="C16" s="52">
        <v>26202.57</v>
      </c>
    </row>
    <row r="17" s="6" customFormat="1" ht="24" customHeight="1" spans="1:3">
      <c r="A17" s="47" t="s">
        <v>1585</v>
      </c>
      <c r="B17" s="48"/>
      <c r="C17" s="49">
        <v>14102.57</v>
      </c>
    </row>
    <row r="18" s="6" customFormat="1" ht="24" customHeight="1" spans="1:3">
      <c r="A18" s="47" t="s">
        <v>1586</v>
      </c>
      <c r="B18" s="48"/>
      <c r="C18" s="49">
        <v>12100</v>
      </c>
    </row>
    <row r="19" s="6" customFormat="1" ht="24" customHeight="1" spans="1:3">
      <c r="A19" s="44" t="s">
        <v>1587</v>
      </c>
      <c r="B19" s="48"/>
      <c r="C19" s="49">
        <f>C20+C21</f>
        <v>27846.57</v>
      </c>
    </row>
    <row r="20" s="6" customFormat="1" ht="24" customHeight="1" spans="1:3">
      <c r="A20" s="47" t="s">
        <v>1588</v>
      </c>
      <c r="B20" s="48"/>
      <c r="C20" s="54">
        <v>6105.8</v>
      </c>
    </row>
    <row r="21" s="6" customFormat="1" ht="24" customHeight="1" spans="1:3">
      <c r="A21" s="47" t="s">
        <v>1589</v>
      </c>
      <c r="B21" s="48"/>
      <c r="C21" s="54">
        <v>21740.77</v>
      </c>
    </row>
    <row r="22" s="6" customFormat="1" ht="24" customHeight="1" spans="1:3">
      <c r="A22" s="44" t="s">
        <v>1590</v>
      </c>
      <c r="B22" s="55"/>
      <c r="C22" s="56">
        <v>1154198.36</v>
      </c>
    </row>
    <row r="23" s="6" customFormat="1" ht="24" customHeight="1" spans="1:3">
      <c r="A23" s="47" t="s">
        <v>1576</v>
      </c>
      <c r="B23" s="55"/>
      <c r="C23" s="56">
        <v>205542.36</v>
      </c>
    </row>
    <row r="24" s="6" customFormat="1" ht="24" customHeight="1" spans="1:3">
      <c r="A24" s="47" t="s">
        <v>1577</v>
      </c>
      <c r="B24" s="55"/>
      <c r="C24" s="56">
        <v>948656</v>
      </c>
    </row>
    <row r="25" s="6" customFormat="1" ht="24" customHeight="1" spans="1:3">
      <c r="A25" s="44" t="s">
        <v>1591</v>
      </c>
      <c r="B25" s="55"/>
      <c r="C25" s="56">
        <v>1291580</v>
      </c>
    </row>
    <row r="26" s="6" customFormat="1" ht="24" customHeight="1" spans="1:3">
      <c r="A26" s="47" t="s">
        <v>1576</v>
      </c>
      <c r="B26" s="55"/>
      <c r="C26" s="56">
        <v>208989</v>
      </c>
    </row>
    <row r="27" s="6" customFormat="1" ht="24" customHeight="1" spans="1:3">
      <c r="A27" s="47" t="s">
        <v>1577</v>
      </c>
      <c r="B27" s="55"/>
      <c r="C27" s="56">
        <v>1082591</v>
      </c>
    </row>
    <row r="28" s="6" customFormat="1" ht="24" customHeight="1" spans="1:3">
      <c r="A28" s="44" t="s">
        <v>1592</v>
      </c>
      <c r="B28" s="55"/>
      <c r="C28" s="56"/>
    </row>
    <row r="29" s="6" customFormat="1" ht="24" customHeight="1" spans="1:3">
      <c r="A29" s="50" t="s">
        <v>1593</v>
      </c>
      <c r="B29" s="57"/>
      <c r="C29" s="58"/>
    </row>
    <row r="30" s="6" customFormat="1" ht="24" customHeight="1" spans="1:3">
      <c r="A30" s="50" t="s">
        <v>1594</v>
      </c>
      <c r="B30" s="57"/>
      <c r="C30" s="58"/>
    </row>
    <row r="31" s="6" customFormat="1" ht="64.95" customHeight="1" spans="1:3">
      <c r="A31" s="36" t="s">
        <v>1595</v>
      </c>
      <c r="B31" s="36"/>
      <c r="C31" s="36"/>
    </row>
    <row r="32" s="6" customFormat="1" ht="24" customHeight="1"/>
    <row r="33" s="6" customFormat="1" ht="24" customHeight="1"/>
    <row r="34" s="6" customFormat="1" ht="24" customHeight="1"/>
    <row r="35" s="6" customFormat="1" ht="24" customHeight="1"/>
    <row r="36" s="6" customFormat="1" ht="24" customHeight="1"/>
    <row r="37" s="6" customFormat="1" ht="24" customHeight="1"/>
    <row r="38" s="6" customFormat="1" ht="24" customHeight="1"/>
    <row r="39" s="6" customFormat="1" ht="24" customHeight="1"/>
    <row r="40" s="6" customFormat="1" ht="24" customHeight="1"/>
    <row r="41" s="6" customFormat="1" ht="24" customHeight="1"/>
    <row r="42" s="6" customFormat="1" ht="24" customHeight="1"/>
    <row r="43" s="6" customFormat="1" ht="24" customHeight="1"/>
    <row r="44" s="6" customFormat="1" ht="24" customHeight="1"/>
    <row r="45" s="6" customFormat="1" ht="24" customHeight="1"/>
    <row r="46" s="6" customFormat="1" ht="24" customHeight="1"/>
    <row r="47" s="6" customFormat="1" ht="24" customHeight="1"/>
    <row r="48" s="6" customFormat="1" ht="24" customHeight="1"/>
    <row r="49" s="6" customFormat="1" ht="24" customHeight="1"/>
    <row r="50" s="6" customFormat="1" ht="24" customHeight="1"/>
    <row r="51" s="6" customFormat="1" ht="24" customHeight="1"/>
    <row r="52" s="6" customFormat="1" ht="24" customHeight="1"/>
    <row r="53" s="6" customFormat="1" ht="24" customHeight="1"/>
    <row r="54" s="6" customFormat="1" ht="24" customHeight="1"/>
    <row r="55" s="6" customFormat="1" ht="24" customHeight="1"/>
    <row r="56" s="6" customFormat="1" ht="24" customHeight="1"/>
    <row r="57" s="6" customFormat="1" ht="24" customHeight="1"/>
    <row r="58" s="6" customFormat="1" ht="24" customHeight="1"/>
    <row r="59" s="6" customFormat="1" ht="24" customHeight="1"/>
    <row r="60" s="6" customFormat="1" ht="24" customHeight="1"/>
    <row r="61" s="6" customFormat="1" ht="24" customHeight="1"/>
    <row r="62" s="6" customFormat="1" ht="24" customHeight="1"/>
    <row r="63" s="6" customFormat="1" ht="24" customHeight="1"/>
    <row r="64" s="6" customFormat="1" ht="24" customHeight="1"/>
    <row r="65" s="6" customFormat="1" ht="24" customHeight="1"/>
    <row r="66" s="6" customFormat="1" ht="24" customHeight="1"/>
    <row r="67" s="6" customFormat="1" ht="24" customHeight="1"/>
    <row r="68" s="6" customFormat="1" ht="24" customHeight="1"/>
    <row r="69" s="6" customFormat="1" ht="24" customHeight="1"/>
    <row r="70" s="6" customFormat="1" ht="24" customHeight="1"/>
    <row r="71" s="6" customFormat="1" ht="24" customHeight="1"/>
    <row r="72" s="6" customFormat="1" ht="24" customHeight="1"/>
    <row r="73" s="6" customFormat="1" ht="24" customHeight="1"/>
    <row r="74" s="6" customFormat="1" ht="24" customHeight="1"/>
    <row r="75" s="6" customFormat="1" ht="24" customHeight="1"/>
    <row r="76" s="6" customFormat="1" ht="24" customHeight="1"/>
    <row r="77" s="6" customFormat="1" ht="24" customHeight="1"/>
    <row r="78" s="6" customFormat="1" ht="24" customHeight="1"/>
    <row r="79" s="6" customFormat="1" ht="24" customHeight="1"/>
    <row r="80" s="6" customFormat="1" ht="24" customHeight="1"/>
    <row r="81" s="6" customFormat="1" ht="24" customHeight="1"/>
  </sheetData>
  <mergeCells count="2">
    <mergeCell ref="A2:C2"/>
    <mergeCell ref="A31:C31"/>
  </mergeCells>
  <printOptions horizontalCentered="1"/>
  <pageMargins left="0.590277777777778" right="0.590277777777778" top="0.393055555555556" bottom="0.590277777777778" header="0.590277777777778" footer="0.393055555555556"/>
  <pageSetup paperSize="9" scale="94" firstPageNumber="0" orientation="portrait" blackAndWhite="1" useFirstPageNumber="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showZeros="0" view="pageBreakPreview" zoomScaleNormal="100" workbookViewId="0">
      <selection activeCell="A1" sqref="$A1:$XFD1048576"/>
    </sheetView>
  </sheetViews>
  <sheetFormatPr defaultColWidth="9" defaultRowHeight="13.5"/>
  <cols>
    <col min="1" max="1" width="60.6666666666667" style="7" customWidth="1"/>
    <col min="2" max="2" width="28.1083333333333" style="7" customWidth="1"/>
    <col min="3" max="3" width="9" style="7"/>
    <col min="4" max="4" width="10.6666666666667" style="7" customWidth="1"/>
    <col min="5" max="5" width="11.775" style="7"/>
    <col min="6" max="16384" width="9" style="7"/>
  </cols>
  <sheetData>
    <row r="1" s="1" customFormat="1" ht="24" customHeight="1" spans="1:1">
      <c r="A1" s="1" t="s">
        <v>1596</v>
      </c>
    </row>
    <row r="2" s="25" customFormat="1" ht="42" customHeight="1" spans="1:1">
      <c r="A2" s="28" t="s">
        <v>1597</v>
      </c>
    </row>
    <row r="3" s="26" customFormat="1" ht="27" customHeight="1" spans="2:2">
      <c r="B3" s="26" t="s">
        <v>68</v>
      </c>
    </row>
    <row r="4" s="27" customFormat="1" ht="30" customHeight="1" spans="1:2">
      <c r="A4" s="29" t="s">
        <v>1598</v>
      </c>
      <c r="B4" s="29" t="s">
        <v>1574</v>
      </c>
    </row>
    <row r="5" s="7" customFormat="1" ht="30" customHeight="1" spans="1:2">
      <c r="A5" s="30" t="s">
        <v>1599</v>
      </c>
      <c r="B5" s="31">
        <v>223484</v>
      </c>
    </row>
    <row r="6" s="7" customFormat="1" ht="30" customHeight="1" spans="1:2">
      <c r="A6" s="32" t="s">
        <v>1600</v>
      </c>
      <c r="B6" s="33">
        <v>223484</v>
      </c>
    </row>
    <row r="7" s="7" customFormat="1" ht="30" customHeight="1" spans="1:2">
      <c r="A7" s="32" t="s">
        <v>1601</v>
      </c>
      <c r="B7" s="33"/>
    </row>
    <row r="8" s="7" customFormat="1" ht="30" customHeight="1" spans="1:2">
      <c r="A8" s="34" t="s">
        <v>1602</v>
      </c>
      <c r="B8" s="33">
        <v>12100</v>
      </c>
    </row>
    <row r="9" s="7" customFormat="1" ht="30" customHeight="1" spans="1:2">
      <c r="A9" s="34" t="s">
        <v>1603</v>
      </c>
      <c r="B9" s="35">
        <v>24849.7554</v>
      </c>
    </row>
    <row r="10" s="7" customFormat="1" ht="30" customHeight="1" spans="1:2">
      <c r="A10" s="32" t="s">
        <v>1604</v>
      </c>
      <c r="B10" s="33">
        <v>948656</v>
      </c>
    </row>
    <row r="11" s="7" customFormat="1" ht="30" customHeight="1" spans="1:2">
      <c r="A11" s="32" t="s">
        <v>1605</v>
      </c>
      <c r="B11" s="33"/>
    </row>
    <row r="12" s="7" customFormat="1" ht="30" customHeight="1" spans="1:2">
      <c r="A12" s="32" t="s">
        <v>1606</v>
      </c>
      <c r="B12" s="33">
        <v>3.42</v>
      </c>
    </row>
    <row r="13" s="6" customFormat="1" ht="82.05" customHeight="1" spans="1:9">
      <c r="A13" s="36" t="s">
        <v>1607</v>
      </c>
      <c r="B13" s="36"/>
      <c r="C13" s="37"/>
      <c r="D13" s="37"/>
      <c r="E13" s="37"/>
      <c r="F13" s="37"/>
      <c r="G13" s="37"/>
      <c r="H13" s="37"/>
      <c r="I13" s="37"/>
    </row>
    <row r="14" s="7" customFormat="1" ht="24" customHeight="1"/>
    <row r="15" s="7" customFormat="1" ht="24" customHeight="1"/>
    <row r="16" s="7" customFormat="1" ht="24" customHeight="1"/>
    <row r="17" s="7" customFormat="1" ht="24" customHeight="1"/>
    <row r="18" s="7" customFormat="1" ht="24" customHeight="1"/>
    <row r="19" s="7" customFormat="1" ht="24" customHeight="1"/>
    <row r="20" s="7" customFormat="1" ht="24" customHeight="1"/>
    <row r="21" s="7" customFormat="1" ht="24" customHeight="1"/>
    <row r="22" s="7" customFormat="1" ht="24" customHeight="1"/>
    <row r="23" s="7" customFormat="1" ht="24" customHeight="1"/>
    <row r="24" s="7" customFormat="1" ht="24" customHeight="1"/>
    <row r="25" s="7" customFormat="1" ht="24" customHeight="1"/>
    <row r="26" s="7" customFormat="1" ht="24" customHeight="1"/>
    <row r="27" s="7" customFormat="1" ht="24" customHeight="1"/>
    <row r="28" s="7" customFormat="1" ht="24" customHeight="1"/>
    <row r="29" s="7" customFormat="1" ht="24" customHeight="1"/>
    <row r="30" s="7" customFormat="1" ht="24" customHeight="1"/>
    <row r="31" s="7" customFormat="1" ht="24" customHeight="1"/>
    <row r="32" s="7" customFormat="1" ht="24" customHeight="1"/>
    <row r="33" s="7" customFormat="1" ht="24" customHeight="1"/>
    <row r="34" s="7" customFormat="1" ht="24" customHeight="1"/>
    <row r="35" s="7" customFormat="1" ht="24" customHeight="1"/>
    <row r="36" s="7" customFormat="1" ht="24" customHeight="1"/>
    <row r="37" s="7" customFormat="1" ht="24" customHeight="1"/>
    <row r="38" s="7" customFormat="1" ht="24" customHeight="1"/>
    <row r="39" s="7" customFormat="1" ht="24" customHeight="1"/>
    <row r="40" s="7" customFormat="1" ht="24" customHeight="1"/>
    <row r="41" s="7" customFormat="1" ht="24" customHeight="1"/>
    <row r="42" s="7" customFormat="1" ht="24" customHeight="1"/>
    <row r="43" s="7" customFormat="1" ht="24" customHeight="1"/>
    <row r="44" s="7" customFormat="1" ht="24" customHeight="1"/>
    <row r="45" s="7" customFormat="1" ht="24" customHeight="1"/>
    <row r="46" s="7" customFormat="1" ht="24" customHeight="1"/>
    <row r="47" s="7" customFormat="1" ht="24" customHeight="1"/>
    <row r="48" s="7" customFormat="1" ht="24" customHeight="1"/>
    <row r="49" s="7" customFormat="1" ht="24" customHeight="1"/>
    <row r="50" s="7" customFormat="1" ht="24" customHeight="1"/>
    <row r="51" s="7" customFormat="1" ht="24" customHeight="1"/>
    <row r="52" s="7" customFormat="1" ht="24" customHeight="1"/>
    <row r="53" s="7" customFormat="1" ht="24" customHeight="1"/>
    <row r="54" s="7" customFormat="1" ht="24" customHeight="1"/>
    <row r="55" s="7" customFormat="1" ht="24" customHeight="1"/>
    <row r="56" s="7" customFormat="1" ht="24" customHeight="1"/>
    <row r="57" s="7" customFormat="1" ht="24" customHeight="1"/>
    <row r="58" s="7" customFormat="1" ht="24" customHeight="1"/>
    <row r="59" s="7" customFormat="1" ht="24" customHeight="1"/>
    <row r="60" s="7" customFormat="1" ht="24" customHeight="1"/>
    <row r="61" s="7" customFormat="1" ht="24" customHeight="1"/>
    <row r="62" s="7" customFormat="1" ht="24" customHeight="1"/>
    <row r="63" s="7" customFormat="1" ht="24" customHeight="1"/>
    <row r="64" s="7" customFormat="1" ht="24" customHeight="1"/>
    <row r="65" s="7" customFormat="1" ht="24" customHeight="1"/>
    <row r="66" s="7" customFormat="1" ht="24" customHeight="1"/>
    <row r="67" s="7" customFormat="1" ht="24" customHeight="1"/>
    <row r="68" s="7" customFormat="1" ht="24" customHeight="1"/>
    <row r="69" s="7" customFormat="1" ht="24" customHeight="1"/>
    <row r="70" s="7" customFormat="1" ht="24" customHeight="1"/>
    <row r="71" s="7" customFormat="1" ht="24" customHeight="1"/>
    <row r="72" s="7" customFormat="1" ht="24" customHeight="1"/>
    <row r="73" s="7" customFormat="1" ht="24" customHeight="1"/>
    <row r="74" s="7" customFormat="1" ht="24" customHeight="1"/>
    <row r="75" s="7" customFormat="1" ht="24" customHeight="1"/>
    <row r="76" s="7" customFormat="1" ht="24" customHeight="1"/>
    <row r="77" s="7" customFormat="1" ht="24" customHeight="1"/>
    <row r="78" s="7" customFormat="1" ht="24" customHeight="1"/>
    <row r="79" s="7" customFormat="1" ht="24" customHeight="1"/>
    <row r="80" s="7" customFormat="1" ht="24" customHeight="1"/>
  </sheetData>
  <mergeCells count="2">
    <mergeCell ref="A2:B2"/>
    <mergeCell ref="A13:B1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Zeros="0" tabSelected="1" view="pageBreakPreview" zoomScaleNormal="100" workbookViewId="0">
      <selection activeCell="G7" sqref="G7"/>
    </sheetView>
  </sheetViews>
  <sheetFormatPr defaultColWidth="9" defaultRowHeight="13.5" outlineLevelCol="7"/>
  <cols>
    <col min="1" max="1" width="10.6666666666667" style="8" customWidth="1"/>
    <col min="2" max="2" width="12.775" style="9" customWidth="1"/>
    <col min="3" max="3" width="20" style="8" customWidth="1"/>
    <col min="4" max="7" width="13" style="8" customWidth="1"/>
    <col min="8" max="8" width="14.775" style="8" customWidth="1"/>
    <col min="9" max="16384" width="9" style="7"/>
  </cols>
  <sheetData>
    <row r="1" s="1" customFormat="1" ht="24" customHeight="1" spans="1:8">
      <c r="A1" s="1" t="s">
        <v>1608</v>
      </c>
      <c r="H1" s="10"/>
    </row>
    <row r="2" s="2" customFormat="1" ht="42" customHeight="1" spans="1:8">
      <c r="A2" s="11" t="s">
        <v>1609</v>
      </c>
      <c r="B2" s="11"/>
      <c r="C2" s="11"/>
      <c r="D2" s="11"/>
      <c r="E2" s="11"/>
      <c r="F2" s="11"/>
      <c r="G2" s="11"/>
      <c r="H2" s="11"/>
    </row>
    <row r="3" s="3" customFormat="1" ht="27" customHeight="1" spans="2:8">
      <c r="B3" s="12"/>
      <c r="C3" s="12"/>
      <c r="D3" s="12"/>
      <c r="E3" s="12"/>
      <c r="F3" s="12"/>
      <c r="G3" s="13"/>
      <c r="H3" s="14" t="s">
        <v>68</v>
      </c>
    </row>
    <row r="4" s="4" customFormat="1" ht="30" customHeight="1" spans="1:8">
      <c r="A4" s="15" t="s">
        <v>1610</v>
      </c>
      <c r="B4" s="16" t="s">
        <v>1611</v>
      </c>
      <c r="C4" s="16" t="s">
        <v>1612</v>
      </c>
      <c r="D4" s="16" t="s">
        <v>1613</v>
      </c>
      <c r="E4" s="16" t="s">
        <v>1614</v>
      </c>
      <c r="F4" s="16" t="s">
        <v>1615</v>
      </c>
      <c r="G4" s="16" t="s">
        <v>1616</v>
      </c>
      <c r="H4" s="16" t="s">
        <v>1617</v>
      </c>
    </row>
    <row r="5" s="5" customFormat="1" ht="54" customHeight="1" spans="1:8">
      <c r="A5" s="17" t="s">
        <v>1568</v>
      </c>
      <c r="B5" s="18" t="s">
        <v>1618</v>
      </c>
      <c r="C5" s="18" t="s">
        <v>1619</v>
      </c>
      <c r="D5" s="19" t="s">
        <v>1620</v>
      </c>
      <c r="E5" s="19" t="s">
        <v>1621</v>
      </c>
      <c r="F5" s="20" t="s">
        <v>1622</v>
      </c>
      <c r="G5" s="21">
        <v>8000</v>
      </c>
      <c r="H5" s="22">
        <v>45292</v>
      </c>
    </row>
    <row r="6" s="5" customFormat="1" ht="61.95" customHeight="1" spans="1:8">
      <c r="A6" s="17" t="s">
        <v>1568</v>
      </c>
      <c r="B6" s="18" t="s">
        <v>1623</v>
      </c>
      <c r="C6" s="18" t="s">
        <v>1624</v>
      </c>
      <c r="D6" s="18" t="s">
        <v>1625</v>
      </c>
      <c r="E6" s="18" t="s">
        <v>1626</v>
      </c>
      <c r="F6" s="20" t="s">
        <v>1627</v>
      </c>
      <c r="G6" s="21">
        <v>5000</v>
      </c>
      <c r="H6" s="23">
        <v>45323</v>
      </c>
    </row>
    <row r="7" s="5" customFormat="1" ht="54" customHeight="1" spans="1:8">
      <c r="A7" s="17" t="s">
        <v>1568</v>
      </c>
      <c r="B7" s="18" t="s">
        <v>1628</v>
      </c>
      <c r="C7" s="18" t="s">
        <v>1629</v>
      </c>
      <c r="D7" s="18" t="s">
        <v>1630</v>
      </c>
      <c r="E7" s="18" t="s">
        <v>1630</v>
      </c>
      <c r="F7" s="20" t="s">
        <v>1627</v>
      </c>
      <c r="G7" s="21">
        <v>15080</v>
      </c>
      <c r="H7" s="22">
        <v>45359</v>
      </c>
    </row>
    <row r="8" s="5" customFormat="1" ht="54" customHeight="1" spans="1:8">
      <c r="A8" s="17" t="s">
        <v>1568</v>
      </c>
      <c r="B8" s="18" t="s">
        <v>1631</v>
      </c>
      <c r="C8" s="18" t="s">
        <v>1629</v>
      </c>
      <c r="D8" s="18" t="s">
        <v>1630</v>
      </c>
      <c r="E8" s="18" t="s">
        <v>1630</v>
      </c>
      <c r="F8" s="20" t="s">
        <v>1627</v>
      </c>
      <c r="G8" s="21">
        <v>13650</v>
      </c>
      <c r="H8" s="22">
        <v>45527</v>
      </c>
    </row>
    <row r="9" s="5" customFormat="1" ht="54" customHeight="1" spans="1:8">
      <c r="A9" s="17" t="s">
        <v>1568</v>
      </c>
      <c r="B9" s="18" t="s">
        <v>1632</v>
      </c>
      <c r="C9" s="18" t="s">
        <v>1633</v>
      </c>
      <c r="D9" s="18" t="s">
        <v>1634</v>
      </c>
      <c r="E9" s="18" t="s">
        <v>1635</v>
      </c>
      <c r="F9" s="20" t="s">
        <v>1627</v>
      </c>
      <c r="G9" s="21">
        <v>1370</v>
      </c>
      <c r="H9" s="22">
        <v>45365</v>
      </c>
    </row>
    <row r="10" s="5" customFormat="1" ht="54" customHeight="1" spans="1:8">
      <c r="A10" s="17" t="s">
        <v>1568</v>
      </c>
      <c r="B10" s="18" t="s">
        <v>1636</v>
      </c>
      <c r="C10" s="18" t="s">
        <v>1629</v>
      </c>
      <c r="D10" s="18" t="s">
        <v>1630</v>
      </c>
      <c r="E10" s="18" t="s">
        <v>1637</v>
      </c>
      <c r="F10" s="20" t="s">
        <v>1627</v>
      </c>
      <c r="G10" s="21">
        <v>4500</v>
      </c>
      <c r="H10" s="22">
        <v>45531</v>
      </c>
    </row>
    <row r="11" s="5" customFormat="1" ht="54" customHeight="1" spans="1:8">
      <c r="A11" s="17" t="s">
        <v>1568</v>
      </c>
      <c r="B11" s="18" t="s">
        <v>1638</v>
      </c>
      <c r="C11" s="18" t="s">
        <v>1639</v>
      </c>
      <c r="D11" s="18" t="s">
        <v>1640</v>
      </c>
      <c r="E11" s="18" t="s">
        <v>1641</v>
      </c>
      <c r="F11" s="20" t="s">
        <v>1627</v>
      </c>
      <c r="G11" s="21">
        <v>1000</v>
      </c>
      <c r="H11" s="22">
        <v>45527</v>
      </c>
    </row>
    <row r="12" s="5" customFormat="1" ht="54" customHeight="1" spans="1:8">
      <c r="A12" s="17" t="s">
        <v>1568</v>
      </c>
      <c r="B12" s="18" t="s">
        <v>1642</v>
      </c>
      <c r="C12" s="18" t="s">
        <v>1643</v>
      </c>
      <c r="D12" s="18" t="s">
        <v>1630</v>
      </c>
      <c r="E12" s="18" t="s">
        <v>1637</v>
      </c>
      <c r="F12" s="20" t="s">
        <v>1627</v>
      </c>
      <c r="G12" s="21">
        <v>9000</v>
      </c>
      <c r="H12" s="22">
        <v>45363</v>
      </c>
    </row>
    <row r="13" s="5" customFormat="1" ht="54" customHeight="1" spans="1:8">
      <c r="A13" s="17" t="s">
        <v>1568</v>
      </c>
      <c r="B13" s="18" t="s">
        <v>1644</v>
      </c>
      <c r="C13" s="18" t="s">
        <v>1645</v>
      </c>
      <c r="D13" s="18" t="s">
        <v>1646</v>
      </c>
      <c r="E13" s="18" t="s">
        <v>1647</v>
      </c>
      <c r="F13" s="20" t="s">
        <v>1627</v>
      </c>
      <c r="G13" s="21">
        <v>3000</v>
      </c>
      <c r="H13" s="22">
        <v>45359</v>
      </c>
    </row>
    <row r="14" s="5" customFormat="1" ht="54" customHeight="1" spans="1:8">
      <c r="A14" s="17" t="s">
        <v>1568</v>
      </c>
      <c r="B14" s="18" t="s">
        <v>1648</v>
      </c>
      <c r="C14" s="18" t="s">
        <v>1649</v>
      </c>
      <c r="D14" s="18" t="s">
        <v>1650</v>
      </c>
      <c r="E14" s="18" t="s">
        <v>1651</v>
      </c>
      <c r="F14" s="20" t="s">
        <v>1627</v>
      </c>
      <c r="G14" s="21">
        <v>3500</v>
      </c>
      <c r="H14" s="22">
        <v>45363</v>
      </c>
    </row>
    <row r="15" s="5" customFormat="1" ht="54" customHeight="1" spans="1:8">
      <c r="A15" s="17" t="s">
        <v>1568</v>
      </c>
      <c r="B15" s="18" t="s">
        <v>1631</v>
      </c>
      <c r="C15" s="18" t="s">
        <v>1629</v>
      </c>
      <c r="D15" s="18" t="s">
        <v>1630</v>
      </c>
      <c r="E15" s="18" t="s">
        <v>1630</v>
      </c>
      <c r="F15" s="20" t="s">
        <v>1627</v>
      </c>
      <c r="G15" s="21">
        <v>4350</v>
      </c>
      <c r="H15" s="22">
        <v>45406</v>
      </c>
    </row>
    <row r="16" s="5" customFormat="1" ht="54" customHeight="1" spans="1:8">
      <c r="A16" s="17" t="s">
        <v>1568</v>
      </c>
      <c r="B16" s="18" t="s">
        <v>1652</v>
      </c>
      <c r="C16" s="18" t="s">
        <v>1653</v>
      </c>
      <c r="D16" s="18" t="s">
        <v>1650</v>
      </c>
      <c r="E16" s="18" t="s">
        <v>1654</v>
      </c>
      <c r="F16" s="20" t="s">
        <v>1627</v>
      </c>
      <c r="G16" s="21">
        <v>3000</v>
      </c>
      <c r="H16" s="22">
        <v>45365</v>
      </c>
    </row>
    <row r="17" s="5" customFormat="1" ht="54" customHeight="1" spans="1:8">
      <c r="A17" s="17" t="s">
        <v>1568</v>
      </c>
      <c r="B17" s="18" t="s">
        <v>1636</v>
      </c>
      <c r="C17" s="18" t="s">
        <v>1629</v>
      </c>
      <c r="D17" s="18" t="s">
        <v>1630</v>
      </c>
      <c r="E17" s="18" t="s">
        <v>1637</v>
      </c>
      <c r="F17" s="20" t="s">
        <v>1627</v>
      </c>
      <c r="G17" s="21">
        <v>10000</v>
      </c>
      <c r="H17" s="22">
        <v>45359</v>
      </c>
    </row>
    <row r="18" s="5" customFormat="1" ht="54" customHeight="1" spans="1:8">
      <c r="A18" s="17" t="s">
        <v>1568</v>
      </c>
      <c r="B18" s="18" t="s">
        <v>1655</v>
      </c>
      <c r="C18" s="18" t="s">
        <v>1653</v>
      </c>
      <c r="D18" s="18" t="s">
        <v>1650</v>
      </c>
      <c r="E18" s="18" t="s">
        <v>1656</v>
      </c>
      <c r="F18" s="20" t="s">
        <v>1627</v>
      </c>
      <c r="G18" s="21">
        <v>2000</v>
      </c>
      <c r="H18" s="22">
        <v>45365</v>
      </c>
    </row>
    <row r="19" s="5" customFormat="1" ht="54" customHeight="1" spans="1:8">
      <c r="A19" s="17" t="s">
        <v>1568</v>
      </c>
      <c r="B19" s="18" t="s">
        <v>1652</v>
      </c>
      <c r="C19" s="18" t="s">
        <v>1653</v>
      </c>
      <c r="D19" s="18" t="s">
        <v>1650</v>
      </c>
      <c r="E19" s="18" t="s">
        <v>1654</v>
      </c>
      <c r="F19" s="20" t="s">
        <v>1627</v>
      </c>
      <c r="G19" s="21">
        <v>1000</v>
      </c>
      <c r="H19" s="22">
        <v>45509</v>
      </c>
    </row>
    <row r="20" s="5" customFormat="1" ht="54" customHeight="1" spans="1:8">
      <c r="A20" s="17" t="s">
        <v>1568</v>
      </c>
      <c r="B20" s="18" t="s">
        <v>1657</v>
      </c>
      <c r="C20" s="18" t="s">
        <v>1633</v>
      </c>
      <c r="D20" s="18" t="s">
        <v>1630</v>
      </c>
      <c r="E20" s="18" t="s">
        <v>1637</v>
      </c>
      <c r="F20" s="20" t="s">
        <v>1627</v>
      </c>
      <c r="G20" s="21">
        <v>7000</v>
      </c>
      <c r="H20" s="22">
        <v>45527</v>
      </c>
    </row>
    <row r="21" s="5" customFormat="1" ht="54" customHeight="1" spans="1:8">
      <c r="A21" s="17" t="s">
        <v>1568</v>
      </c>
      <c r="B21" s="18" t="s">
        <v>1658</v>
      </c>
      <c r="C21" s="18" t="s">
        <v>1645</v>
      </c>
      <c r="D21" s="18" t="s">
        <v>1659</v>
      </c>
      <c r="E21" s="18" t="s">
        <v>1660</v>
      </c>
      <c r="F21" s="20" t="s">
        <v>1627</v>
      </c>
      <c r="G21" s="21">
        <v>3000</v>
      </c>
      <c r="H21" s="22">
        <v>45527</v>
      </c>
    </row>
    <row r="22" s="5" customFormat="1" ht="54" customHeight="1" spans="1:8">
      <c r="A22" s="17" t="s">
        <v>1568</v>
      </c>
      <c r="B22" s="18" t="s">
        <v>1661</v>
      </c>
      <c r="C22" s="18" t="s">
        <v>1662</v>
      </c>
      <c r="D22" s="18" t="s">
        <v>1634</v>
      </c>
      <c r="E22" s="18" t="s">
        <v>1663</v>
      </c>
      <c r="F22" s="20" t="s">
        <v>1627</v>
      </c>
      <c r="G22" s="21">
        <v>4350</v>
      </c>
      <c r="H22" s="22">
        <v>45509</v>
      </c>
    </row>
    <row r="23" s="5" customFormat="1" ht="54" customHeight="1" spans="1:8">
      <c r="A23" s="17" t="s">
        <v>1568</v>
      </c>
      <c r="B23" s="18" t="s">
        <v>1664</v>
      </c>
      <c r="C23" s="18" t="s">
        <v>1665</v>
      </c>
      <c r="D23" s="18" t="s">
        <v>1634</v>
      </c>
      <c r="E23" s="18" t="s">
        <v>1635</v>
      </c>
      <c r="F23" s="20" t="s">
        <v>1627</v>
      </c>
      <c r="G23" s="21">
        <v>24200</v>
      </c>
      <c r="H23" s="22">
        <v>45363</v>
      </c>
    </row>
    <row r="24" s="5" customFormat="1" ht="54" customHeight="1" spans="1:8">
      <c r="A24" s="17" t="s">
        <v>1568</v>
      </c>
      <c r="B24" s="17" t="s">
        <v>1666</v>
      </c>
      <c r="C24" s="20" t="s">
        <v>1667</v>
      </c>
      <c r="D24" s="17" t="s">
        <v>1668</v>
      </c>
      <c r="E24" s="17" t="s">
        <v>1668</v>
      </c>
      <c r="F24" s="20" t="s">
        <v>1627</v>
      </c>
      <c r="G24" s="21">
        <v>36800</v>
      </c>
      <c r="H24" s="22">
        <v>45549</v>
      </c>
    </row>
    <row r="25" s="6" customFormat="1" ht="54" customHeight="1" spans="1:8">
      <c r="A25" s="24" t="s">
        <v>1669</v>
      </c>
      <c r="B25" s="24"/>
      <c r="C25" s="24"/>
      <c r="D25" s="24"/>
      <c r="E25" s="24"/>
      <c r="F25" s="24"/>
      <c r="G25" s="24"/>
      <c r="H25" s="24"/>
    </row>
    <row r="26" s="5" customFormat="1" ht="24" customHeight="1" spans="1:8">
      <c r="A26" s="8"/>
      <c r="B26" s="9"/>
      <c r="C26" s="8"/>
      <c r="D26" s="8"/>
      <c r="E26" s="8"/>
      <c r="F26" s="8"/>
      <c r="G26" s="8"/>
      <c r="H26" s="8"/>
    </row>
    <row r="27" s="5" customFormat="1" ht="24" customHeight="1" spans="1:8">
      <c r="A27" s="8"/>
      <c r="B27" s="9"/>
      <c r="C27" s="8"/>
      <c r="D27" s="8"/>
      <c r="E27" s="8"/>
      <c r="F27" s="8"/>
      <c r="G27" s="8"/>
      <c r="H27" s="8"/>
    </row>
    <row r="28" s="6" customFormat="1" ht="24" customHeight="1" spans="1:8">
      <c r="A28" s="8"/>
      <c r="B28" s="9"/>
      <c r="C28" s="8"/>
      <c r="D28" s="8"/>
      <c r="E28" s="8"/>
      <c r="F28" s="8"/>
      <c r="G28" s="8"/>
      <c r="H28" s="8"/>
    </row>
    <row r="29" s="7" customFormat="1" ht="24" customHeight="1" spans="1:8">
      <c r="A29" s="8"/>
      <c r="B29" s="9"/>
      <c r="C29" s="8"/>
      <c r="D29" s="8"/>
      <c r="E29" s="8"/>
      <c r="F29" s="8"/>
      <c r="G29" s="8"/>
      <c r="H29" s="8"/>
    </row>
    <row r="30" s="7" customFormat="1" ht="24" customHeight="1" spans="1:8">
      <c r="A30" s="8"/>
      <c r="B30" s="9"/>
      <c r="C30" s="8"/>
      <c r="D30" s="8"/>
      <c r="E30" s="8"/>
      <c r="F30" s="8"/>
      <c r="G30" s="8"/>
      <c r="H30" s="8"/>
    </row>
    <row r="31" s="7" customFormat="1" ht="24" customHeight="1" spans="1:8">
      <c r="A31" s="8"/>
      <c r="B31" s="9"/>
      <c r="C31" s="8"/>
      <c r="D31" s="8"/>
      <c r="E31" s="8"/>
      <c r="F31" s="8"/>
      <c r="G31" s="8"/>
      <c r="H31" s="8"/>
    </row>
    <row r="32" s="7" customFormat="1" ht="24" customHeight="1" spans="1:8">
      <c r="A32" s="8"/>
      <c r="B32" s="9"/>
      <c r="C32" s="8"/>
      <c r="D32" s="8"/>
      <c r="E32" s="8"/>
      <c r="F32" s="8"/>
      <c r="G32" s="8"/>
      <c r="H32" s="8"/>
    </row>
    <row r="33" s="7" customFormat="1" ht="24" customHeight="1" spans="1:8">
      <c r="A33" s="8"/>
      <c r="B33" s="9"/>
      <c r="C33" s="8"/>
      <c r="D33" s="8"/>
      <c r="E33" s="8"/>
      <c r="F33" s="8"/>
      <c r="G33" s="8"/>
      <c r="H33" s="8"/>
    </row>
    <row r="34" s="7" customFormat="1" ht="24" customHeight="1" spans="1:8">
      <c r="A34" s="8"/>
      <c r="B34" s="9"/>
      <c r="C34" s="8"/>
      <c r="D34" s="8"/>
      <c r="E34" s="8"/>
      <c r="F34" s="8"/>
      <c r="G34" s="8"/>
      <c r="H34" s="8"/>
    </row>
    <row r="35" s="7" customFormat="1" ht="24" customHeight="1" spans="1:8">
      <c r="A35" s="8"/>
      <c r="B35" s="9"/>
      <c r="C35" s="8"/>
      <c r="D35" s="8"/>
      <c r="E35" s="8"/>
      <c r="F35" s="8"/>
      <c r="G35" s="8"/>
      <c r="H35" s="8"/>
    </row>
    <row r="36" s="7" customFormat="1" ht="24" customHeight="1" spans="1:8">
      <c r="A36" s="8"/>
      <c r="B36" s="9"/>
      <c r="C36" s="8"/>
      <c r="D36" s="8"/>
      <c r="E36" s="8"/>
      <c r="F36" s="8"/>
      <c r="G36" s="8"/>
      <c r="H36" s="8"/>
    </row>
    <row r="37" s="7" customFormat="1" ht="24" customHeight="1" spans="1:8">
      <c r="A37" s="8"/>
      <c r="B37" s="9"/>
      <c r="C37" s="8"/>
      <c r="D37" s="8"/>
      <c r="E37" s="8"/>
      <c r="F37" s="8"/>
      <c r="G37" s="8"/>
      <c r="H37" s="8"/>
    </row>
    <row r="38" s="7" customFormat="1" ht="24" customHeight="1" spans="1:8">
      <c r="A38" s="8"/>
      <c r="B38" s="9"/>
      <c r="C38" s="8"/>
      <c r="D38" s="8"/>
      <c r="E38" s="8"/>
      <c r="F38" s="8"/>
      <c r="G38" s="8"/>
      <c r="H38" s="8"/>
    </row>
    <row r="39" s="7" customFormat="1" ht="24" customHeight="1" spans="1:8">
      <c r="A39" s="8"/>
      <c r="B39" s="9"/>
      <c r="C39" s="8"/>
      <c r="D39" s="8"/>
      <c r="E39" s="8"/>
      <c r="F39" s="8"/>
      <c r="G39" s="8"/>
      <c r="H39" s="8"/>
    </row>
    <row r="40" s="7" customFormat="1" ht="24" customHeight="1" spans="1:8">
      <c r="A40" s="8"/>
      <c r="B40" s="9"/>
      <c r="C40" s="8"/>
      <c r="D40" s="8"/>
      <c r="E40" s="8"/>
      <c r="F40" s="8"/>
      <c r="G40" s="8"/>
      <c r="H40" s="8"/>
    </row>
    <row r="41" s="7" customFormat="1" ht="24" customHeight="1" spans="1:8">
      <c r="A41" s="8"/>
      <c r="B41" s="9"/>
      <c r="C41" s="8"/>
      <c r="D41" s="8"/>
      <c r="E41" s="8"/>
      <c r="F41" s="8"/>
      <c r="G41" s="8"/>
      <c r="H41" s="8"/>
    </row>
    <row r="42" s="7" customFormat="1" ht="24" customHeight="1" spans="1:8">
      <c r="A42" s="8"/>
      <c r="B42" s="9"/>
      <c r="C42" s="8"/>
      <c r="D42" s="8"/>
      <c r="E42" s="8"/>
      <c r="F42" s="8"/>
      <c r="G42" s="8"/>
      <c r="H42" s="8"/>
    </row>
    <row r="43" s="7" customFormat="1" ht="24" customHeight="1" spans="1:8">
      <c r="A43" s="8"/>
      <c r="B43" s="9"/>
      <c r="C43" s="8"/>
      <c r="D43" s="8"/>
      <c r="E43" s="8"/>
      <c r="F43" s="8"/>
      <c r="G43" s="8"/>
      <c r="H43" s="8"/>
    </row>
    <row r="44" s="7" customFormat="1" ht="24" customHeight="1" spans="1:8">
      <c r="A44" s="8"/>
      <c r="B44" s="9"/>
      <c r="C44" s="8"/>
      <c r="D44" s="8"/>
      <c r="E44" s="8"/>
      <c r="F44" s="8"/>
      <c r="G44" s="8"/>
      <c r="H44" s="8"/>
    </row>
    <row r="45" s="7" customFormat="1" ht="24" customHeight="1" spans="1:8">
      <c r="A45" s="8"/>
      <c r="B45" s="9"/>
      <c r="C45" s="8"/>
      <c r="D45" s="8"/>
      <c r="E45" s="8"/>
      <c r="F45" s="8"/>
      <c r="G45" s="8"/>
      <c r="H45" s="8"/>
    </row>
    <row r="46" s="7" customFormat="1" ht="24" customHeight="1" spans="1:8">
      <c r="A46" s="8"/>
      <c r="B46" s="9"/>
      <c r="C46" s="8"/>
      <c r="D46" s="8"/>
      <c r="E46" s="8"/>
      <c r="F46" s="8"/>
      <c r="G46" s="8"/>
      <c r="H46" s="8"/>
    </row>
    <row r="47" s="7" customFormat="1" ht="24" customHeight="1" spans="1:8">
      <c r="A47" s="8"/>
      <c r="B47" s="9"/>
      <c r="C47" s="8"/>
      <c r="D47" s="8"/>
      <c r="E47" s="8"/>
      <c r="F47" s="8"/>
      <c r="G47" s="8"/>
      <c r="H47" s="8"/>
    </row>
    <row r="48" s="7" customFormat="1" ht="24" customHeight="1" spans="1:8">
      <c r="A48" s="8"/>
      <c r="B48" s="9"/>
      <c r="C48" s="8"/>
      <c r="D48" s="8"/>
      <c r="E48" s="8"/>
      <c r="F48" s="8"/>
      <c r="G48" s="8"/>
      <c r="H48" s="8"/>
    </row>
    <row r="49" s="7" customFormat="1" ht="24" customHeight="1" spans="1:8">
      <c r="A49" s="8"/>
      <c r="B49" s="9"/>
      <c r="C49" s="8"/>
      <c r="D49" s="8"/>
      <c r="E49" s="8"/>
      <c r="F49" s="8"/>
      <c r="G49" s="8"/>
      <c r="H49" s="8"/>
    </row>
    <row r="50" s="7" customFormat="1" ht="24" customHeight="1" spans="1:8">
      <c r="A50" s="8"/>
      <c r="B50" s="9"/>
      <c r="C50" s="8"/>
      <c r="D50" s="8"/>
      <c r="E50" s="8"/>
      <c r="F50" s="8"/>
      <c r="G50" s="8"/>
      <c r="H50" s="8"/>
    </row>
    <row r="51" s="7" customFormat="1" ht="24" customHeight="1" spans="1:8">
      <c r="A51" s="8"/>
      <c r="B51" s="9"/>
      <c r="C51" s="8"/>
      <c r="D51" s="8"/>
      <c r="E51" s="8"/>
      <c r="F51" s="8"/>
      <c r="G51" s="8"/>
      <c r="H51" s="8"/>
    </row>
    <row r="52" s="7" customFormat="1" ht="24" customHeight="1" spans="1:8">
      <c r="A52" s="8"/>
      <c r="B52" s="9"/>
      <c r="C52" s="8"/>
      <c r="D52" s="8"/>
      <c r="E52" s="8"/>
      <c r="F52" s="8"/>
      <c r="G52" s="8"/>
      <c r="H52" s="8"/>
    </row>
    <row r="53" s="7" customFormat="1" ht="24" customHeight="1" spans="1:8">
      <c r="A53" s="8"/>
      <c r="B53" s="9"/>
      <c r="C53" s="8"/>
      <c r="D53" s="8"/>
      <c r="E53" s="8"/>
      <c r="F53" s="8"/>
      <c r="G53" s="8"/>
      <c r="H53" s="8"/>
    </row>
    <row r="54" s="7" customFormat="1" ht="24" customHeight="1" spans="1:8">
      <c r="A54" s="8"/>
      <c r="B54" s="9"/>
      <c r="C54" s="8"/>
      <c r="D54" s="8"/>
      <c r="E54" s="8"/>
      <c r="F54" s="8"/>
      <c r="G54" s="8"/>
      <c r="H54" s="8"/>
    </row>
    <row r="55" s="7" customFormat="1" ht="24" customHeight="1" spans="1:8">
      <c r="A55" s="8"/>
      <c r="B55" s="9"/>
      <c r="C55" s="8"/>
      <c r="D55" s="8"/>
      <c r="E55" s="8"/>
      <c r="F55" s="8"/>
      <c r="G55" s="8"/>
      <c r="H55" s="8"/>
    </row>
    <row r="56" s="7" customFormat="1" ht="24" customHeight="1" spans="1:8">
      <c r="A56" s="8"/>
      <c r="B56" s="9"/>
      <c r="C56" s="8"/>
      <c r="D56" s="8"/>
      <c r="E56" s="8"/>
      <c r="F56" s="8"/>
      <c r="G56" s="8"/>
      <c r="H56" s="8"/>
    </row>
    <row r="57" s="7" customFormat="1" ht="24" customHeight="1" spans="1:8">
      <c r="A57" s="8"/>
      <c r="B57" s="9"/>
      <c r="C57" s="8"/>
      <c r="D57" s="8"/>
      <c r="E57" s="8"/>
      <c r="F57" s="8"/>
      <c r="G57" s="8"/>
      <c r="H57" s="8"/>
    </row>
    <row r="58" s="7" customFormat="1" ht="24" customHeight="1" spans="1:8">
      <c r="A58" s="8"/>
      <c r="B58" s="9"/>
      <c r="C58" s="8"/>
      <c r="D58" s="8"/>
      <c r="E58" s="8"/>
      <c r="F58" s="8"/>
      <c r="G58" s="8"/>
      <c r="H58" s="8"/>
    </row>
    <row r="59" s="7" customFormat="1" ht="24" customHeight="1" spans="1:8">
      <c r="A59" s="8"/>
      <c r="B59" s="9"/>
      <c r="C59" s="8"/>
      <c r="D59" s="8"/>
      <c r="E59" s="8"/>
      <c r="F59" s="8"/>
      <c r="G59" s="8"/>
      <c r="H59" s="8"/>
    </row>
    <row r="60" s="7" customFormat="1" ht="24" customHeight="1" spans="1:8">
      <c r="A60" s="8"/>
      <c r="B60" s="9"/>
      <c r="C60" s="8"/>
      <c r="D60" s="8"/>
      <c r="E60" s="8"/>
      <c r="F60" s="8"/>
      <c r="G60" s="8"/>
      <c r="H60" s="8"/>
    </row>
    <row r="61" s="7" customFormat="1" ht="24" customHeight="1" spans="1:8">
      <c r="A61" s="8"/>
      <c r="B61" s="9"/>
      <c r="C61" s="8"/>
      <c r="D61" s="8"/>
      <c r="E61" s="8"/>
      <c r="F61" s="8"/>
      <c r="G61" s="8"/>
      <c r="H61" s="8"/>
    </row>
    <row r="62" s="7" customFormat="1" ht="24" customHeight="1" spans="1:8">
      <c r="A62" s="8"/>
      <c r="B62" s="9"/>
      <c r="C62" s="8"/>
      <c r="D62" s="8"/>
      <c r="E62" s="8"/>
      <c r="F62" s="8"/>
      <c r="G62" s="8"/>
      <c r="H62" s="8"/>
    </row>
    <row r="63" s="7" customFormat="1" ht="24" customHeight="1" spans="1:8">
      <c r="A63" s="8"/>
      <c r="B63" s="9"/>
      <c r="C63" s="8"/>
      <c r="D63" s="8"/>
      <c r="E63" s="8"/>
      <c r="F63" s="8"/>
      <c r="G63" s="8"/>
      <c r="H63" s="8"/>
    </row>
    <row r="64" s="7" customFormat="1" ht="24" customHeight="1" spans="1:8">
      <c r="A64" s="8"/>
      <c r="B64" s="9"/>
      <c r="C64" s="8"/>
      <c r="D64" s="8"/>
      <c r="E64" s="8"/>
      <c r="F64" s="8"/>
      <c r="G64" s="8"/>
      <c r="H64" s="8"/>
    </row>
    <row r="65" s="7" customFormat="1" ht="24" customHeight="1" spans="1:8">
      <c r="A65" s="8"/>
      <c r="B65" s="9"/>
      <c r="C65" s="8"/>
      <c r="D65" s="8"/>
      <c r="E65" s="8"/>
      <c r="F65" s="8"/>
      <c r="G65" s="8"/>
      <c r="H65" s="8"/>
    </row>
    <row r="66" s="7" customFormat="1" ht="24" customHeight="1" spans="1:8">
      <c r="A66" s="8"/>
      <c r="B66" s="9"/>
      <c r="C66" s="8"/>
      <c r="D66" s="8"/>
      <c r="E66" s="8"/>
      <c r="F66" s="8"/>
      <c r="G66" s="8"/>
      <c r="H66" s="8"/>
    </row>
    <row r="67" s="7" customFormat="1" ht="24" customHeight="1" spans="1:8">
      <c r="A67" s="8"/>
      <c r="B67" s="9"/>
      <c r="C67" s="8"/>
      <c r="D67" s="8"/>
      <c r="E67" s="8"/>
      <c r="F67" s="8"/>
      <c r="G67" s="8"/>
      <c r="H67" s="8"/>
    </row>
    <row r="68" s="7" customFormat="1" ht="24" customHeight="1" spans="1:8">
      <c r="A68" s="8"/>
      <c r="B68" s="9"/>
      <c r="C68" s="8"/>
      <c r="D68" s="8"/>
      <c r="E68" s="8"/>
      <c r="F68" s="8"/>
      <c r="G68" s="8"/>
      <c r="H68" s="8"/>
    </row>
    <row r="69" s="7" customFormat="1" ht="24" customHeight="1" spans="1:8">
      <c r="A69" s="8"/>
      <c r="B69" s="9"/>
      <c r="C69" s="8"/>
      <c r="D69" s="8"/>
      <c r="E69" s="8"/>
      <c r="F69" s="8"/>
      <c r="G69" s="8"/>
      <c r="H69" s="8"/>
    </row>
    <row r="70" s="7" customFormat="1" ht="24" customHeight="1" spans="1:8">
      <c r="A70" s="8"/>
      <c r="B70" s="9"/>
      <c r="C70" s="8"/>
      <c r="D70" s="8"/>
      <c r="E70" s="8"/>
      <c r="F70" s="8"/>
      <c r="G70" s="8"/>
      <c r="H70" s="8"/>
    </row>
    <row r="71" s="7" customFormat="1" ht="24" customHeight="1" spans="1:8">
      <c r="A71" s="8"/>
      <c r="B71" s="9"/>
      <c r="C71" s="8"/>
      <c r="D71" s="8"/>
      <c r="E71" s="8"/>
      <c r="F71" s="8"/>
      <c r="G71" s="8"/>
      <c r="H71" s="8"/>
    </row>
    <row r="72" s="7" customFormat="1" ht="24" customHeight="1" spans="1:8">
      <c r="A72" s="8"/>
      <c r="B72" s="9"/>
      <c r="C72" s="8"/>
      <c r="D72" s="8"/>
      <c r="E72" s="8"/>
      <c r="F72" s="8"/>
      <c r="G72" s="8"/>
      <c r="H72" s="8"/>
    </row>
    <row r="73" s="7" customFormat="1" ht="24" customHeight="1" spans="1:8">
      <c r="A73" s="8"/>
      <c r="B73" s="9"/>
      <c r="C73" s="8"/>
      <c r="D73" s="8"/>
      <c r="E73" s="8"/>
      <c r="F73" s="8"/>
      <c r="G73" s="8"/>
      <c r="H73" s="8"/>
    </row>
    <row r="74" s="7" customFormat="1" ht="24" customHeight="1" spans="1:8">
      <c r="A74" s="8"/>
      <c r="B74" s="9"/>
      <c r="C74" s="8"/>
      <c r="D74" s="8"/>
      <c r="E74" s="8"/>
      <c r="F74" s="8"/>
      <c r="G74" s="8"/>
      <c r="H74" s="8"/>
    </row>
    <row r="75" s="7" customFormat="1" ht="24" customHeight="1" spans="1:8">
      <c r="A75" s="8"/>
      <c r="B75" s="9"/>
      <c r="C75" s="8"/>
      <c r="D75" s="8"/>
      <c r="E75" s="8"/>
      <c r="F75" s="8"/>
      <c r="G75" s="8"/>
      <c r="H75" s="8"/>
    </row>
    <row r="76" s="7" customFormat="1" ht="24" customHeight="1" spans="1:8">
      <c r="A76" s="8"/>
      <c r="B76" s="9"/>
      <c r="C76" s="8"/>
      <c r="D76" s="8"/>
      <c r="E76" s="8"/>
      <c r="F76" s="8"/>
      <c r="G76" s="8"/>
      <c r="H76" s="8"/>
    </row>
    <row r="77" s="7" customFormat="1" ht="24" customHeight="1" spans="1:8">
      <c r="A77" s="8"/>
      <c r="B77" s="9"/>
      <c r="C77" s="8"/>
      <c r="D77" s="8"/>
      <c r="E77" s="8"/>
      <c r="F77" s="8"/>
      <c r="G77" s="8"/>
      <c r="H77" s="8"/>
    </row>
    <row r="78" s="7" customFormat="1" ht="24" customHeight="1" spans="1:8">
      <c r="A78" s="8"/>
      <c r="B78" s="9"/>
      <c r="C78" s="8"/>
      <c r="D78" s="8"/>
      <c r="E78" s="8"/>
      <c r="F78" s="8"/>
      <c r="G78" s="8"/>
      <c r="H78" s="8"/>
    </row>
    <row r="79" s="7" customFormat="1" ht="24" customHeight="1" spans="1:8">
      <c r="A79" s="8"/>
      <c r="B79" s="9"/>
      <c r="C79" s="8"/>
      <c r="D79" s="8"/>
      <c r="E79" s="8"/>
      <c r="F79" s="8"/>
      <c r="G79" s="8"/>
      <c r="H79" s="8"/>
    </row>
    <row r="80" s="7" customFormat="1" ht="24" customHeight="1" spans="1:8">
      <c r="A80" s="8"/>
      <c r="B80" s="9"/>
      <c r="C80" s="8"/>
      <c r="D80" s="8"/>
      <c r="E80" s="8"/>
      <c r="F80" s="8"/>
      <c r="G80" s="8"/>
      <c r="H80" s="8"/>
    </row>
    <row r="81" s="7" customFormat="1" ht="24" customHeight="1" spans="1:8">
      <c r="A81" s="8"/>
      <c r="B81" s="9"/>
      <c r="C81" s="8"/>
      <c r="D81" s="8"/>
      <c r="E81" s="8"/>
      <c r="F81" s="8"/>
      <c r="G81" s="8"/>
      <c r="H81" s="8"/>
    </row>
    <row r="82" s="7" customFormat="1" ht="24" customHeight="1" spans="1:8">
      <c r="A82" s="8"/>
      <c r="B82" s="9"/>
      <c r="C82" s="8"/>
      <c r="D82" s="8"/>
      <c r="E82" s="8"/>
      <c r="F82" s="8"/>
      <c r="G82" s="8"/>
      <c r="H82" s="8"/>
    </row>
    <row r="83" s="7" customFormat="1" ht="24" customHeight="1" spans="1:8">
      <c r="A83" s="8"/>
      <c r="B83" s="9"/>
      <c r="C83" s="8"/>
      <c r="D83" s="8"/>
      <c r="E83" s="8"/>
      <c r="F83" s="8"/>
      <c r="G83" s="8"/>
      <c r="H83" s="8"/>
    </row>
    <row r="84" s="7" customFormat="1" ht="24" customHeight="1" spans="1:8">
      <c r="A84" s="8"/>
      <c r="B84" s="9"/>
      <c r="C84" s="8"/>
      <c r="D84" s="8"/>
      <c r="E84" s="8"/>
      <c r="F84" s="8"/>
      <c r="G84" s="8"/>
      <c r="H84" s="8"/>
    </row>
    <row r="85" s="7" customFormat="1" ht="24" customHeight="1" spans="1:8">
      <c r="A85" s="8"/>
      <c r="B85" s="9"/>
      <c r="C85" s="8"/>
      <c r="D85" s="8"/>
      <c r="E85" s="8"/>
      <c r="F85" s="8"/>
      <c r="G85" s="8"/>
      <c r="H85" s="8"/>
    </row>
    <row r="86" s="7" customFormat="1" ht="24" customHeight="1" spans="1:8">
      <c r="A86" s="8"/>
      <c r="B86" s="9"/>
      <c r="C86" s="8"/>
      <c r="D86" s="8"/>
      <c r="E86" s="8"/>
      <c r="F86" s="8"/>
      <c r="G86" s="8"/>
      <c r="H86" s="8"/>
    </row>
    <row r="87" s="7" customFormat="1" ht="24" customHeight="1" spans="1:8">
      <c r="A87" s="8"/>
      <c r="B87" s="9"/>
      <c r="C87" s="8"/>
      <c r="D87" s="8"/>
      <c r="E87" s="8"/>
      <c r="F87" s="8"/>
      <c r="G87" s="8"/>
      <c r="H87" s="8"/>
    </row>
    <row r="88" s="7" customFormat="1" ht="24" customHeight="1" spans="1:8">
      <c r="A88" s="8"/>
      <c r="B88" s="9"/>
      <c r="C88" s="8"/>
      <c r="D88" s="8"/>
      <c r="E88" s="8"/>
      <c r="F88" s="8"/>
      <c r="G88" s="8"/>
      <c r="H88" s="8"/>
    </row>
    <row r="89" s="7" customFormat="1" ht="24" customHeight="1" spans="1:8">
      <c r="A89" s="8"/>
      <c r="B89" s="9"/>
      <c r="C89" s="8"/>
      <c r="D89" s="8"/>
      <c r="E89" s="8"/>
      <c r="F89" s="8"/>
      <c r="G89" s="8"/>
      <c r="H89" s="8"/>
    </row>
    <row r="90" s="7" customFormat="1" ht="24" customHeight="1" spans="1:8">
      <c r="A90" s="8"/>
      <c r="B90" s="9"/>
      <c r="C90" s="8"/>
      <c r="D90" s="8"/>
      <c r="E90" s="8"/>
      <c r="F90" s="8"/>
      <c r="G90" s="8"/>
      <c r="H90" s="8"/>
    </row>
    <row r="91" s="7" customFormat="1" ht="24" customHeight="1" spans="1:8">
      <c r="A91" s="8"/>
      <c r="B91" s="9"/>
      <c r="C91" s="8"/>
      <c r="D91" s="8"/>
      <c r="E91" s="8"/>
      <c r="F91" s="8"/>
      <c r="G91" s="8"/>
      <c r="H91" s="8"/>
    </row>
    <row r="92" s="7" customFormat="1" ht="24" customHeight="1" spans="1:8">
      <c r="A92" s="8"/>
      <c r="B92" s="9"/>
      <c r="C92" s="8"/>
      <c r="D92" s="8"/>
      <c r="E92" s="8"/>
      <c r="F92" s="8"/>
      <c r="G92" s="8"/>
      <c r="H92" s="8"/>
    </row>
    <row r="93" s="7" customFormat="1" ht="24" customHeight="1" spans="1:8">
      <c r="A93" s="8"/>
      <c r="B93" s="9"/>
      <c r="C93" s="8"/>
      <c r="D93" s="8"/>
      <c r="E93" s="8"/>
      <c r="F93" s="8"/>
      <c r="G93" s="8"/>
      <c r="H93" s="8"/>
    </row>
    <row r="94" s="7" customFormat="1" ht="24" customHeight="1" spans="1:8">
      <c r="A94" s="8"/>
      <c r="B94" s="9"/>
      <c r="C94" s="8"/>
      <c r="D94" s="8"/>
      <c r="E94" s="8"/>
      <c r="F94" s="8"/>
      <c r="G94" s="8"/>
      <c r="H94" s="8"/>
    </row>
    <row r="95" s="7" customFormat="1" ht="24" customHeight="1" spans="1:8">
      <c r="A95" s="8"/>
      <c r="B95" s="9"/>
      <c r="C95" s="8"/>
      <c r="D95" s="8"/>
      <c r="E95" s="8"/>
      <c r="F95" s="8"/>
      <c r="G95" s="8"/>
      <c r="H95" s="8"/>
    </row>
  </sheetData>
  <mergeCells count="2">
    <mergeCell ref="A2:H2"/>
    <mergeCell ref="A25:H25"/>
  </mergeCells>
  <printOptions horizontalCentered="1"/>
  <pageMargins left="0.590277777777778" right="0.590277777777778" top="0.393055555555556" bottom="0.590277777777778" header="0.590277777777778" footer="0.393055555555556"/>
  <pageSetup paperSize="9" scale="83" firstPageNumber="0" fitToHeight="0" orientation="portrait" blackAndWhite="1"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5"/>
  <sheetViews>
    <sheetView showZeros="0" view="pageBreakPreview" zoomScaleNormal="100" workbookViewId="0">
      <selection activeCell="C26" sqref="C26"/>
    </sheetView>
  </sheetViews>
  <sheetFormatPr defaultColWidth="9" defaultRowHeight="14.25" outlineLevelCol="5"/>
  <cols>
    <col min="1" max="1" width="36.6666666666667" style="222" customWidth="1"/>
    <col min="2" max="2" width="10.6666666666667" style="222" customWidth="1"/>
    <col min="3" max="3" width="36.6666666666667" style="222" customWidth="1"/>
    <col min="4" max="4" width="10.6666666666667" style="222" customWidth="1"/>
    <col min="5" max="16384" width="9" style="222"/>
  </cols>
  <sheetData>
    <row r="1" s="515" customFormat="1" ht="24" customHeight="1" spans="1:1">
      <c r="A1" s="318" t="s">
        <v>66</v>
      </c>
    </row>
    <row r="2" s="209" customFormat="1" ht="42" customHeight="1" spans="1:1">
      <c r="A2" s="208" t="s">
        <v>67</v>
      </c>
    </row>
    <row r="3" s="220" customFormat="1" ht="27" customHeight="1" spans="2:4">
      <c r="B3" s="324"/>
      <c r="C3" s="324" t="s">
        <v>68</v>
      </c>
      <c r="D3" s="324"/>
    </row>
    <row r="4" s="221" customFormat="1" ht="30" customHeight="1" spans="1:4">
      <c r="A4" s="72" t="s">
        <v>69</v>
      </c>
      <c r="B4" s="73" t="s">
        <v>7</v>
      </c>
      <c r="C4" s="74" t="s">
        <v>70</v>
      </c>
      <c r="D4" s="74" t="s">
        <v>7</v>
      </c>
    </row>
    <row r="5" s="204" customFormat="1" ht="22.05" customHeight="1" spans="1:4">
      <c r="A5" s="470" t="s">
        <v>71</v>
      </c>
      <c r="B5" s="435">
        <v>207924</v>
      </c>
      <c r="C5" s="516" t="s">
        <v>72</v>
      </c>
      <c r="D5" s="435">
        <v>495386</v>
      </c>
    </row>
    <row r="6" s="204" customFormat="1" ht="22.05" customHeight="1" spans="1:4">
      <c r="A6" s="470" t="s">
        <v>73</v>
      </c>
      <c r="B6" s="435">
        <v>407095</v>
      </c>
      <c r="C6" s="516" t="s">
        <v>74</v>
      </c>
      <c r="D6" s="435"/>
    </row>
    <row r="7" s="204" customFormat="1" ht="22.05" customHeight="1" spans="1:4">
      <c r="A7" s="76" t="s">
        <v>75</v>
      </c>
      <c r="B7" s="436">
        <v>330610</v>
      </c>
      <c r="C7" s="76" t="s">
        <v>76</v>
      </c>
      <c r="D7" s="435">
        <v>42868</v>
      </c>
    </row>
    <row r="8" s="204" customFormat="1" ht="22.05" customHeight="1" spans="1:4">
      <c r="A8" s="79" t="s">
        <v>77</v>
      </c>
      <c r="B8" s="436">
        <v>227833</v>
      </c>
      <c r="C8" s="79" t="s">
        <v>78</v>
      </c>
      <c r="D8" s="436">
        <v>21500</v>
      </c>
    </row>
    <row r="9" s="204" customFormat="1" ht="22.05" customHeight="1" spans="1:4">
      <c r="A9" s="79" t="s">
        <v>79</v>
      </c>
      <c r="B9" s="436">
        <v>93622</v>
      </c>
      <c r="C9" s="79" t="s">
        <v>80</v>
      </c>
      <c r="D9" s="436">
        <v>21368</v>
      </c>
    </row>
    <row r="10" s="204" customFormat="1" ht="22.05" customHeight="1" spans="1:4">
      <c r="A10" s="76" t="s">
        <v>81</v>
      </c>
      <c r="B10" s="436">
        <v>39259</v>
      </c>
      <c r="C10" s="76" t="s">
        <v>82</v>
      </c>
      <c r="D10" s="435"/>
    </row>
    <row r="11" s="204" customFormat="1" ht="22.05" customHeight="1" spans="1:4">
      <c r="A11" s="76" t="s">
        <v>83</v>
      </c>
      <c r="B11" s="436">
        <v>898</v>
      </c>
      <c r="C11" s="76" t="s">
        <v>84</v>
      </c>
      <c r="D11" s="435"/>
    </row>
    <row r="12" s="204" customFormat="1" ht="22.05" customHeight="1" spans="1:4">
      <c r="A12" s="79" t="s">
        <v>85</v>
      </c>
      <c r="B12" s="436">
        <v>453</v>
      </c>
      <c r="C12" s="79" t="s">
        <v>86</v>
      </c>
      <c r="D12" s="435"/>
    </row>
    <row r="13" s="204" customFormat="1" ht="22.05" customHeight="1" spans="1:4">
      <c r="A13" s="79" t="s">
        <v>87</v>
      </c>
      <c r="B13" s="436">
        <v>445</v>
      </c>
      <c r="C13" s="79" t="s">
        <v>88</v>
      </c>
      <c r="D13" s="435"/>
    </row>
    <row r="14" s="204" customFormat="1" ht="22.05" customHeight="1" spans="1:4">
      <c r="A14" s="79" t="s">
        <v>89</v>
      </c>
      <c r="B14" s="436"/>
      <c r="C14" s="79" t="s">
        <v>90</v>
      </c>
      <c r="D14" s="436"/>
    </row>
    <row r="15" s="204" customFormat="1" ht="22.05" customHeight="1" spans="1:4">
      <c r="A15" s="76" t="s">
        <v>91</v>
      </c>
      <c r="B15" s="436">
        <v>21242</v>
      </c>
      <c r="C15" s="79" t="s">
        <v>92</v>
      </c>
      <c r="D15" s="436"/>
    </row>
    <row r="16" s="204" customFormat="1" ht="22.05" customHeight="1" spans="1:6">
      <c r="A16" s="79" t="s">
        <v>93</v>
      </c>
      <c r="B16" s="436">
        <v>21242</v>
      </c>
      <c r="C16" s="76" t="s">
        <v>94</v>
      </c>
      <c r="D16" s="517">
        <v>19099</v>
      </c>
      <c r="F16" s="437"/>
    </row>
    <row r="17" s="204" customFormat="1" ht="22.05" customHeight="1" spans="1:6">
      <c r="A17" s="79" t="s">
        <v>95</v>
      </c>
      <c r="B17" s="436"/>
      <c r="C17" s="76" t="s">
        <v>96</v>
      </c>
      <c r="D17" s="243"/>
      <c r="F17" s="437"/>
    </row>
    <row r="18" s="204" customFormat="1" ht="22.05" customHeight="1" spans="1:6">
      <c r="A18" s="79" t="s">
        <v>97</v>
      </c>
      <c r="B18" s="436"/>
      <c r="C18" s="76" t="s">
        <v>98</v>
      </c>
      <c r="D18" s="243"/>
      <c r="F18" s="437"/>
    </row>
    <row r="19" s="204" customFormat="1" ht="22.05" customHeight="1" spans="1:6">
      <c r="A19" s="79" t="s">
        <v>99</v>
      </c>
      <c r="B19" s="436"/>
      <c r="C19" s="76" t="s">
        <v>100</v>
      </c>
      <c r="D19" s="243"/>
      <c r="F19" s="437"/>
    </row>
    <row r="20" s="204" customFormat="1" ht="22.05" customHeight="1" spans="1:6">
      <c r="A20" s="76" t="s">
        <v>101</v>
      </c>
      <c r="B20" s="436"/>
      <c r="C20" s="441" t="s">
        <v>102</v>
      </c>
      <c r="D20" s="517">
        <v>14103</v>
      </c>
      <c r="F20" s="437"/>
    </row>
    <row r="21" s="204" customFormat="1" ht="22.05" customHeight="1" spans="1:6">
      <c r="A21" s="79" t="s">
        <v>103</v>
      </c>
      <c r="B21" s="436"/>
      <c r="C21" s="76" t="s">
        <v>104</v>
      </c>
      <c r="D21" s="435">
        <v>14103</v>
      </c>
      <c r="F21" s="437"/>
    </row>
    <row r="22" s="204" customFormat="1" ht="22.05" customHeight="1" spans="1:4">
      <c r="A22" s="79" t="s">
        <v>105</v>
      </c>
      <c r="B22" s="436"/>
      <c r="C22" s="79" t="s">
        <v>106</v>
      </c>
      <c r="D22" s="518">
        <v>14033</v>
      </c>
    </row>
    <row r="23" s="204" customFormat="1" ht="22.05" customHeight="1" spans="1:4">
      <c r="A23" s="79" t="s">
        <v>107</v>
      </c>
      <c r="B23" s="436"/>
      <c r="C23" s="79" t="s">
        <v>108</v>
      </c>
      <c r="D23" s="518">
        <v>70</v>
      </c>
    </row>
    <row r="24" s="204" customFormat="1" ht="22.05" customHeight="1" spans="1:4">
      <c r="A24" s="79" t="s">
        <v>109</v>
      </c>
      <c r="B24" s="436"/>
      <c r="C24" s="79" t="s">
        <v>110</v>
      </c>
      <c r="D24" s="435"/>
    </row>
    <row r="25" s="204" customFormat="1" ht="22.05" customHeight="1" spans="1:4">
      <c r="A25" s="76" t="s">
        <v>111</v>
      </c>
      <c r="B25" s="432">
        <v>15086</v>
      </c>
      <c r="C25" s="519"/>
      <c r="D25" s="435"/>
    </row>
    <row r="26" s="204" customFormat="1" ht="22.05" customHeight="1" spans="1:4">
      <c r="A26" s="76" t="s">
        <v>112</v>
      </c>
      <c r="B26" s="241"/>
      <c r="C26" s="238"/>
      <c r="D26" s="435"/>
    </row>
    <row r="27" s="204" customFormat="1" ht="22.05" customHeight="1" spans="1:4">
      <c r="A27" s="76" t="s">
        <v>113</v>
      </c>
      <c r="B27" s="241"/>
      <c r="C27" s="238"/>
      <c r="D27" s="435"/>
    </row>
    <row r="28" s="204" customFormat="1" ht="22.05" customHeight="1" spans="1:4">
      <c r="A28" s="76" t="s">
        <v>114</v>
      </c>
      <c r="B28" s="241"/>
      <c r="C28" s="238"/>
      <c r="D28" s="435"/>
    </row>
    <row r="29" s="204" customFormat="1" ht="22.05" customHeight="1" spans="1:4">
      <c r="A29" s="239" t="s">
        <v>115</v>
      </c>
      <c r="B29" s="241"/>
      <c r="C29" s="238"/>
      <c r="D29" s="246"/>
    </row>
    <row r="30" s="204" customFormat="1" ht="22.05" customHeight="1" spans="1:4">
      <c r="A30" s="92"/>
      <c r="B30" s="435"/>
      <c r="C30" s="238"/>
      <c r="D30" s="520"/>
    </row>
    <row r="31" s="204" customFormat="1" ht="22.05" customHeight="1" spans="1:4">
      <c r="A31" s="15" t="s">
        <v>116</v>
      </c>
      <c r="B31" s="435">
        <v>615019</v>
      </c>
      <c r="C31" s="81" t="s">
        <v>117</v>
      </c>
      <c r="D31" s="435">
        <v>571456</v>
      </c>
    </row>
    <row r="32" s="204" customFormat="1" ht="22.05" customHeight="1" spans="1:4">
      <c r="A32" s="246"/>
      <c r="B32" s="520"/>
      <c r="C32" s="139" t="s">
        <v>118</v>
      </c>
      <c r="D32" s="432">
        <v>43563</v>
      </c>
    </row>
    <row r="33" s="204" customFormat="1" ht="22.05" customHeight="1" spans="1:4">
      <c r="A33" s="246"/>
      <c r="B33" s="246"/>
      <c r="C33" s="443" t="s">
        <v>119</v>
      </c>
      <c r="D33" s="432">
        <v>43563</v>
      </c>
    </row>
    <row r="34" s="204" customFormat="1" ht="24" customHeight="1"/>
    <row r="35" s="204" customFormat="1" ht="24" customHeight="1"/>
    <row r="36" s="204" customFormat="1" ht="24" customHeight="1"/>
    <row r="37" s="204" customFormat="1" ht="24" customHeight="1"/>
    <row r="38" s="204" customFormat="1" ht="24" customHeight="1"/>
    <row r="39" s="204" customFormat="1" ht="24" customHeight="1"/>
    <row r="40" s="204" customFormat="1" ht="24" customHeight="1"/>
    <row r="41" s="204" customFormat="1" ht="24" customHeight="1"/>
    <row r="42" s="204" customFormat="1" ht="24" customHeight="1"/>
    <row r="43" s="204" customFormat="1" ht="24" customHeight="1"/>
    <row r="44" s="204" customFormat="1" ht="24" customHeight="1"/>
    <row r="45" s="204" customFormat="1" ht="24" customHeight="1"/>
    <row r="46" s="204" customFormat="1" ht="24" customHeight="1"/>
    <row r="47" s="204" customFormat="1" ht="24" customHeight="1"/>
    <row r="48" s="204" customFormat="1" ht="24" customHeight="1"/>
    <row r="49" s="204" customFormat="1" ht="24" customHeight="1"/>
    <row r="50" s="204" customFormat="1" ht="24" customHeight="1"/>
    <row r="51" s="204" customFormat="1" ht="24" customHeight="1"/>
    <row r="52" s="204" customFormat="1" ht="24" customHeight="1"/>
    <row r="53" s="204" customFormat="1" ht="24" customHeight="1"/>
    <row r="54" s="204" customFormat="1" ht="24" customHeight="1"/>
    <row r="55" s="204" customFormat="1" ht="24" customHeight="1"/>
    <row r="56" s="204" customFormat="1" ht="24" customHeight="1"/>
    <row r="57" s="204" customFormat="1" ht="24" customHeight="1"/>
    <row r="58" s="204" customFormat="1" ht="24" customHeight="1"/>
    <row r="59" s="204" customFormat="1" ht="24" customHeight="1"/>
    <row r="60" s="204" customFormat="1" ht="24" customHeight="1"/>
    <row r="61" s="204" customFormat="1" ht="24" customHeight="1"/>
    <row r="62" s="204" customFormat="1" ht="24" customHeight="1"/>
    <row r="63" s="204" customFormat="1" ht="24" customHeight="1"/>
    <row r="64" s="204" customFormat="1" ht="24" customHeight="1"/>
    <row r="65" s="204" customFormat="1" ht="24" customHeight="1"/>
    <row r="66" s="204" customFormat="1" ht="24" customHeight="1"/>
    <row r="67" s="204" customFormat="1" ht="24" customHeight="1"/>
    <row r="68" s="204" customFormat="1" ht="24" customHeight="1"/>
    <row r="69" s="204" customFormat="1" ht="24" customHeight="1"/>
    <row r="70" s="204" customFormat="1" ht="24" customHeight="1"/>
    <row r="71" s="204" customFormat="1" ht="24" customHeight="1"/>
    <row r="72" s="204" customFormat="1" ht="24" customHeight="1"/>
    <row r="73" s="204" customFormat="1" ht="24" customHeight="1"/>
    <row r="74" s="204" customFormat="1" ht="24" customHeight="1"/>
    <row r="75" s="204" customFormat="1" ht="24" customHeight="1"/>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7" firstPageNumber="0" fitToHeight="0" orientation="portrait" blackAndWhite="1"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1"/>
  <sheetViews>
    <sheetView showGridLines="0" showZeros="0" view="pageBreakPreview" zoomScaleNormal="100" workbookViewId="0">
      <selection activeCell="B7" sqref="B7"/>
    </sheetView>
  </sheetViews>
  <sheetFormatPr defaultColWidth="9" defaultRowHeight="15" customHeight="1"/>
  <cols>
    <col min="1" max="1" width="40.6666666666667" style="497" customWidth="1"/>
    <col min="2" max="2" width="14.1083333333333" style="498" customWidth="1"/>
    <col min="3" max="3" width="12.8833333333333" style="498" customWidth="1"/>
    <col min="4" max="6" width="10.6666666666667" style="498" customWidth="1"/>
    <col min="7" max="16384" width="9" style="497"/>
  </cols>
  <sheetData>
    <row r="1" s="250" customFormat="1" ht="24" customHeight="1" spans="1:6">
      <c r="A1" s="298" t="s">
        <v>120</v>
      </c>
      <c r="B1" s="299"/>
      <c r="C1" s="299"/>
      <c r="D1" s="299"/>
      <c r="E1" s="299"/>
      <c r="F1" s="323"/>
    </row>
    <row r="2" s="491" customFormat="1" ht="42" customHeight="1" spans="1:6">
      <c r="A2" s="499" t="s">
        <v>121</v>
      </c>
      <c r="B2" s="499"/>
      <c r="C2" s="499"/>
      <c r="D2" s="499"/>
      <c r="E2" s="499"/>
      <c r="F2" s="499"/>
    </row>
    <row r="3" s="492" customFormat="1" ht="27" customHeight="1" spans="2:6">
      <c r="B3" s="500"/>
      <c r="C3" s="500"/>
      <c r="D3" s="500"/>
      <c r="E3" s="500"/>
      <c r="F3" s="220" t="s">
        <v>3</v>
      </c>
    </row>
    <row r="4" s="493" customFormat="1" ht="30" customHeight="1" spans="1:6">
      <c r="A4" s="262" t="s">
        <v>4</v>
      </c>
      <c r="B4" s="263" t="s">
        <v>5</v>
      </c>
      <c r="C4" s="264" t="s">
        <v>122</v>
      </c>
      <c r="D4" s="265" t="s">
        <v>7</v>
      </c>
      <c r="E4" s="266" t="s">
        <v>8</v>
      </c>
      <c r="F4" s="266" t="s">
        <v>9</v>
      </c>
    </row>
    <row r="5" s="493" customFormat="1" ht="24" customHeight="1" spans="1:6">
      <c r="A5" s="501" t="s">
        <v>10</v>
      </c>
      <c r="B5" s="502">
        <f>SUM(B6:B21)</f>
        <v>86586</v>
      </c>
      <c r="C5" s="502">
        <f>SUM(C6:C21)</f>
        <v>70000</v>
      </c>
      <c r="D5" s="503">
        <f>SUM(D6:D21)</f>
        <v>63104</v>
      </c>
      <c r="E5" s="504">
        <f t="shared" ref="E5:E7" si="0">D5/C5</f>
        <v>0.901485714285714</v>
      </c>
      <c r="F5" s="505">
        <v>0.982652838767947</v>
      </c>
    </row>
    <row r="6" s="494" customFormat="1" ht="24" customHeight="1" spans="1:6">
      <c r="A6" s="506" t="s">
        <v>11</v>
      </c>
      <c r="B6" s="507">
        <v>31306</v>
      </c>
      <c r="C6" s="507">
        <v>18531</v>
      </c>
      <c r="D6" s="507">
        <v>18806</v>
      </c>
      <c r="E6" s="504">
        <f t="shared" si="0"/>
        <v>1.01483999784145</v>
      </c>
      <c r="F6" s="505">
        <v>1.04547476095175</v>
      </c>
    </row>
    <row r="7" s="494" customFormat="1" ht="24" customHeight="1" spans="1:6">
      <c r="A7" s="506" t="s">
        <v>12</v>
      </c>
      <c r="B7" s="507">
        <v>7100</v>
      </c>
      <c r="C7" s="507">
        <v>5142</v>
      </c>
      <c r="D7" s="507">
        <v>5861</v>
      </c>
      <c r="E7" s="504">
        <f t="shared" si="0"/>
        <v>1.13982886036562</v>
      </c>
      <c r="F7" s="505">
        <v>0.956429503916449</v>
      </c>
    </row>
    <row r="8" s="494" customFormat="1" ht="24" customHeight="1" spans="1:6">
      <c r="A8" s="506" t="s">
        <v>13</v>
      </c>
      <c r="B8" s="507"/>
      <c r="C8" s="507"/>
      <c r="D8" s="507"/>
      <c r="E8" s="508"/>
      <c r="F8" s="505"/>
    </row>
    <row r="9" s="494" customFormat="1" ht="24" customHeight="1" spans="1:6">
      <c r="A9" s="506" t="s">
        <v>14</v>
      </c>
      <c r="B9" s="507">
        <v>3300</v>
      </c>
      <c r="C9" s="507">
        <v>2052</v>
      </c>
      <c r="D9" s="507">
        <v>2328</v>
      </c>
      <c r="E9" s="504">
        <f t="shared" ref="E9:E18" si="1">D9/C9</f>
        <v>1.13450292397661</v>
      </c>
      <c r="F9" s="505">
        <v>0.734616598295992</v>
      </c>
    </row>
    <row r="10" s="494" customFormat="1" ht="24" customHeight="1" spans="1:6">
      <c r="A10" s="506" t="s">
        <v>15</v>
      </c>
      <c r="B10" s="507">
        <v>180</v>
      </c>
      <c r="C10" s="507">
        <v>135</v>
      </c>
      <c r="D10" s="507">
        <v>138</v>
      </c>
      <c r="E10" s="504">
        <f t="shared" si="1"/>
        <v>1.02222222222222</v>
      </c>
      <c r="F10" s="505">
        <v>0.945205479452055</v>
      </c>
    </row>
    <row r="11" s="494" customFormat="1" ht="24" customHeight="1" spans="1:6">
      <c r="A11" s="506" t="s">
        <v>16</v>
      </c>
      <c r="B11" s="507"/>
      <c r="C11" s="507"/>
      <c r="D11" s="507"/>
      <c r="E11" s="508"/>
      <c r="F11" s="505"/>
    </row>
    <row r="12" s="494" customFormat="1" ht="24" customHeight="1" spans="1:6">
      <c r="A12" s="506" t="s">
        <v>17</v>
      </c>
      <c r="B12" s="507">
        <v>3000</v>
      </c>
      <c r="C12" s="507">
        <v>2330</v>
      </c>
      <c r="D12" s="507">
        <v>3063</v>
      </c>
      <c r="E12" s="504">
        <f t="shared" si="1"/>
        <v>1.31459227467811</v>
      </c>
      <c r="F12" s="505">
        <v>1.15410700828937</v>
      </c>
    </row>
    <row r="13" s="494" customFormat="1" ht="24" customHeight="1" spans="1:6">
      <c r="A13" s="506" t="s">
        <v>18</v>
      </c>
      <c r="B13" s="507">
        <v>2500</v>
      </c>
      <c r="C13" s="507">
        <v>1811</v>
      </c>
      <c r="D13" s="507">
        <v>2149</v>
      </c>
      <c r="E13" s="504">
        <f t="shared" si="1"/>
        <v>1.18663721700718</v>
      </c>
      <c r="F13" s="505">
        <v>1.02970771442262</v>
      </c>
    </row>
    <row r="14" s="494" customFormat="1" ht="24" customHeight="1" spans="1:6">
      <c r="A14" s="506" t="s">
        <v>19</v>
      </c>
      <c r="B14" s="507">
        <v>3000</v>
      </c>
      <c r="C14" s="507">
        <v>1936</v>
      </c>
      <c r="D14" s="507">
        <v>2991</v>
      </c>
      <c r="E14" s="504">
        <f t="shared" si="1"/>
        <v>1.54493801652893</v>
      </c>
      <c r="F14" s="505">
        <v>1.25883838383838</v>
      </c>
    </row>
    <row r="15" s="494" customFormat="1" ht="24" customHeight="1" spans="1:6">
      <c r="A15" s="506" t="s">
        <v>20</v>
      </c>
      <c r="B15" s="507">
        <v>8600</v>
      </c>
      <c r="C15" s="507">
        <v>8752</v>
      </c>
      <c r="D15" s="507">
        <v>8778</v>
      </c>
      <c r="E15" s="504">
        <f t="shared" si="1"/>
        <v>1.00297074954296</v>
      </c>
      <c r="F15" s="505">
        <v>1.10055165496489</v>
      </c>
    </row>
    <row r="16" s="494" customFormat="1" ht="24" customHeight="1" spans="1:6">
      <c r="A16" s="506" t="s">
        <v>21</v>
      </c>
      <c r="B16" s="507">
        <v>3300</v>
      </c>
      <c r="C16" s="507">
        <v>3032</v>
      </c>
      <c r="D16" s="507">
        <v>3320</v>
      </c>
      <c r="E16" s="504">
        <f t="shared" si="1"/>
        <v>1.09498680738786</v>
      </c>
      <c r="F16" s="505">
        <v>1.0479797979798</v>
      </c>
    </row>
    <row r="17" s="494" customFormat="1" ht="24" customHeight="1" spans="1:6">
      <c r="A17" s="506" t="s">
        <v>22</v>
      </c>
      <c r="B17" s="507">
        <v>1000</v>
      </c>
      <c r="C17" s="507">
        <v>5393</v>
      </c>
      <c r="D17" s="507">
        <v>1913</v>
      </c>
      <c r="E17" s="504">
        <f t="shared" si="1"/>
        <v>0.354719080289264</v>
      </c>
      <c r="F17" s="505">
        <v>2.35591133004926</v>
      </c>
    </row>
    <row r="18" s="494" customFormat="1" ht="24" customHeight="1" spans="1:6">
      <c r="A18" s="506" t="s">
        <v>23</v>
      </c>
      <c r="B18" s="507">
        <v>23000</v>
      </c>
      <c r="C18" s="507">
        <v>19621</v>
      </c>
      <c r="D18" s="507">
        <v>12501</v>
      </c>
      <c r="E18" s="504">
        <f t="shared" si="1"/>
        <v>0.637123490138117</v>
      </c>
      <c r="F18" s="505">
        <v>0.717664619094093</v>
      </c>
    </row>
    <row r="19" s="494" customFormat="1" ht="24" customHeight="1" spans="1:6">
      <c r="A19" s="506" t="s">
        <v>24</v>
      </c>
      <c r="B19" s="507"/>
      <c r="C19" s="507"/>
      <c r="D19" s="507"/>
      <c r="E19" s="508"/>
      <c r="F19" s="505"/>
    </row>
    <row r="20" s="494" customFormat="1" ht="24" customHeight="1" spans="1:10">
      <c r="A20" s="506" t="s">
        <v>25</v>
      </c>
      <c r="B20" s="507">
        <v>300</v>
      </c>
      <c r="C20" s="507">
        <v>1265</v>
      </c>
      <c r="D20" s="507">
        <v>1265</v>
      </c>
      <c r="E20" s="504">
        <f t="shared" ref="E20:E25" si="2">D20/C20</f>
        <v>1</v>
      </c>
      <c r="F20" s="505">
        <v>4.77358490566038</v>
      </c>
      <c r="J20" s="514"/>
    </row>
    <row r="21" s="494" customFormat="1" ht="24" customHeight="1" spans="1:6">
      <c r="A21" s="506" t="s">
        <v>26</v>
      </c>
      <c r="B21" s="507">
        <v>0</v>
      </c>
      <c r="C21" s="507"/>
      <c r="D21" s="507">
        <v>-9</v>
      </c>
      <c r="E21" s="504"/>
      <c r="F21" s="505">
        <v>-0.3</v>
      </c>
    </row>
    <row r="22" s="493" customFormat="1" ht="24" customHeight="1" spans="1:6">
      <c r="A22" s="501" t="s">
        <v>27</v>
      </c>
      <c r="B22" s="503">
        <f>SUM(B23:B30)</f>
        <v>129879</v>
      </c>
      <c r="C22" s="503">
        <f>SUM(C23:C30)</f>
        <v>138593</v>
      </c>
      <c r="D22" s="503">
        <f>SUM(D23:D30)</f>
        <v>144820</v>
      </c>
      <c r="E22" s="504">
        <f t="shared" si="2"/>
        <v>1.04493011912579</v>
      </c>
      <c r="F22" s="505">
        <v>1.09242049363346</v>
      </c>
    </row>
    <row r="23" s="494" customFormat="1" ht="24" customHeight="1" spans="1:6">
      <c r="A23" s="506" t="s">
        <v>28</v>
      </c>
      <c r="B23" s="507">
        <v>5000</v>
      </c>
      <c r="C23" s="507">
        <v>3100</v>
      </c>
      <c r="D23" s="507">
        <v>3755</v>
      </c>
      <c r="E23" s="504">
        <f t="shared" si="2"/>
        <v>1.21129032258065</v>
      </c>
      <c r="F23" s="505">
        <v>1.06919134396355</v>
      </c>
    </row>
    <row r="24" s="494" customFormat="1" ht="24" customHeight="1" spans="1:6">
      <c r="A24" s="506" t="s">
        <v>29</v>
      </c>
      <c r="B24" s="507">
        <v>2135</v>
      </c>
      <c r="C24" s="507">
        <v>2140</v>
      </c>
      <c r="D24" s="507">
        <v>2251</v>
      </c>
      <c r="E24" s="504">
        <f t="shared" ref="E24:E30" si="3">D24/C24</f>
        <v>1.0518691588785</v>
      </c>
      <c r="F24" s="505">
        <v>1.01396396396396</v>
      </c>
    </row>
    <row r="25" s="494" customFormat="1" ht="24" customHeight="1" spans="1:6">
      <c r="A25" s="506" t="s">
        <v>30</v>
      </c>
      <c r="B25" s="507">
        <v>2886</v>
      </c>
      <c r="C25" s="507">
        <v>5942</v>
      </c>
      <c r="D25" s="507">
        <v>5753</v>
      </c>
      <c r="E25" s="504">
        <f t="shared" si="3"/>
        <v>0.968192527768428</v>
      </c>
      <c r="F25" s="505">
        <v>0.865242893668221</v>
      </c>
    </row>
    <row r="26" s="494" customFormat="1" ht="24" customHeight="1" spans="1:6">
      <c r="A26" s="506" t="s">
        <v>31</v>
      </c>
      <c r="B26" s="507"/>
      <c r="C26" s="507"/>
      <c r="D26" s="507"/>
      <c r="E26" s="504"/>
      <c r="F26" s="505"/>
    </row>
    <row r="27" s="494" customFormat="1" ht="24" customHeight="1" spans="1:6">
      <c r="A27" s="506" t="s">
        <v>32</v>
      </c>
      <c r="B27" s="507">
        <v>119118</v>
      </c>
      <c r="C27" s="507">
        <v>126636</v>
      </c>
      <c r="D27" s="507">
        <v>132113</v>
      </c>
      <c r="E27" s="504">
        <f t="shared" si="3"/>
        <v>1.04324994472346</v>
      </c>
      <c r="F27" s="505">
        <v>1.10685411238365</v>
      </c>
    </row>
    <row r="28" s="494" customFormat="1" ht="24" customHeight="1" spans="1:6">
      <c r="A28" s="506" t="s">
        <v>33</v>
      </c>
      <c r="B28" s="507"/>
      <c r="C28" s="507"/>
      <c r="D28" s="507">
        <v>75</v>
      </c>
      <c r="E28" s="504"/>
      <c r="F28" s="505"/>
    </row>
    <row r="29" s="494" customFormat="1" ht="24" customHeight="1" spans="1:6">
      <c r="A29" s="506" t="s">
        <v>34</v>
      </c>
      <c r="B29" s="507">
        <v>700</v>
      </c>
      <c r="C29" s="507">
        <v>727</v>
      </c>
      <c r="D29" s="507">
        <v>788</v>
      </c>
      <c r="E29" s="504">
        <f t="shared" si="3"/>
        <v>1.08390646492435</v>
      </c>
      <c r="F29" s="505">
        <v>0.992443324937028</v>
      </c>
    </row>
    <row r="30" s="494" customFormat="1" ht="24" customHeight="1" spans="1:6">
      <c r="A30" s="506" t="s">
        <v>35</v>
      </c>
      <c r="B30" s="507">
        <v>40</v>
      </c>
      <c r="C30" s="507">
        <v>48</v>
      </c>
      <c r="D30" s="507">
        <v>85</v>
      </c>
      <c r="E30" s="504">
        <f t="shared" si="3"/>
        <v>1.77083333333333</v>
      </c>
      <c r="F30" s="505">
        <v>2.5</v>
      </c>
    </row>
    <row r="31" s="494" customFormat="1" ht="24" customHeight="1" spans="1:6">
      <c r="A31" s="509"/>
      <c r="B31" s="507"/>
      <c r="C31" s="507"/>
      <c r="D31" s="507"/>
      <c r="E31" s="508"/>
      <c r="F31" s="505"/>
    </row>
    <row r="32" s="494" customFormat="1" ht="24" customHeight="1" spans="1:6">
      <c r="A32" s="262" t="s">
        <v>36</v>
      </c>
      <c r="B32" s="503">
        <f>B22+B5</f>
        <v>216465</v>
      </c>
      <c r="C32" s="503">
        <f>C22+C5</f>
        <v>208593</v>
      </c>
      <c r="D32" s="503">
        <f>D5+D22</f>
        <v>207924</v>
      </c>
      <c r="E32" s="504">
        <f>D32/C32</f>
        <v>0.996792797457249</v>
      </c>
      <c r="F32" s="505">
        <v>1.24007335101992</v>
      </c>
    </row>
    <row r="33" s="495" customFormat="1" ht="24" customHeight="1" spans="1:6">
      <c r="A33" s="510"/>
      <c r="B33" s="511"/>
      <c r="C33" s="511"/>
      <c r="D33" s="511"/>
      <c r="E33" s="511"/>
      <c r="F33" s="511"/>
    </row>
    <row r="34" s="496" customFormat="1" ht="24" customHeight="1" spans="2:6">
      <c r="B34" s="512"/>
      <c r="C34" s="512"/>
      <c r="D34" s="512"/>
      <c r="E34" s="512"/>
      <c r="F34" s="512"/>
    </row>
    <row r="35" s="496" customFormat="1" ht="24" customHeight="1" spans="2:6">
      <c r="B35" s="512"/>
      <c r="C35" s="512"/>
      <c r="D35" s="512"/>
      <c r="E35" s="512"/>
      <c r="F35" s="513"/>
    </row>
    <row r="36" s="496" customFormat="1" ht="24" customHeight="1" spans="2:6">
      <c r="B36" s="512"/>
      <c r="C36" s="512"/>
      <c r="D36" s="512"/>
      <c r="E36" s="512"/>
      <c r="F36" s="512"/>
    </row>
    <row r="37" s="496" customFormat="1" ht="24" customHeight="1" spans="2:6">
      <c r="B37" s="512"/>
      <c r="C37" s="512"/>
      <c r="D37" s="512"/>
      <c r="E37" s="512"/>
      <c r="F37" s="512"/>
    </row>
    <row r="38" s="496" customFormat="1" ht="24" customHeight="1" spans="2:6">
      <c r="B38" s="512"/>
      <c r="C38" s="512"/>
      <c r="D38" s="512"/>
      <c r="E38" s="512"/>
      <c r="F38" s="512"/>
    </row>
    <row r="39" s="496" customFormat="1" ht="24" customHeight="1" spans="2:6">
      <c r="B39" s="512"/>
      <c r="C39" s="512"/>
      <c r="D39" s="512"/>
      <c r="E39" s="512"/>
      <c r="F39" s="512"/>
    </row>
    <row r="40" s="496" customFormat="1" ht="24" customHeight="1" spans="2:6">
      <c r="B40" s="512"/>
      <c r="C40" s="512"/>
      <c r="D40" s="512"/>
      <c r="E40" s="512"/>
      <c r="F40" s="512"/>
    </row>
    <row r="41" s="496" customFormat="1" ht="24" customHeight="1" spans="2:6">
      <c r="B41" s="512"/>
      <c r="C41" s="512"/>
      <c r="D41" s="512"/>
      <c r="E41" s="512"/>
      <c r="F41" s="512"/>
    </row>
    <row r="42" s="496" customFormat="1" ht="24" customHeight="1" spans="2:6">
      <c r="B42" s="512"/>
      <c r="C42" s="512"/>
      <c r="D42" s="512"/>
      <c r="E42" s="512"/>
      <c r="F42" s="512"/>
    </row>
    <row r="43" s="496" customFormat="1" ht="24" customHeight="1" spans="2:6">
      <c r="B43" s="512"/>
      <c r="C43" s="512"/>
      <c r="D43" s="512"/>
      <c r="E43" s="512"/>
      <c r="F43" s="512"/>
    </row>
    <row r="44" s="496" customFormat="1" ht="24" customHeight="1" spans="2:6">
      <c r="B44" s="512"/>
      <c r="C44" s="512"/>
      <c r="D44" s="512"/>
      <c r="E44" s="512"/>
      <c r="F44" s="512"/>
    </row>
    <row r="45" s="496" customFormat="1" ht="24" customHeight="1" spans="2:6">
      <c r="B45" s="512"/>
      <c r="C45" s="512"/>
      <c r="D45" s="512"/>
      <c r="E45" s="512"/>
      <c r="F45" s="512"/>
    </row>
    <row r="46" s="496" customFormat="1" ht="24" customHeight="1" spans="2:6">
      <c r="B46" s="512"/>
      <c r="C46" s="512"/>
      <c r="D46" s="512"/>
      <c r="E46" s="512"/>
      <c r="F46" s="512"/>
    </row>
    <row r="47" s="496" customFormat="1" ht="24" customHeight="1" spans="2:6">
      <c r="B47" s="512"/>
      <c r="C47" s="512"/>
      <c r="D47" s="512"/>
      <c r="E47" s="512"/>
      <c r="F47" s="512"/>
    </row>
    <row r="48" s="496" customFormat="1" ht="24" customHeight="1" spans="2:6">
      <c r="B48" s="512"/>
      <c r="C48" s="512"/>
      <c r="D48" s="512"/>
      <c r="E48" s="512"/>
      <c r="F48" s="512"/>
    </row>
    <row r="49" s="496" customFormat="1" ht="24" customHeight="1" spans="2:6">
      <c r="B49" s="512"/>
      <c r="C49" s="512"/>
      <c r="D49" s="512"/>
      <c r="E49" s="512"/>
      <c r="F49" s="512"/>
    </row>
    <row r="50" s="496" customFormat="1" ht="24" customHeight="1" spans="2:6">
      <c r="B50" s="512"/>
      <c r="C50" s="512"/>
      <c r="D50" s="512"/>
      <c r="E50" s="512"/>
      <c r="F50" s="512"/>
    </row>
    <row r="51" s="496" customFormat="1" ht="24" customHeight="1" spans="2:6">
      <c r="B51" s="512"/>
      <c r="C51" s="512"/>
      <c r="D51" s="512"/>
      <c r="E51" s="512"/>
      <c r="F51" s="512"/>
    </row>
    <row r="52" s="496" customFormat="1" ht="24" customHeight="1" spans="2:6">
      <c r="B52" s="512"/>
      <c r="C52" s="512"/>
      <c r="D52" s="512"/>
      <c r="E52" s="512"/>
      <c r="F52" s="512"/>
    </row>
    <row r="53" s="496" customFormat="1" ht="24" customHeight="1" spans="2:6">
      <c r="B53" s="512"/>
      <c r="C53" s="512"/>
      <c r="D53" s="512"/>
      <c r="E53" s="512"/>
      <c r="F53" s="512"/>
    </row>
    <row r="54" s="496" customFormat="1" ht="24" customHeight="1" spans="2:6">
      <c r="B54" s="512"/>
      <c r="C54" s="512"/>
      <c r="D54" s="512"/>
      <c r="E54" s="512"/>
      <c r="F54" s="512"/>
    </row>
    <row r="55" s="496" customFormat="1" ht="24" customHeight="1" spans="2:6">
      <c r="B55" s="512"/>
      <c r="C55" s="512"/>
      <c r="D55" s="512"/>
      <c r="E55" s="512"/>
      <c r="F55" s="512"/>
    </row>
    <row r="56" s="496" customFormat="1" ht="24" customHeight="1" spans="2:6">
      <c r="B56" s="512"/>
      <c r="C56" s="512"/>
      <c r="D56" s="512"/>
      <c r="E56" s="512"/>
      <c r="F56" s="512"/>
    </row>
    <row r="57" s="496" customFormat="1" ht="24" customHeight="1" spans="2:6">
      <c r="B57" s="512"/>
      <c r="C57" s="512"/>
      <c r="D57" s="512"/>
      <c r="E57" s="512"/>
      <c r="F57" s="512"/>
    </row>
    <row r="58" s="496" customFormat="1" ht="24" customHeight="1" spans="2:6">
      <c r="B58" s="512"/>
      <c r="C58" s="512"/>
      <c r="D58" s="512"/>
      <c r="E58" s="512"/>
      <c r="F58" s="512"/>
    </row>
    <row r="59" s="496" customFormat="1" ht="24" customHeight="1" spans="2:6">
      <c r="B59" s="512"/>
      <c r="C59" s="512"/>
      <c r="D59" s="512"/>
      <c r="E59" s="512"/>
      <c r="F59" s="512"/>
    </row>
    <row r="60" s="496" customFormat="1" ht="24" customHeight="1" spans="2:6">
      <c r="B60" s="512"/>
      <c r="C60" s="512"/>
      <c r="D60" s="512"/>
      <c r="E60" s="512"/>
      <c r="F60" s="512"/>
    </row>
    <row r="61" s="496" customFormat="1" ht="24" customHeight="1" spans="2:6">
      <c r="B61" s="512"/>
      <c r="C61" s="512"/>
      <c r="D61" s="512"/>
      <c r="E61" s="512"/>
      <c r="F61" s="512"/>
    </row>
    <row r="62" s="496" customFormat="1" ht="24" customHeight="1" spans="2:6">
      <c r="B62" s="512"/>
      <c r="C62" s="512"/>
      <c r="D62" s="512"/>
      <c r="E62" s="512"/>
      <c r="F62" s="512"/>
    </row>
    <row r="63" s="496" customFormat="1" ht="24" customHeight="1" spans="2:6">
      <c r="B63" s="512"/>
      <c r="C63" s="512"/>
      <c r="D63" s="512"/>
      <c r="E63" s="512"/>
      <c r="F63" s="512"/>
    </row>
    <row r="64" s="496" customFormat="1" ht="24" customHeight="1" spans="2:6">
      <c r="B64" s="512"/>
      <c r="C64" s="512"/>
      <c r="D64" s="512"/>
      <c r="E64" s="512"/>
      <c r="F64" s="512"/>
    </row>
    <row r="65" s="496" customFormat="1" ht="24" customHeight="1" spans="2:6">
      <c r="B65" s="512"/>
      <c r="C65" s="512"/>
      <c r="D65" s="512"/>
      <c r="E65" s="512"/>
      <c r="F65" s="512"/>
    </row>
    <row r="66" s="496" customFormat="1" ht="24" customHeight="1" spans="2:6">
      <c r="B66" s="512"/>
      <c r="C66" s="512"/>
      <c r="D66" s="512"/>
      <c r="E66" s="512"/>
      <c r="F66" s="512"/>
    </row>
    <row r="67" s="496" customFormat="1" ht="24" customHeight="1" spans="2:6">
      <c r="B67" s="512"/>
      <c r="C67" s="512"/>
      <c r="D67" s="512"/>
      <c r="E67" s="512"/>
      <c r="F67" s="512"/>
    </row>
    <row r="68" s="496" customFormat="1" ht="24" customHeight="1" spans="2:6">
      <c r="B68" s="512"/>
      <c r="C68" s="512"/>
      <c r="D68" s="512"/>
      <c r="E68" s="512"/>
      <c r="F68" s="512"/>
    </row>
    <row r="69" s="496" customFormat="1" ht="24" customHeight="1" spans="2:6">
      <c r="B69" s="512"/>
      <c r="C69" s="512"/>
      <c r="D69" s="512"/>
      <c r="E69" s="512"/>
      <c r="F69" s="512"/>
    </row>
    <row r="70" s="496" customFormat="1" ht="24" customHeight="1" spans="2:6">
      <c r="B70" s="512"/>
      <c r="C70" s="512"/>
      <c r="D70" s="512"/>
      <c r="E70" s="512"/>
      <c r="F70" s="512"/>
    </row>
    <row r="71" s="496" customFormat="1" ht="24" customHeight="1" spans="2:6">
      <c r="B71" s="512"/>
      <c r="C71" s="512"/>
      <c r="D71" s="512"/>
      <c r="E71" s="512"/>
      <c r="F71" s="512"/>
    </row>
    <row r="72" s="496" customFormat="1" ht="24" customHeight="1" spans="2:6">
      <c r="B72" s="512"/>
      <c r="C72" s="512"/>
      <c r="D72" s="512"/>
      <c r="E72" s="512"/>
      <c r="F72" s="512"/>
    </row>
    <row r="73" s="496" customFormat="1" ht="24" customHeight="1" spans="2:6">
      <c r="B73" s="512"/>
      <c r="C73" s="512"/>
      <c r="D73" s="512"/>
      <c r="E73" s="512"/>
      <c r="F73" s="512"/>
    </row>
    <row r="74" s="496" customFormat="1" ht="24" customHeight="1" spans="2:6">
      <c r="B74" s="512"/>
      <c r="C74" s="512"/>
      <c r="D74" s="512"/>
      <c r="E74" s="512"/>
      <c r="F74" s="512"/>
    </row>
    <row r="75" s="496" customFormat="1" ht="24" customHeight="1" spans="2:6">
      <c r="B75" s="512"/>
      <c r="C75" s="512"/>
      <c r="D75" s="512"/>
      <c r="E75" s="512"/>
      <c r="F75" s="512"/>
    </row>
    <row r="76" s="496" customFormat="1" ht="24" customHeight="1" spans="2:6">
      <c r="B76" s="512"/>
      <c r="C76" s="512"/>
      <c r="D76" s="512"/>
      <c r="E76" s="512"/>
      <c r="F76" s="512"/>
    </row>
    <row r="77" s="496" customFormat="1" ht="24" customHeight="1" spans="2:6">
      <c r="B77" s="512"/>
      <c r="C77" s="512"/>
      <c r="D77" s="512"/>
      <c r="E77" s="512"/>
      <c r="F77" s="512"/>
    </row>
    <row r="78" s="496" customFormat="1" ht="24" customHeight="1" spans="2:6">
      <c r="B78" s="512"/>
      <c r="C78" s="512"/>
      <c r="D78" s="512"/>
      <c r="E78" s="512"/>
      <c r="F78" s="512"/>
    </row>
    <row r="79" s="496" customFormat="1" ht="24" customHeight="1" spans="2:6">
      <c r="B79" s="512"/>
      <c r="C79" s="512"/>
      <c r="D79" s="512"/>
      <c r="E79" s="512"/>
      <c r="F79" s="512"/>
    </row>
    <row r="80" s="496" customFormat="1" ht="24" customHeight="1" spans="2:6">
      <c r="B80" s="512"/>
      <c r="C80" s="512"/>
      <c r="D80" s="512"/>
      <c r="E80" s="512"/>
      <c r="F80" s="512"/>
    </row>
    <row r="81" s="496" customFormat="1" ht="24" customHeight="1" spans="2:6">
      <c r="B81" s="512"/>
      <c r="C81" s="512"/>
      <c r="D81" s="512"/>
      <c r="E81" s="512"/>
      <c r="F81" s="512"/>
    </row>
  </sheetData>
  <sheetProtection formatCells="0" formatColumns="0" formatRows="0" insertRows="0" insertColumns="0" insertHyperlinks="0" deleteColumns="0" deleteRows="0" sort="0" autoFilter="0" pivotTables="0"/>
  <mergeCells count="2">
    <mergeCell ref="A2:F2"/>
    <mergeCell ref="A33:F33"/>
  </mergeCells>
  <printOptions horizontalCentered="1"/>
  <pageMargins left="0.590277777777778" right="0.590277777777778" top="0.393055555555556" bottom="0.590277777777778" header="0.590277777777778" footer="0.393055555555556"/>
  <pageSetup paperSize="9" scale="92" firstPageNumber="0" orientation="portrait" blackAndWhite="1"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31"/>
  <sheetViews>
    <sheetView workbookViewId="0">
      <pane xSplit="1" ySplit="4" topLeftCell="B5" activePane="bottomRight" state="frozen"/>
      <selection/>
      <selection pane="topRight"/>
      <selection pane="bottomLeft"/>
      <selection pane="bottomRight" activeCell="A4" sqref="$A4:$XFD4"/>
    </sheetView>
  </sheetViews>
  <sheetFormatPr defaultColWidth="9" defaultRowHeight="13.5" outlineLevelCol="7"/>
  <cols>
    <col min="1" max="1" width="60.4416666666667" customWidth="1"/>
    <col min="2" max="4" width="10.6666666666667" style="446" customWidth="1"/>
    <col min="5" max="5" width="10.6666666666667" style="447" customWidth="1"/>
    <col min="6" max="6" width="10.6666666666667" style="448" customWidth="1"/>
    <col min="8" max="8" width="9" style="449"/>
  </cols>
  <sheetData>
    <row r="1" s="444" customFormat="1" ht="24" customHeight="1" spans="1:8">
      <c r="A1" s="450" t="s">
        <v>123</v>
      </c>
      <c r="B1" s="451"/>
      <c r="C1" s="451"/>
      <c r="D1" s="451"/>
      <c r="E1" s="452"/>
      <c r="F1" s="453"/>
      <c r="H1" s="454"/>
    </row>
    <row r="2" s="38" customFormat="1" ht="42" customHeight="1" spans="1:8">
      <c r="A2" s="455" t="s">
        <v>124</v>
      </c>
      <c r="B2" s="456"/>
      <c r="C2" s="456"/>
      <c r="D2" s="456"/>
      <c r="E2" s="455"/>
      <c r="F2" s="457"/>
      <c r="H2" s="458"/>
    </row>
    <row r="3" s="39" customFormat="1" ht="27" customHeight="1" spans="1:8">
      <c r="A3" s="459"/>
      <c r="B3" s="460"/>
      <c r="C3" s="461"/>
      <c r="D3" s="462" t="s">
        <v>39</v>
      </c>
      <c r="E3" s="463"/>
      <c r="F3" s="464"/>
      <c r="H3" s="465"/>
    </row>
    <row r="4" s="445" customFormat="1" ht="30" customHeight="1" spans="1:8">
      <c r="A4" s="262" t="s">
        <v>4</v>
      </c>
      <c r="B4" s="466" t="s">
        <v>5</v>
      </c>
      <c r="C4" s="467" t="s">
        <v>122</v>
      </c>
      <c r="D4" s="468" t="s">
        <v>7</v>
      </c>
      <c r="E4" s="266" t="s">
        <v>8</v>
      </c>
      <c r="F4" s="266" t="s">
        <v>9</v>
      </c>
      <c r="H4" s="469"/>
    </row>
    <row r="5" s="6" customFormat="1" ht="24" customHeight="1" spans="1:8">
      <c r="A5" s="470" t="s">
        <v>40</v>
      </c>
      <c r="B5" s="471">
        <v>43613.97</v>
      </c>
      <c r="C5" s="471">
        <f>C6+C18+C27+C38+C49+C60+C71+C79+C101+C133+C148+C154+C161+C168+C175+C182+C189+C203+C216+C231+C238+C244+C110</f>
        <v>52441.39</v>
      </c>
      <c r="D5" s="471">
        <v>44207</v>
      </c>
      <c r="E5" s="472">
        <f>D5/C5</f>
        <v>0.842979181139173</v>
      </c>
      <c r="F5" s="473">
        <v>0.966463347981024</v>
      </c>
      <c r="H5" s="474"/>
    </row>
    <row r="6" s="6" customFormat="1" ht="24" customHeight="1" spans="1:8">
      <c r="A6" s="470" t="s">
        <v>125</v>
      </c>
      <c r="B6" s="475">
        <v>1119.09</v>
      </c>
      <c r="C6" s="475">
        <f>SUM(C7:C17)</f>
        <v>1369.19</v>
      </c>
      <c r="D6" s="471">
        <v>1177</v>
      </c>
      <c r="E6" s="472">
        <f t="shared" ref="E6:E37" si="0">D6/C6</f>
        <v>0.859632337367349</v>
      </c>
      <c r="F6" s="473">
        <v>1.00598290598291</v>
      </c>
      <c r="G6" s="476"/>
      <c r="H6" s="474"/>
    </row>
    <row r="7" s="6" customFormat="1" ht="24" customHeight="1" spans="1:8">
      <c r="A7" s="79" t="s">
        <v>126</v>
      </c>
      <c r="B7" s="58">
        <v>692.49</v>
      </c>
      <c r="C7" s="477">
        <v>821</v>
      </c>
      <c r="D7" s="478">
        <v>698</v>
      </c>
      <c r="E7" s="472">
        <f t="shared" si="0"/>
        <v>0.850182704019488</v>
      </c>
      <c r="F7" s="473">
        <v>1.05757575757576</v>
      </c>
      <c r="G7" s="479"/>
      <c r="H7" s="474"/>
    </row>
    <row r="8" s="6" customFormat="1" ht="24" customHeight="1" spans="1:8">
      <c r="A8" s="480" t="s">
        <v>127</v>
      </c>
      <c r="B8" s="58">
        <v>130.91</v>
      </c>
      <c r="C8" s="477">
        <v>147</v>
      </c>
      <c r="D8" s="478">
        <v>138</v>
      </c>
      <c r="E8" s="472">
        <f t="shared" si="0"/>
        <v>0.938775510204082</v>
      </c>
      <c r="F8" s="473">
        <v>1.01470588235294</v>
      </c>
      <c r="G8" s="479"/>
      <c r="H8" s="474"/>
    </row>
    <row r="9" s="6" customFormat="1" ht="24" customHeight="1" spans="1:8">
      <c r="A9" s="480" t="s">
        <v>128</v>
      </c>
      <c r="B9" s="58">
        <v>71.19</v>
      </c>
      <c r="C9" s="58">
        <v>71.19</v>
      </c>
      <c r="D9" s="478">
        <v>71</v>
      </c>
      <c r="E9" s="472">
        <f t="shared" si="0"/>
        <v>0.997331085826661</v>
      </c>
      <c r="F9" s="473">
        <v>0.922077922077922</v>
      </c>
      <c r="G9" s="479"/>
      <c r="H9" s="474"/>
    </row>
    <row r="10" s="6" customFormat="1" ht="24" customHeight="1" spans="1:8">
      <c r="A10" s="480" t="s">
        <v>129</v>
      </c>
      <c r="B10" s="58">
        <v>50.5</v>
      </c>
      <c r="C10" s="477">
        <v>66</v>
      </c>
      <c r="D10" s="478">
        <v>60</v>
      </c>
      <c r="E10" s="472">
        <f t="shared" si="0"/>
        <v>0.909090909090909</v>
      </c>
      <c r="F10" s="473">
        <v>0.983606557377049</v>
      </c>
      <c r="G10" s="479"/>
      <c r="H10" s="474"/>
    </row>
    <row r="11" s="6" customFormat="1" ht="24" customHeight="1" spans="1:8">
      <c r="A11" s="480" t="s">
        <v>130</v>
      </c>
      <c r="B11" s="58"/>
      <c r="C11" s="477"/>
      <c r="D11" s="478"/>
      <c r="E11" s="472"/>
      <c r="F11" s="473"/>
      <c r="G11" s="479"/>
      <c r="H11" s="474"/>
    </row>
    <row r="12" s="6" customFormat="1" ht="24" customHeight="1" spans="1:8">
      <c r="A12" s="480" t="s">
        <v>131</v>
      </c>
      <c r="B12" s="58">
        <v>20</v>
      </c>
      <c r="C12" s="477">
        <v>40</v>
      </c>
      <c r="D12" s="478">
        <v>34</v>
      </c>
      <c r="E12" s="472">
        <f t="shared" si="0"/>
        <v>0.85</v>
      </c>
      <c r="F12" s="473">
        <v>3.77777777777778</v>
      </c>
      <c r="G12" s="479"/>
      <c r="H12" s="474"/>
    </row>
    <row r="13" s="6" customFormat="1" ht="24" customHeight="1" spans="1:8">
      <c r="A13" s="480" t="s">
        <v>132</v>
      </c>
      <c r="B13" s="58"/>
      <c r="C13" s="477">
        <v>70</v>
      </c>
      <c r="D13" s="478">
        <v>53</v>
      </c>
      <c r="E13" s="472">
        <f t="shared" si="0"/>
        <v>0.757142857142857</v>
      </c>
      <c r="F13" s="473">
        <v>1.03921568627451</v>
      </c>
      <c r="G13" s="479"/>
      <c r="H13" s="474"/>
    </row>
    <row r="14" s="6" customFormat="1" ht="24" customHeight="1" spans="1:8">
      <c r="A14" s="480" t="s">
        <v>133</v>
      </c>
      <c r="B14" s="58">
        <v>71.8</v>
      </c>
      <c r="C14" s="58">
        <v>71.8</v>
      </c>
      <c r="D14" s="478">
        <v>56</v>
      </c>
      <c r="E14" s="472">
        <f t="shared" si="0"/>
        <v>0.779944289693593</v>
      </c>
      <c r="F14" s="473">
        <v>0.918032786885246</v>
      </c>
      <c r="G14" s="479"/>
      <c r="H14" s="474"/>
    </row>
    <row r="15" s="6" customFormat="1" ht="24" customHeight="1" spans="1:8">
      <c r="A15" s="480" t="s">
        <v>134</v>
      </c>
      <c r="B15" s="58"/>
      <c r="C15" s="477"/>
      <c r="D15" s="478"/>
      <c r="E15" s="472"/>
      <c r="F15" s="473"/>
      <c r="G15" s="479"/>
      <c r="H15" s="474"/>
    </row>
    <row r="16" s="6" customFormat="1" ht="24" customHeight="1" spans="1:8">
      <c r="A16" s="480" t="s">
        <v>135</v>
      </c>
      <c r="B16" s="58">
        <v>0.2</v>
      </c>
      <c r="C16" s="58">
        <v>0.2</v>
      </c>
      <c r="D16" s="478"/>
      <c r="E16" s="472">
        <f t="shared" si="0"/>
        <v>0</v>
      </c>
      <c r="F16" s="473">
        <v>0</v>
      </c>
      <c r="G16" s="479"/>
      <c r="H16" s="474"/>
    </row>
    <row r="17" s="6" customFormat="1" ht="24" customHeight="1" spans="1:8">
      <c r="A17" s="480" t="s">
        <v>136</v>
      </c>
      <c r="B17" s="58">
        <v>82</v>
      </c>
      <c r="C17" s="58">
        <v>82</v>
      </c>
      <c r="D17" s="478">
        <v>67</v>
      </c>
      <c r="E17" s="472">
        <f t="shared" si="0"/>
        <v>0.817073170731707</v>
      </c>
      <c r="F17" s="473">
        <v>0.848101265822785</v>
      </c>
      <c r="G17" s="479"/>
      <c r="H17" s="474"/>
    </row>
    <row r="18" s="6" customFormat="1" ht="24" customHeight="1" spans="1:8">
      <c r="A18" s="481" t="s">
        <v>137</v>
      </c>
      <c r="B18" s="475">
        <v>884.64</v>
      </c>
      <c r="C18" s="475">
        <f>SUM(C19:C26)</f>
        <v>1057.54</v>
      </c>
      <c r="D18" s="471">
        <v>934</v>
      </c>
      <c r="E18" s="472">
        <f t="shared" si="0"/>
        <v>0.883181723622747</v>
      </c>
      <c r="F18" s="473">
        <v>1.00322234156821</v>
      </c>
      <c r="G18" s="479"/>
      <c r="H18" s="474"/>
    </row>
    <row r="19" s="6" customFormat="1" ht="24" customHeight="1" spans="1:8">
      <c r="A19" s="480" t="s">
        <v>138</v>
      </c>
      <c r="B19" s="58">
        <v>580.5</v>
      </c>
      <c r="C19" s="477">
        <v>710</v>
      </c>
      <c r="D19" s="478">
        <v>616</v>
      </c>
      <c r="E19" s="472">
        <f t="shared" si="0"/>
        <v>0.867605633802817</v>
      </c>
      <c r="F19" s="473">
        <v>1.09803921568627</v>
      </c>
      <c r="G19" s="479"/>
      <c r="H19" s="474"/>
    </row>
    <row r="20" s="6" customFormat="1" ht="24" customHeight="1" spans="1:8">
      <c r="A20" s="480" t="s">
        <v>127</v>
      </c>
      <c r="B20" s="58">
        <v>86.6</v>
      </c>
      <c r="C20" s="58">
        <v>86.6</v>
      </c>
      <c r="D20" s="478">
        <v>84</v>
      </c>
      <c r="E20" s="472">
        <f t="shared" si="0"/>
        <v>0.969976905311778</v>
      </c>
      <c r="F20" s="473">
        <v>0.488372093023256</v>
      </c>
      <c r="G20" s="479"/>
      <c r="H20" s="474"/>
    </row>
    <row r="21" s="6" customFormat="1" ht="24" customHeight="1" spans="1:8">
      <c r="A21" s="480" t="s">
        <v>128</v>
      </c>
      <c r="B21" s="58"/>
      <c r="C21" s="477"/>
      <c r="D21" s="471"/>
      <c r="E21" s="472"/>
      <c r="F21" s="473"/>
      <c r="G21" s="479"/>
      <c r="H21" s="474"/>
    </row>
    <row r="22" s="6" customFormat="1" ht="24" customHeight="1" spans="1:8">
      <c r="A22" s="480" t="s">
        <v>139</v>
      </c>
      <c r="B22" s="58">
        <v>45</v>
      </c>
      <c r="C22" s="477">
        <v>57</v>
      </c>
      <c r="D22" s="478">
        <v>52</v>
      </c>
      <c r="E22" s="472">
        <f t="shared" si="0"/>
        <v>0.912280701754386</v>
      </c>
      <c r="F22" s="473">
        <v>0.981132075471698</v>
      </c>
      <c r="G22" s="479"/>
      <c r="H22" s="474"/>
    </row>
    <row r="23" s="6" customFormat="1" ht="24" customHeight="1" spans="1:8">
      <c r="A23" s="480" t="s">
        <v>140</v>
      </c>
      <c r="B23" s="58">
        <v>52</v>
      </c>
      <c r="C23" s="58">
        <v>52</v>
      </c>
      <c r="D23" s="478">
        <v>46</v>
      </c>
      <c r="E23" s="472">
        <f t="shared" si="0"/>
        <v>0.884615384615385</v>
      </c>
      <c r="F23" s="473">
        <v>0.821428571428571</v>
      </c>
      <c r="G23" s="479"/>
      <c r="H23" s="474"/>
    </row>
    <row r="24" s="6" customFormat="1" ht="24" customHeight="1" spans="1:8">
      <c r="A24" s="480" t="s">
        <v>141</v>
      </c>
      <c r="B24" s="58"/>
      <c r="C24" s="477"/>
      <c r="D24" s="478"/>
      <c r="E24" s="472"/>
      <c r="F24" s="473"/>
      <c r="G24" s="479"/>
      <c r="H24" s="474"/>
    </row>
    <row r="25" s="6" customFormat="1" ht="24" customHeight="1" spans="1:8">
      <c r="A25" s="480" t="s">
        <v>135</v>
      </c>
      <c r="B25" s="58">
        <v>31.94</v>
      </c>
      <c r="C25" s="58">
        <v>31.94</v>
      </c>
      <c r="D25" s="478">
        <v>29</v>
      </c>
      <c r="E25" s="472">
        <f t="shared" si="0"/>
        <v>0.907952410770194</v>
      </c>
      <c r="F25" s="473">
        <v>0.432835820895522</v>
      </c>
      <c r="G25" s="479"/>
      <c r="H25" s="474"/>
    </row>
    <row r="26" s="6" customFormat="1" ht="24" customHeight="1" spans="1:8">
      <c r="A26" s="480" t="s">
        <v>142</v>
      </c>
      <c r="B26" s="58">
        <v>88.6</v>
      </c>
      <c r="C26" s="477">
        <v>120</v>
      </c>
      <c r="D26" s="478">
        <v>107</v>
      </c>
      <c r="E26" s="472">
        <f t="shared" si="0"/>
        <v>0.891666666666667</v>
      </c>
      <c r="F26" s="473">
        <v>4.86363636363636</v>
      </c>
      <c r="G26" s="479"/>
      <c r="H26" s="474"/>
    </row>
    <row r="27" s="6" customFormat="1" ht="24" customHeight="1" spans="1:8">
      <c r="A27" s="481" t="s">
        <v>143</v>
      </c>
      <c r="B27" s="475">
        <v>17173.7</v>
      </c>
      <c r="C27" s="475">
        <f>SUM(C28:C37)</f>
        <v>18589.45</v>
      </c>
      <c r="D27" s="471">
        <v>16710</v>
      </c>
      <c r="E27" s="472">
        <f t="shared" si="0"/>
        <v>0.898896954993289</v>
      </c>
      <c r="F27" s="473">
        <v>0.905838347698813</v>
      </c>
      <c r="G27" s="479"/>
      <c r="H27" s="474"/>
    </row>
    <row r="28" s="6" customFormat="1" ht="24" customHeight="1" spans="1:8">
      <c r="A28" s="480" t="s">
        <v>138</v>
      </c>
      <c r="B28" s="58">
        <v>7716.35</v>
      </c>
      <c r="C28" s="58">
        <v>8112</v>
      </c>
      <c r="D28" s="478">
        <v>7212</v>
      </c>
      <c r="E28" s="472">
        <f t="shared" si="0"/>
        <v>0.88905325443787</v>
      </c>
      <c r="F28" s="473">
        <v>0.985649856498565</v>
      </c>
      <c r="G28" s="479"/>
      <c r="H28" s="474"/>
    </row>
    <row r="29" s="6" customFormat="1" ht="24" customHeight="1" spans="1:8">
      <c r="A29" s="480" t="s">
        <v>127</v>
      </c>
      <c r="B29" s="58">
        <v>560.97</v>
      </c>
      <c r="C29" s="477">
        <v>1122</v>
      </c>
      <c r="D29" s="478">
        <v>1063</v>
      </c>
      <c r="E29" s="472">
        <f t="shared" si="0"/>
        <v>0.947415329768271</v>
      </c>
      <c r="F29" s="473">
        <v>0.994387277829747</v>
      </c>
      <c r="G29" s="479"/>
      <c r="H29" s="474"/>
    </row>
    <row r="30" s="6" customFormat="1" ht="24" customHeight="1" spans="1:8">
      <c r="A30" s="480" t="s">
        <v>128</v>
      </c>
      <c r="B30" s="58">
        <v>1768.3</v>
      </c>
      <c r="C30" s="58">
        <v>1847</v>
      </c>
      <c r="D30" s="482">
        <v>1737</v>
      </c>
      <c r="E30" s="472">
        <f t="shared" si="0"/>
        <v>0.940443963183541</v>
      </c>
      <c r="F30" s="473">
        <v>0.875945537065053</v>
      </c>
      <c r="G30" s="479"/>
      <c r="H30" s="474"/>
    </row>
    <row r="31" s="6" customFormat="1" ht="24" customHeight="1" spans="1:8">
      <c r="A31" s="480" t="s">
        <v>144</v>
      </c>
      <c r="B31" s="58"/>
      <c r="C31" s="477"/>
      <c r="D31" s="482"/>
      <c r="E31" s="472"/>
      <c r="F31" s="473"/>
      <c r="G31" s="479"/>
      <c r="H31" s="474"/>
    </row>
    <row r="32" s="6" customFormat="1" ht="24" customHeight="1" spans="1:8">
      <c r="A32" s="480" t="s">
        <v>145</v>
      </c>
      <c r="B32" s="58"/>
      <c r="C32" s="477"/>
      <c r="D32" s="482"/>
      <c r="E32" s="472"/>
      <c r="F32" s="473"/>
      <c r="G32" s="479"/>
      <c r="H32" s="474"/>
    </row>
    <row r="33" s="6" customFormat="1" ht="24" customHeight="1" spans="1:8">
      <c r="A33" s="480" t="s">
        <v>146</v>
      </c>
      <c r="B33" s="58">
        <v>540.45</v>
      </c>
      <c r="C33" s="58">
        <v>540.45</v>
      </c>
      <c r="D33" s="482">
        <v>424</v>
      </c>
      <c r="E33" s="472">
        <f t="shared" si="0"/>
        <v>0.784531409011009</v>
      </c>
      <c r="F33" s="473">
        <v>0.813819577735125</v>
      </c>
      <c r="G33" s="479"/>
      <c r="H33" s="474"/>
    </row>
    <row r="34" s="6" customFormat="1" ht="24" customHeight="1" spans="1:8">
      <c r="A34" s="480" t="s">
        <v>147</v>
      </c>
      <c r="B34" s="58"/>
      <c r="C34" s="477"/>
      <c r="D34" s="482"/>
      <c r="E34" s="472"/>
      <c r="F34" s="473">
        <v>0</v>
      </c>
      <c r="G34" s="479"/>
      <c r="H34" s="474"/>
    </row>
    <row r="35" s="6" customFormat="1" ht="24" customHeight="1" spans="1:8">
      <c r="A35" s="480" t="s">
        <v>148</v>
      </c>
      <c r="B35" s="58"/>
      <c r="C35" s="477"/>
      <c r="D35" s="482"/>
      <c r="E35" s="472"/>
      <c r="F35" s="473"/>
      <c r="G35" s="479"/>
      <c r="H35" s="474"/>
    </row>
    <row r="36" s="6" customFormat="1" ht="24" customHeight="1" spans="1:8">
      <c r="A36" s="480" t="s">
        <v>135</v>
      </c>
      <c r="B36" s="58">
        <v>6398.48</v>
      </c>
      <c r="C36" s="58">
        <v>6758</v>
      </c>
      <c r="D36" s="482">
        <v>6088</v>
      </c>
      <c r="E36" s="472">
        <f t="shared" si="0"/>
        <v>0.900858242083457</v>
      </c>
      <c r="F36" s="473">
        <v>1.00082196284728</v>
      </c>
      <c r="G36" s="479"/>
      <c r="H36" s="474"/>
    </row>
    <row r="37" s="6" customFormat="1" ht="24" customHeight="1" spans="1:8">
      <c r="A37" s="480" t="s">
        <v>149</v>
      </c>
      <c r="B37" s="58">
        <v>189.15</v>
      </c>
      <c r="C37" s="58">
        <v>210</v>
      </c>
      <c r="D37" s="482">
        <v>186</v>
      </c>
      <c r="E37" s="472">
        <f t="shared" si="0"/>
        <v>0.885714285714286</v>
      </c>
      <c r="F37" s="473">
        <v>0.214532871972318</v>
      </c>
      <c r="G37" s="479"/>
      <c r="H37" s="474"/>
    </row>
    <row r="38" s="6" customFormat="1" ht="24" customHeight="1" spans="1:8">
      <c r="A38" s="481" t="s">
        <v>150</v>
      </c>
      <c r="B38" s="475">
        <v>812.92</v>
      </c>
      <c r="C38" s="475">
        <f>SUM(C39:C48)</f>
        <v>1364.13</v>
      </c>
      <c r="D38" s="483">
        <v>1220</v>
      </c>
      <c r="E38" s="472">
        <f t="shared" ref="E38:E69" si="1">D38/C38</f>
        <v>0.894342914531606</v>
      </c>
      <c r="F38" s="473">
        <v>1.16970278044104</v>
      </c>
      <c r="G38" s="479"/>
      <c r="H38" s="474"/>
    </row>
    <row r="39" s="6" customFormat="1" ht="24" customHeight="1" spans="1:8">
      <c r="A39" s="480" t="s">
        <v>138</v>
      </c>
      <c r="B39" s="58">
        <v>586.5</v>
      </c>
      <c r="C39" s="58">
        <v>600</v>
      </c>
      <c r="D39" s="482">
        <v>575</v>
      </c>
      <c r="E39" s="472">
        <f t="shared" si="1"/>
        <v>0.958333333333333</v>
      </c>
      <c r="F39" s="473">
        <v>0.994809688581315</v>
      </c>
      <c r="G39" s="479"/>
      <c r="H39" s="474"/>
    </row>
    <row r="40" s="6" customFormat="1" ht="24" customHeight="1" spans="1:8">
      <c r="A40" s="480" t="s">
        <v>127</v>
      </c>
      <c r="B40" s="58">
        <v>15.29</v>
      </c>
      <c r="C40" s="477">
        <v>350</v>
      </c>
      <c r="D40" s="482">
        <v>243</v>
      </c>
      <c r="E40" s="472">
        <f t="shared" si="1"/>
        <v>0.694285714285714</v>
      </c>
      <c r="F40" s="473">
        <v>3.85714285714286</v>
      </c>
      <c r="G40" s="479"/>
      <c r="H40" s="474"/>
    </row>
    <row r="41" s="6" customFormat="1" ht="24" customHeight="1" spans="1:8">
      <c r="A41" s="480" t="s">
        <v>128</v>
      </c>
      <c r="B41" s="58"/>
      <c r="C41" s="477"/>
      <c r="D41" s="482"/>
      <c r="E41" s="472"/>
      <c r="F41" s="473"/>
      <c r="G41" s="479"/>
      <c r="H41" s="474"/>
    </row>
    <row r="42" s="6" customFormat="1" ht="24" customHeight="1" spans="1:8">
      <c r="A42" s="480" t="s">
        <v>151</v>
      </c>
      <c r="B42" s="58"/>
      <c r="C42" s="477"/>
      <c r="D42" s="482"/>
      <c r="E42" s="472"/>
      <c r="F42" s="473"/>
      <c r="G42" s="479"/>
      <c r="H42" s="474"/>
    </row>
    <row r="43" s="6" customFormat="1" ht="24" customHeight="1" spans="1:8">
      <c r="A43" s="480" t="s">
        <v>152</v>
      </c>
      <c r="B43" s="58"/>
      <c r="C43" s="477"/>
      <c r="D43" s="482"/>
      <c r="E43" s="472"/>
      <c r="F43" s="473"/>
      <c r="G43" s="479"/>
      <c r="H43" s="474"/>
    </row>
    <row r="44" s="6" customFormat="1" ht="24" customHeight="1" spans="1:8">
      <c r="A44" s="480" t="s">
        <v>153</v>
      </c>
      <c r="B44" s="58"/>
      <c r="C44" s="477"/>
      <c r="D44" s="482"/>
      <c r="E44" s="472"/>
      <c r="F44" s="473"/>
      <c r="G44" s="479"/>
      <c r="H44" s="474"/>
    </row>
    <row r="45" s="6" customFormat="1" ht="24" customHeight="1" spans="1:8">
      <c r="A45" s="480" t="s">
        <v>154</v>
      </c>
      <c r="B45" s="58"/>
      <c r="C45" s="477"/>
      <c r="D45" s="482"/>
      <c r="E45" s="472"/>
      <c r="F45" s="473"/>
      <c r="G45" s="479"/>
      <c r="H45" s="474"/>
    </row>
    <row r="46" s="6" customFormat="1" ht="24" customHeight="1" spans="1:8">
      <c r="A46" s="480" t="s">
        <v>155</v>
      </c>
      <c r="B46" s="58"/>
      <c r="C46" s="477"/>
      <c r="D46" s="482"/>
      <c r="E46" s="472"/>
      <c r="F46" s="473"/>
      <c r="G46" s="479"/>
      <c r="H46" s="474"/>
    </row>
    <row r="47" s="6" customFormat="1" ht="24" customHeight="1" spans="1:8">
      <c r="A47" s="480" t="s">
        <v>135</v>
      </c>
      <c r="B47" s="58">
        <v>194.13</v>
      </c>
      <c r="C47" s="58">
        <v>194.13</v>
      </c>
      <c r="D47" s="482">
        <v>193</v>
      </c>
      <c r="E47" s="472">
        <f t="shared" si="1"/>
        <v>0.994179158295987</v>
      </c>
      <c r="F47" s="473">
        <v>0.817796610169492</v>
      </c>
      <c r="G47" s="479"/>
      <c r="H47" s="474"/>
    </row>
    <row r="48" s="6" customFormat="1" ht="24" customHeight="1" spans="1:8">
      <c r="A48" s="480" t="s">
        <v>156</v>
      </c>
      <c r="B48" s="58">
        <v>17</v>
      </c>
      <c r="C48" s="477">
        <v>220</v>
      </c>
      <c r="D48" s="482">
        <v>209</v>
      </c>
      <c r="E48" s="472">
        <f t="shared" si="1"/>
        <v>0.95</v>
      </c>
      <c r="F48" s="473">
        <v>1.25903614457831</v>
      </c>
      <c r="G48" s="479"/>
      <c r="H48" s="474"/>
    </row>
    <row r="49" s="6" customFormat="1" ht="24" customHeight="1" spans="1:8">
      <c r="A49" s="481" t="s">
        <v>157</v>
      </c>
      <c r="B49" s="475">
        <v>477.97</v>
      </c>
      <c r="C49" s="475">
        <f>SUM(C50:C59)</f>
        <v>1052.07</v>
      </c>
      <c r="D49" s="483">
        <v>721</v>
      </c>
      <c r="E49" s="472">
        <f t="shared" si="1"/>
        <v>0.685315615881073</v>
      </c>
      <c r="F49" s="473">
        <v>0.912658227848101</v>
      </c>
      <c r="G49" s="479"/>
      <c r="H49" s="474"/>
    </row>
    <row r="50" s="6" customFormat="1" ht="24" customHeight="1" spans="1:8">
      <c r="A50" s="480" t="s">
        <v>138</v>
      </c>
      <c r="B50" s="58">
        <v>294.5</v>
      </c>
      <c r="C50" s="58">
        <v>294.5</v>
      </c>
      <c r="D50" s="482">
        <v>279</v>
      </c>
      <c r="E50" s="472">
        <f t="shared" si="1"/>
        <v>0.947368421052632</v>
      </c>
      <c r="F50" s="473">
        <v>1</v>
      </c>
      <c r="G50" s="479"/>
      <c r="H50" s="474"/>
    </row>
    <row r="51" s="6" customFormat="1" ht="24" customHeight="1" spans="1:8">
      <c r="A51" s="480" t="s">
        <v>127</v>
      </c>
      <c r="B51" s="58"/>
      <c r="C51" s="477">
        <v>200</v>
      </c>
      <c r="D51" s="482">
        <v>113</v>
      </c>
      <c r="E51" s="472">
        <f t="shared" si="1"/>
        <v>0.565</v>
      </c>
      <c r="F51" s="473">
        <v>5.65</v>
      </c>
      <c r="G51" s="479"/>
      <c r="H51" s="474"/>
    </row>
    <row r="52" s="6" customFormat="1" ht="24" customHeight="1" spans="1:8">
      <c r="A52" s="480" t="s">
        <v>128</v>
      </c>
      <c r="B52" s="58"/>
      <c r="C52" s="477"/>
      <c r="D52" s="482"/>
      <c r="E52" s="472"/>
      <c r="F52" s="473"/>
      <c r="G52" s="479"/>
      <c r="H52" s="474"/>
    </row>
    <row r="53" s="6" customFormat="1" ht="24" customHeight="1" spans="1:8">
      <c r="A53" s="480" t="s">
        <v>158</v>
      </c>
      <c r="B53" s="58"/>
      <c r="C53" s="477">
        <v>20</v>
      </c>
      <c r="D53" s="482">
        <v>16</v>
      </c>
      <c r="E53" s="472">
        <f t="shared" si="1"/>
        <v>0.8</v>
      </c>
      <c r="F53" s="473"/>
      <c r="G53" s="479"/>
      <c r="H53" s="474"/>
    </row>
    <row r="54" s="6" customFormat="1" ht="24" customHeight="1" spans="1:8">
      <c r="A54" s="480" t="s">
        <v>159</v>
      </c>
      <c r="B54" s="58">
        <v>159.57</v>
      </c>
      <c r="C54" s="58">
        <v>159.57</v>
      </c>
      <c r="D54" s="482">
        <v>86</v>
      </c>
      <c r="E54" s="472">
        <f t="shared" si="1"/>
        <v>0.538948423889202</v>
      </c>
      <c r="F54" s="473">
        <v>0.52760736196319</v>
      </c>
      <c r="G54" s="479"/>
      <c r="H54" s="474"/>
    </row>
    <row r="55" s="6" customFormat="1" ht="24" customHeight="1" spans="1:8">
      <c r="A55" s="480" t="s">
        <v>160</v>
      </c>
      <c r="B55" s="58"/>
      <c r="C55" s="477"/>
      <c r="D55" s="482"/>
      <c r="E55" s="472"/>
      <c r="F55" s="473"/>
      <c r="G55" s="479"/>
      <c r="H55" s="474"/>
    </row>
    <row r="56" s="6" customFormat="1" ht="24" customHeight="1" spans="1:8">
      <c r="A56" s="480" t="s">
        <v>161</v>
      </c>
      <c r="B56" s="58"/>
      <c r="C56" s="477">
        <v>287</v>
      </c>
      <c r="D56" s="482">
        <v>178</v>
      </c>
      <c r="E56" s="472">
        <f t="shared" si="1"/>
        <v>0.620209059233449</v>
      </c>
      <c r="F56" s="473">
        <v>0.666666666666667</v>
      </c>
      <c r="G56" s="479"/>
      <c r="H56" s="474"/>
    </row>
    <row r="57" s="6" customFormat="1" ht="24" customHeight="1" spans="1:8">
      <c r="A57" s="480" t="s">
        <v>162</v>
      </c>
      <c r="B57" s="58"/>
      <c r="C57" s="477">
        <v>32</v>
      </c>
      <c r="D57" s="482">
        <v>12</v>
      </c>
      <c r="E57" s="472">
        <f t="shared" si="1"/>
        <v>0.375</v>
      </c>
      <c r="F57" s="473">
        <v>0.4</v>
      </c>
      <c r="G57" s="479"/>
      <c r="H57" s="474"/>
    </row>
    <row r="58" s="6" customFormat="1" ht="24" customHeight="1" spans="1:8">
      <c r="A58" s="480" t="s">
        <v>135</v>
      </c>
      <c r="B58" s="58">
        <v>9</v>
      </c>
      <c r="C58" s="58">
        <v>9</v>
      </c>
      <c r="D58" s="482">
        <v>9</v>
      </c>
      <c r="E58" s="472">
        <f t="shared" si="1"/>
        <v>1</v>
      </c>
      <c r="F58" s="473">
        <v>1</v>
      </c>
      <c r="G58" s="479"/>
      <c r="H58" s="474"/>
    </row>
    <row r="59" s="6" customFormat="1" ht="24" customHeight="1" spans="1:8">
      <c r="A59" s="480" t="s">
        <v>163</v>
      </c>
      <c r="B59" s="58">
        <v>14.9</v>
      </c>
      <c r="C59" s="477">
        <v>50</v>
      </c>
      <c r="D59" s="482">
        <v>28</v>
      </c>
      <c r="E59" s="472">
        <f t="shared" si="1"/>
        <v>0.56</v>
      </c>
      <c r="F59" s="473">
        <v>1.27272727272727</v>
      </c>
      <c r="G59" s="479"/>
      <c r="H59" s="474"/>
    </row>
    <row r="60" s="6" customFormat="1" ht="24" customHeight="1" spans="1:8">
      <c r="A60" s="481" t="s">
        <v>164</v>
      </c>
      <c r="B60" s="475">
        <v>2716.93</v>
      </c>
      <c r="C60" s="475">
        <f>SUM(C61:C70)</f>
        <v>2825.83</v>
      </c>
      <c r="D60" s="483">
        <v>2140</v>
      </c>
      <c r="E60" s="472">
        <f t="shared" si="1"/>
        <v>0.757299625242849</v>
      </c>
      <c r="F60" s="473">
        <v>0.987540378403323</v>
      </c>
      <c r="G60" s="479"/>
      <c r="H60" s="474"/>
    </row>
    <row r="61" s="6" customFormat="1" ht="24" customHeight="1" spans="1:8">
      <c r="A61" s="480" t="s">
        <v>138</v>
      </c>
      <c r="B61" s="58">
        <v>944.5</v>
      </c>
      <c r="C61" s="58">
        <v>1012</v>
      </c>
      <c r="D61" s="482">
        <v>917</v>
      </c>
      <c r="E61" s="472">
        <f t="shared" si="1"/>
        <v>0.906126482213439</v>
      </c>
      <c r="F61" s="473">
        <v>0.933808553971487</v>
      </c>
      <c r="G61" s="479"/>
      <c r="H61" s="474"/>
    </row>
    <row r="62" s="6" customFormat="1" ht="24" customHeight="1" spans="1:8">
      <c r="A62" s="480" t="s">
        <v>127</v>
      </c>
      <c r="B62" s="58">
        <v>603.35</v>
      </c>
      <c r="C62" s="58">
        <v>603.35</v>
      </c>
      <c r="D62" s="482">
        <v>350</v>
      </c>
      <c r="E62" s="472">
        <f t="shared" si="1"/>
        <v>0.580094472528383</v>
      </c>
      <c r="F62" s="473">
        <v>1.35135135135135</v>
      </c>
      <c r="G62" s="479"/>
      <c r="H62" s="474"/>
    </row>
    <row r="63" s="6" customFormat="1" ht="24" customHeight="1" spans="1:8">
      <c r="A63" s="480" t="s">
        <v>128</v>
      </c>
      <c r="B63" s="58"/>
      <c r="C63" s="477"/>
      <c r="D63" s="482"/>
      <c r="E63" s="472"/>
      <c r="F63" s="473"/>
      <c r="G63" s="479"/>
      <c r="H63" s="474"/>
    </row>
    <row r="64" s="6" customFormat="1" ht="24" customHeight="1" spans="1:8">
      <c r="A64" s="480" t="s">
        <v>165</v>
      </c>
      <c r="B64" s="58">
        <v>3</v>
      </c>
      <c r="C64" s="58">
        <v>3</v>
      </c>
      <c r="D64" s="482"/>
      <c r="E64" s="472">
        <f t="shared" si="1"/>
        <v>0</v>
      </c>
      <c r="F64" s="473">
        <v>0</v>
      </c>
      <c r="G64" s="479"/>
      <c r="H64" s="474"/>
    </row>
    <row r="65" s="6" customFormat="1" ht="24" customHeight="1" spans="1:8">
      <c r="A65" s="480" t="s">
        <v>166</v>
      </c>
      <c r="B65" s="58">
        <v>7</v>
      </c>
      <c r="C65" s="58">
        <v>7</v>
      </c>
      <c r="D65" s="482"/>
      <c r="E65" s="472">
        <f t="shared" si="1"/>
        <v>0</v>
      </c>
      <c r="F65" s="473"/>
      <c r="G65" s="479"/>
      <c r="H65" s="474"/>
    </row>
    <row r="66" s="6" customFormat="1" ht="24" customHeight="1" spans="1:8">
      <c r="A66" s="480" t="s">
        <v>167</v>
      </c>
      <c r="B66" s="58"/>
      <c r="C66" s="477"/>
      <c r="D66" s="482"/>
      <c r="E66" s="472"/>
      <c r="F66" s="473"/>
      <c r="G66" s="479"/>
      <c r="H66" s="474"/>
    </row>
    <row r="67" s="6" customFormat="1" ht="24" customHeight="1" spans="1:8">
      <c r="A67" s="480" t="s">
        <v>168</v>
      </c>
      <c r="B67" s="58">
        <v>168.5</v>
      </c>
      <c r="C67" s="58">
        <v>168.5</v>
      </c>
      <c r="D67" s="482">
        <v>103</v>
      </c>
      <c r="E67" s="472">
        <f t="shared" si="1"/>
        <v>0.611275964391691</v>
      </c>
      <c r="F67" s="473">
        <v>0.858333333333333</v>
      </c>
      <c r="G67" s="479"/>
      <c r="H67" s="474"/>
    </row>
    <row r="68" s="6" customFormat="1" ht="24" customHeight="1" spans="1:8">
      <c r="A68" s="480" t="s">
        <v>169</v>
      </c>
      <c r="B68" s="58">
        <v>38.6</v>
      </c>
      <c r="C68" s="477">
        <v>80</v>
      </c>
      <c r="D68" s="482">
        <v>73</v>
      </c>
      <c r="E68" s="472">
        <f t="shared" si="1"/>
        <v>0.9125</v>
      </c>
      <c r="F68" s="473"/>
      <c r="G68" s="479"/>
      <c r="H68" s="474"/>
    </row>
    <row r="69" s="6" customFormat="1" ht="24" customHeight="1" spans="1:8">
      <c r="A69" s="480" t="s">
        <v>135</v>
      </c>
      <c r="B69" s="58">
        <v>664.06</v>
      </c>
      <c r="C69" s="58">
        <v>664.06</v>
      </c>
      <c r="D69" s="482">
        <v>610</v>
      </c>
      <c r="E69" s="472">
        <f t="shared" si="1"/>
        <v>0.91859169352167</v>
      </c>
      <c r="F69" s="473">
        <v>0.956112852664577</v>
      </c>
      <c r="G69" s="479"/>
      <c r="H69" s="474"/>
    </row>
    <row r="70" s="6" customFormat="1" ht="24" customHeight="1" spans="1:8">
      <c r="A70" s="480" t="s">
        <v>170</v>
      </c>
      <c r="B70" s="58">
        <v>287.92</v>
      </c>
      <c r="C70" s="58">
        <v>287.92</v>
      </c>
      <c r="D70" s="482">
        <v>87</v>
      </c>
      <c r="E70" s="472">
        <f t="shared" ref="E70:E88" si="2">D70/C70</f>
        <v>0.302167268685746</v>
      </c>
      <c r="F70" s="473">
        <v>0.533742331288344</v>
      </c>
      <c r="G70" s="479"/>
      <c r="H70" s="474"/>
    </row>
    <row r="71" s="6" customFormat="1" ht="24" customHeight="1" spans="1:8">
      <c r="A71" s="481" t="s">
        <v>171</v>
      </c>
      <c r="B71" s="475">
        <f>SUM(B72:B78)</f>
        <v>2028.5</v>
      </c>
      <c r="C71" s="475">
        <v>2149</v>
      </c>
      <c r="D71" s="483">
        <v>1765</v>
      </c>
      <c r="E71" s="472">
        <f t="shared" si="2"/>
        <v>0.821312238250349</v>
      </c>
      <c r="F71" s="473">
        <v>0.886934673366834</v>
      </c>
      <c r="G71" s="479"/>
      <c r="H71" s="474"/>
    </row>
    <row r="72" s="6" customFormat="1" ht="24" customHeight="1" spans="1:8">
      <c r="A72" s="480" t="s">
        <v>138</v>
      </c>
      <c r="B72" s="482"/>
      <c r="C72" s="477"/>
      <c r="D72" s="482"/>
      <c r="E72" s="472"/>
      <c r="F72" s="473"/>
      <c r="G72" s="479"/>
      <c r="H72" s="474"/>
    </row>
    <row r="73" s="6" customFormat="1" ht="24" customHeight="1" spans="1:8">
      <c r="A73" s="480" t="s">
        <v>127</v>
      </c>
      <c r="B73" s="482"/>
      <c r="C73" s="477"/>
      <c r="D73" s="482"/>
      <c r="E73" s="472"/>
      <c r="F73" s="473"/>
      <c r="G73" s="479"/>
      <c r="H73" s="474"/>
    </row>
    <row r="74" s="6" customFormat="1" ht="24" customHeight="1" spans="1:8">
      <c r="A74" s="480" t="s">
        <v>128</v>
      </c>
      <c r="B74" s="482"/>
      <c r="C74" s="477"/>
      <c r="D74" s="482"/>
      <c r="E74" s="472"/>
      <c r="F74" s="473"/>
      <c r="G74" s="479"/>
      <c r="H74" s="474"/>
    </row>
    <row r="75" s="6" customFormat="1" ht="24" customHeight="1" spans="1:8">
      <c r="A75" s="480" t="s">
        <v>168</v>
      </c>
      <c r="B75" s="482"/>
      <c r="C75" s="477"/>
      <c r="D75" s="482"/>
      <c r="E75" s="472"/>
      <c r="F75" s="473"/>
      <c r="G75" s="479"/>
      <c r="H75" s="474"/>
    </row>
    <row r="76" s="6" customFormat="1" ht="24" customHeight="1" spans="1:8">
      <c r="A76" s="480" t="s">
        <v>172</v>
      </c>
      <c r="B76" s="482"/>
      <c r="C76" s="477"/>
      <c r="D76" s="482"/>
      <c r="E76" s="472"/>
      <c r="F76" s="473"/>
      <c r="G76" s="479"/>
      <c r="H76" s="474"/>
    </row>
    <row r="77" s="6" customFormat="1" ht="24" customHeight="1" spans="1:8">
      <c r="A77" s="480" t="s">
        <v>135</v>
      </c>
      <c r="B77" s="482"/>
      <c r="C77" s="477"/>
      <c r="D77" s="482"/>
      <c r="E77" s="472"/>
      <c r="F77" s="473"/>
      <c r="G77" s="479"/>
      <c r="H77" s="474"/>
    </row>
    <row r="78" s="6" customFormat="1" ht="24" customHeight="1" spans="1:8">
      <c r="A78" s="480" t="s">
        <v>173</v>
      </c>
      <c r="B78" s="58">
        <v>2028.5</v>
      </c>
      <c r="C78" s="58">
        <v>2028.5</v>
      </c>
      <c r="D78" s="482">
        <v>1765</v>
      </c>
      <c r="E78" s="472">
        <f t="shared" si="2"/>
        <v>0.870101059896475</v>
      </c>
      <c r="F78" s="473">
        <v>0.886934673366834</v>
      </c>
      <c r="G78" s="479"/>
      <c r="H78" s="474"/>
    </row>
    <row r="79" s="6" customFormat="1" ht="24" customHeight="1" spans="1:8">
      <c r="A79" s="481" t="s">
        <v>174</v>
      </c>
      <c r="B79" s="475">
        <v>730.91</v>
      </c>
      <c r="C79" s="475">
        <f>SUM(C80:C87)</f>
        <v>921.63</v>
      </c>
      <c r="D79" s="483">
        <v>753</v>
      </c>
      <c r="E79" s="472">
        <f t="shared" si="2"/>
        <v>0.817030695615377</v>
      </c>
      <c r="F79" s="473">
        <v>0.895362663495838</v>
      </c>
      <c r="G79" s="479"/>
      <c r="H79" s="474"/>
    </row>
    <row r="80" s="6" customFormat="1" ht="24" customHeight="1" spans="1:8">
      <c r="A80" s="480" t="s">
        <v>138</v>
      </c>
      <c r="B80" s="58">
        <v>261.27</v>
      </c>
      <c r="C80" s="58">
        <v>261.27</v>
      </c>
      <c r="D80" s="482">
        <v>247</v>
      </c>
      <c r="E80" s="472">
        <f t="shared" si="2"/>
        <v>0.945382171699774</v>
      </c>
      <c r="F80" s="473">
        <v>0.848797250859107</v>
      </c>
      <c r="G80" s="479"/>
      <c r="H80" s="474"/>
    </row>
    <row r="81" s="6" customFormat="1" ht="24" customHeight="1" spans="1:8">
      <c r="A81" s="480" t="s">
        <v>127</v>
      </c>
      <c r="B81" s="58"/>
      <c r="C81" s="484">
        <v>24</v>
      </c>
      <c r="D81" s="482">
        <v>7</v>
      </c>
      <c r="E81" s="472">
        <f t="shared" si="2"/>
        <v>0.291666666666667</v>
      </c>
      <c r="F81" s="473">
        <v>0.318181818181818</v>
      </c>
      <c r="G81" s="479"/>
      <c r="H81" s="474"/>
    </row>
    <row r="82" s="6" customFormat="1" ht="24" customHeight="1" spans="1:8">
      <c r="A82" s="480" t="s">
        <v>128</v>
      </c>
      <c r="B82" s="58"/>
      <c r="C82" s="484"/>
      <c r="D82" s="482"/>
      <c r="E82" s="472"/>
      <c r="F82" s="473"/>
      <c r="G82" s="479"/>
      <c r="H82" s="474"/>
    </row>
    <row r="83" s="6" customFormat="1" ht="24" customHeight="1" spans="1:8">
      <c r="A83" s="480" t="s">
        <v>175</v>
      </c>
      <c r="B83" s="58">
        <v>200.28</v>
      </c>
      <c r="C83" s="477">
        <v>367</v>
      </c>
      <c r="D83" s="482">
        <v>330</v>
      </c>
      <c r="E83" s="472">
        <f t="shared" si="2"/>
        <v>0.899182561307902</v>
      </c>
      <c r="F83" s="473">
        <v>1.25475285171103</v>
      </c>
      <c r="G83" s="479"/>
      <c r="H83" s="474"/>
    </row>
    <row r="84" s="6" customFormat="1" ht="24" customHeight="1" spans="1:8">
      <c r="A84" s="480" t="s">
        <v>176</v>
      </c>
      <c r="B84" s="58"/>
      <c r="C84" s="477"/>
      <c r="D84" s="482"/>
      <c r="E84" s="472"/>
      <c r="F84" s="473"/>
      <c r="G84" s="479"/>
      <c r="H84" s="474"/>
    </row>
    <row r="85" s="6" customFormat="1" ht="24" customHeight="1" spans="1:8">
      <c r="A85" s="480" t="s">
        <v>168</v>
      </c>
      <c r="B85" s="58"/>
      <c r="C85" s="477"/>
      <c r="D85" s="482"/>
      <c r="E85" s="472"/>
      <c r="F85" s="473"/>
      <c r="G85" s="479"/>
      <c r="H85" s="474"/>
    </row>
    <row r="86" s="6" customFormat="1" ht="24" customHeight="1" spans="1:8">
      <c r="A86" s="480" t="s">
        <v>135</v>
      </c>
      <c r="B86" s="58">
        <v>159.75</v>
      </c>
      <c r="C86" s="58">
        <v>159.75</v>
      </c>
      <c r="D86" s="482">
        <v>152</v>
      </c>
      <c r="E86" s="472">
        <f t="shared" si="2"/>
        <v>0.951486697965571</v>
      </c>
      <c r="F86" s="473">
        <v>0.904761904761905</v>
      </c>
      <c r="G86" s="479"/>
      <c r="H86" s="474"/>
    </row>
    <row r="87" s="6" customFormat="1" ht="24" customHeight="1" spans="1:8">
      <c r="A87" s="480" t="s">
        <v>177</v>
      </c>
      <c r="B87" s="58">
        <v>109.61</v>
      </c>
      <c r="C87" s="58">
        <v>109.61</v>
      </c>
      <c r="D87" s="482">
        <v>17</v>
      </c>
      <c r="E87" s="472">
        <f t="shared" si="2"/>
        <v>0.155095338016604</v>
      </c>
      <c r="F87" s="473">
        <v>0.175257731958763</v>
      </c>
      <c r="G87" s="479"/>
      <c r="H87" s="474"/>
    </row>
    <row r="88" s="6" customFormat="1" ht="24" customHeight="1" spans="1:8">
      <c r="A88" s="481" t="s">
        <v>178</v>
      </c>
      <c r="B88" s="482"/>
      <c r="C88" s="482"/>
      <c r="D88" s="482"/>
      <c r="E88" s="472"/>
      <c r="F88" s="473"/>
      <c r="G88" s="479"/>
      <c r="H88" s="474"/>
    </row>
    <row r="89" s="6" customFormat="1" ht="24" customHeight="1" spans="1:8">
      <c r="A89" s="480" t="s">
        <v>138</v>
      </c>
      <c r="B89" s="482"/>
      <c r="C89" s="482"/>
      <c r="D89" s="482"/>
      <c r="E89" s="472"/>
      <c r="F89" s="473"/>
      <c r="G89" s="479"/>
      <c r="H89" s="474"/>
    </row>
    <row r="90" s="6" customFormat="1" ht="24" customHeight="1" spans="1:8">
      <c r="A90" s="480" t="s">
        <v>127</v>
      </c>
      <c r="B90" s="482"/>
      <c r="C90" s="482"/>
      <c r="D90" s="482"/>
      <c r="E90" s="472"/>
      <c r="F90" s="473"/>
      <c r="G90" s="479"/>
      <c r="H90" s="474"/>
    </row>
    <row r="91" s="6" customFormat="1" ht="24" customHeight="1" spans="1:8">
      <c r="A91" s="480" t="s">
        <v>128</v>
      </c>
      <c r="B91" s="482"/>
      <c r="C91" s="482"/>
      <c r="D91" s="482"/>
      <c r="E91" s="472"/>
      <c r="F91" s="473"/>
      <c r="G91" s="479"/>
      <c r="H91" s="474"/>
    </row>
    <row r="92" s="6" customFormat="1" ht="24" customHeight="1" spans="1:8">
      <c r="A92" s="480" t="s">
        <v>179</v>
      </c>
      <c r="B92" s="482"/>
      <c r="C92" s="482"/>
      <c r="D92" s="482"/>
      <c r="E92" s="472"/>
      <c r="F92" s="473"/>
      <c r="G92" s="479"/>
      <c r="H92" s="474"/>
    </row>
    <row r="93" s="6" customFormat="1" ht="24" customHeight="1" spans="1:8">
      <c r="A93" s="480" t="s">
        <v>180</v>
      </c>
      <c r="B93" s="482"/>
      <c r="C93" s="482"/>
      <c r="D93" s="482"/>
      <c r="E93" s="472"/>
      <c r="F93" s="473"/>
      <c r="G93" s="479"/>
      <c r="H93" s="474"/>
    </row>
    <row r="94" s="6" customFormat="1" ht="24" customHeight="1" spans="1:8">
      <c r="A94" s="480" t="s">
        <v>168</v>
      </c>
      <c r="B94" s="482"/>
      <c r="C94" s="482"/>
      <c r="D94" s="482"/>
      <c r="E94" s="472"/>
      <c r="F94" s="473"/>
      <c r="G94" s="479"/>
      <c r="H94" s="474"/>
    </row>
    <row r="95" s="6" customFormat="1" ht="24" customHeight="1" spans="1:8">
      <c r="A95" s="480" t="s">
        <v>181</v>
      </c>
      <c r="B95" s="482"/>
      <c r="C95" s="482"/>
      <c r="D95" s="482"/>
      <c r="E95" s="472"/>
      <c r="F95" s="473"/>
      <c r="G95" s="479"/>
      <c r="H95" s="474"/>
    </row>
    <row r="96" s="6" customFormat="1" ht="24" customHeight="1" spans="1:8">
      <c r="A96" s="480" t="s">
        <v>182</v>
      </c>
      <c r="B96" s="482"/>
      <c r="C96" s="482"/>
      <c r="D96" s="482"/>
      <c r="E96" s="472"/>
      <c r="F96" s="473"/>
      <c r="G96" s="479"/>
      <c r="H96" s="474"/>
    </row>
    <row r="97" s="6" customFormat="1" ht="24" customHeight="1" spans="1:8">
      <c r="A97" s="480" t="s">
        <v>183</v>
      </c>
      <c r="B97" s="482"/>
      <c r="C97" s="482"/>
      <c r="D97" s="482"/>
      <c r="E97" s="472"/>
      <c r="F97" s="473"/>
      <c r="G97" s="479"/>
      <c r="H97" s="474"/>
    </row>
    <row r="98" s="6" customFormat="1" ht="24" customHeight="1" spans="1:8">
      <c r="A98" s="480" t="s">
        <v>184</v>
      </c>
      <c r="B98" s="482"/>
      <c r="C98" s="482"/>
      <c r="D98" s="482"/>
      <c r="E98" s="472"/>
      <c r="F98" s="473"/>
      <c r="G98" s="479"/>
      <c r="H98" s="474"/>
    </row>
    <row r="99" s="6" customFormat="1" ht="24" customHeight="1" spans="1:8">
      <c r="A99" s="480" t="s">
        <v>135</v>
      </c>
      <c r="B99" s="482"/>
      <c r="C99" s="482"/>
      <c r="D99" s="482"/>
      <c r="E99" s="472"/>
      <c r="F99" s="473"/>
      <c r="G99" s="479"/>
      <c r="H99" s="474"/>
    </row>
    <row r="100" s="6" customFormat="1" ht="24" customHeight="1" spans="1:8">
      <c r="A100" s="480" t="s">
        <v>185</v>
      </c>
      <c r="B100" s="482"/>
      <c r="C100" s="482"/>
      <c r="D100" s="482"/>
      <c r="E100" s="472"/>
      <c r="F100" s="473"/>
      <c r="G100" s="479"/>
      <c r="H100" s="474"/>
    </row>
    <row r="101" s="6" customFormat="1" ht="24" customHeight="1" spans="1:8">
      <c r="A101" s="481" t="s">
        <v>186</v>
      </c>
      <c r="B101" s="475">
        <v>2763.46</v>
      </c>
      <c r="C101" s="475">
        <f>SUM(C102:C109)</f>
        <v>4083.74</v>
      </c>
      <c r="D101" s="483">
        <v>3454</v>
      </c>
      <c r="E101" s="472">
        <f>D101/C101</f>
        <v>0.845793316910479</v>
      </c>
      <c r="F101" s="473">
        <v>1.18980365139511</v>
      </c>
      <c r="G101" s="479"/>
      <c r="H101" s="474"/>
    </row>
    <row r="102" s="6" customFormat="1" ht="24" customHeight="1" spans="1:8">
      <c r="A102" s="480" t="s">
        <v>138</v>
      </c>
      <c r="B102" s="58">
        <v>1696.08</v>
      </c>
      <c r="C102" s="477">
        <v>2000</v>
      </c>
      <c r="D102" s="482">
        <v>1707</v>
      </c>
      <c r="E102" s="472">
        <f>D102/C102</f>
        <v>0.8535</v>
      </c>
      <c r="F102" s="473">
        <v>1.2405523255814</v>
      </c>
      <c r="G102" s="479"/>
      <c r="H102" s="474"/>
    </row>
    <row r="103" s="6" customFormat="1" ht="24" customHeight="1" spans="1:8">
      <c r="A103" s="480" t="s">
        <v>127</v>
      </c>
      <c r="B103" s="58">
        <v>39.83</v>
      </c>
      <c r="C103" s="477">
        <v>120</v>
      </c>
      <c r="D103" s="482">
        <v>102</v>
      </c>
      <c r="E103" s="472">
        <f>D103/C103</f>
        <v>0.85</v>
      </c>
      <c r="F103" s="473">
        <v>0.305389221556886</v>
      </c>
      <c r="G103" s="479"/>
      <c r="H103" s="474"/>
    </row>
    <row r="104" s="6" customFormat="1" ht="24" customHeight="1" spans="1:8">
      <c r="A104" s="480" t="s">
        <v>128</v>
      </c>
      <c r="B104" s="58"/>
      <c r="C104" s="477"/>
      <c r="D104" s="482"/>
      <c r="E104" s="472"/>
      <c r="F104" s="473"/>
      <c r="G104" s="479"/>
      <c r="H104" s="474"/>
    </row>
    <row r="105" s="6" customFormat="1" ht="24" customHeight="1" spans="1:8">
      <c r="A105" s="480" t="s">
        <v>187</v>
      </c>
      <c r="B105" s="58"/>
      <c r="C105" s="477"/>
      <c r="D105" s="482"/>
      <c r="E105" s="472"/>
      <c r="F105" s="473"/>
      <c r="G105" s="479"/>
      <c r="H105" s="474"/>
    </row>
    <row r="106" s="6" customFormat="1" ht="24" customHeight="1" spans="1:8">
      <c r="A106" s="480" t="s">
        <v>188</v>
      </c>
      <c r="B106" s="58"/>
      <c r="C106" s="477"/>
      <c r="D106" s="482"/>
      <c r="E106" s="472"/>
      <c r="F106" s="473">
        <v>0</v>
      </c>
      <c r="G106" s="479"/>
      <c r="H106" s="474"/>
    </row>
    <row r="107" s="6" customFormat="1" ht="24" customHeight="1" spans="1:8">
      <c r="A107" s="480" t="s">
        <v>189</v>
      </c>
      <c r="B107" s="58">
        <v>277.4</v>
      </c>
      <c r="C107" s="58">
        <v>277.4</v>
      </c>
      <c r="D107" s="482">
        <v>184</v>
      </c>
      <c r="E107" s="472">
        <f t="shared" ref="E106:E112" si="3">D107/C107</f>
        <v>0.663302090843547</v>
      </c>
      <c r="F107" s="473">
        <v>0.978723404255319</v>
      </c>
      <c r="G107" s="479"/>
      <c r="H107" s="474"/>
    </row>
    <row r="108" s="6" customFormat="1" ht="24" customHeight="1" spans="1:8">
      <c r="A108" s="480" t="s">
        <v>135</v>
      </c>
      <c r="B108" s="58">
        <v>186.34</v>
      </c>
      <c r="C108" s="58">
        <v>186.34</v>
      </c>
      <c r="D108" s="482">
        <v>184</v>
      </c>
      <c r="E108" s="472">
        <f t="shared" si="3"/>
        <v>0.987442309756359</v>
      </c>
      <c r="F108" s="473">
        <v>0.924623115577889</v>
      </c>
      <c r="G108" s="479"/>
      <c r="H108" s="474"/>
    </row>
    <row r="109" s="6" customFormat="1" ht="24" customHeight="1" spans="1:8">
      <c r="A109" s="480" t="s">
        <v>190</v>
      </c>
      <c r="B109" s="58">
        <v>563.81</v>
      </c>
      <c r="C109" s="477">
        <v>1500</v>
      </c>
      <c r="D109" s="482">
        <v>1277</v>
      </c>
      <c r="E109" s="472">
        <f t="shared" si="3"/>
        <v>0.851333333333333</v>
      </c>
      <c r="F109" s="473">
        <v>1.6309067688378</v>
      </c>
      <c r="G109" s="479"/>
      <c r="H109" s="474"/>
    </row>
    <row r="110" s="6" customFormat="1" ht="24" customHeight="1" spans="1:8">
      <c r="A110" s="481" t="s">
        <v>191</v>
      </c>
      <c r="B110" s="475">
        <v>1174.44</v>
      </c>
      <c r="C110" s="475">
        <f>SUM(C111:C120)</f>
        <v>1277.32</v>
      </c>
      <c r="D110" s="483">
        <v>936</v>
      </c>
      <c r="E110" s="472">
        <f t="shared" si="3"/>
        <v>0.732784267059155</v>
      </c>
      <c r="F110" s="473">
        <v>0.583905177791641</v>
      </c>
      <c r="G110" s="479"/>
      <c r="H110" s="474"/>
    </row>
    <row r="111" s="6" customFormat="1" ht="24" customHeight="1" spans="1:8">
      <c r="A111" s="480" t="s">
        <v>138</v>
      </c>
      <c r="B111" s="58">
        <v>483.32</v>
      </c>
      <c r="C111" s="58">
        <v>483.32</v>
      </c>
      <c r="D111" s="482">
        <v>429</v>
      </c>
      <c r="E111" s="472">
        <f t="shared" si="3"/>
        <v>0.887610692708764</v>
      </c>
      <c r="F111" s="473">
        <v>1.05147058823529</v>
      </c>
      <c r="G111" s="479"/>
      <c r="H111" s="474"/>
    </row>
    <row r="112" s="6" customFormat="1" ht="24" customHeight="1" spans="1:8">
      <c r="A112" s="480" t="s">
        <v>127</v>
      </c>
      <c r="B112" s="58">
        <v>54</v>
      </c>
      <c r="C112" s="477">
        <v>70</v>
      </c>
      <c r="D112" s="482">
        <v>67</v>
      </c>
      <c r="E112" s="472">
        <f t="shared" si="3"/>
        <v>0.957142857142857</v>
      </c>
      <c r="F112" s="473">
        <v>1.19642857142857</v>
      </c>
      <c r="G112" s="479"/>
      <c r="H112" s="474"/>
    </row>
    <row r="113" s="6" customFormat="1" ht="24" customHeight="1" spans="1:8">
      <c r="A113" s="480" t="s">
        <v>128</v>
      </c>
      <c r="B113" s="58"/>
      <c r="C113" s="477"/>
      <c r="D113" s="482"/>
      <c r="E113" s="472"/>
      <c r="F113" s="473"/>
      <c r="G113" s="479"/>
      <c r="H113" s="474"/>
    </row>
    <row r="114" s="6" customFormat="1" ht="24" customHeight="1" spans="1:8">
      <c r="A114" s="480" t="s">
        <v>192</v>
      </c>
      <c r="B114" s="58"/>
      <c r="C114" s="477"/>
      <c r="D114" s="482"/>
      <c r="E114" s="472"/>
      <c r="F114" s="473"/>
      <c r="G114" s="479"/>
      <c r="H114" s="474"/>
    </row>
    <row r="115" s="6" customFormat="1" ht="24" customHeight="1" spans="1:8">
      <c r="A115" s="480" t="s">
        <v>193</v>
      </c>
      <c r="B115" s="58"/>
      <c r="C115" s="477"/>
      <c r="D115" s="482"/>
      <c r="E115" s="472"/>
      <c r="F115" s="473"/>
      <c r="G115" s="479"/>
      <c r="H115" s="474"/>
    </row>
    <row r="116" s="6" customFormat="1" ht="24" customHeight="1" spans="1:8">
      <c r="A116" s="480" t="s">
        <v>194</v>
      </c>
      <c r="B116" s="58"/>
      <c r="C116" s="477"/>
      <c r="D116" s="482"/>
      <c r="E116" s="472"/>
      <c r="F116" s="473"/>
      <c r="G116" s="479"/>
      <c r="H116" s="474"/>
    </row>
    <row r="117" s="6" customFormat="1" ht="24" customHeight="1" spans="1:8">
      <c r="A117" s="480" t="s">
        <v>195</v>
      </c>
      <c r="B117" s="58"/>
      <c r="C117" s="477"/>
      <c r="D117" s="482"/>
      <c r="E117" s="472"/>
      <c r="F117" s="473"/>
      <c r="G117" s="479"/>
      <c r="H117" s="474"/>
    </row>
    <row r="118" s="6" customFormat="1" ht="24" customHeight="1" spans="1:8">
      <c r="A118" s="480" t="s">
        <v>196</v>
      </c>
      <c r="B118" s="58">
        <v>504</v>
      </c>
      <c r="C118" s="58">
        <v>504</v>
      </c>
      <c r="D118" s="482">
        <v>301</v>
      </c>
      <c r="E118" s="472">
        <f>D118/C118</f>
        <v>0.597222222222222</v>
      </c>
      <c r="F118" s="473">
        <v>0.385403329065301</v>
      </c>
      <c r="G118" s="479"/>
      <c r="H118" s="474"/>
    </row>
    <row r="119" s="6" customFormat="1" ht="24" customHeight="1" spans="1:8">
      <c r="A119" s="480" t="s">
        <v>135</v>
      </c>
      <c r="B119" s="58">
        <v>133.12</v>
      </c>
      <c r="C119" s="58">
        <v>200</v>
      </c>
      <c r="D119" s="482">
        <v>134</v>
      </c>
      <c r="E119" s="472">
        <f>D119/C119</f>
        <v>0.67</v>
      </c>
      <c r="F119" s="473">
        <v>0.708994708994709</v>
      </c>
      <c r="G119" s="479"/>
      <c r="H119" s="474"/>
    </row>
    <row r="120" s="6" customFormat="1" ht="24" customHeight="1" spans="1:8">
      <c r="A120" s="480" t="s">
        <v>197</v>
      </c>
      <c r="B120" s="58"/>
      <c r="C120" s="477">
        <v>20</v>
      </c>
      <c r="D120" s="482">
        <v>5</v>
      </c>
      <c r="E120" s="472">
        <f>D120/C120</f>
        <v>0.25</v>
      </c>
      <c r="F120" s="473">
        <v>0.029585798816568</v>
      </c>
      <c r="G120" s="479"/>
      <c r="H120" s="474"/>
    </row>
    <row r="121" s="6" customFormat="1" ht="24" customHeight="1" spans="1:8">
      <c r="A121" s="481" t="s">
        <v>198</v>
      </c>
      <c r="B121" s="482"/>
      <c r="C121" s="482"/>
      <c r="D121" s="482"/>
      <c r="E121" s="472"/>
      <c r="F121" s="473"/>
      <c r="G121" s="479"/>
      <c r="H121" s="474"/>
    </row>
    <row r="122" s="6" customFormat="1" ht="24" customHeight="1" spans="1:8">
      <c r="A122" s="480" t="s">
        <v>138</v>
      </c>
      <c r="B122" s="482"/>
      <c r="C122" s="482"/>
      <c r="D122" s="482"/>
      <c r="E122" s="472"/>
      <c r="F122" s="473"/>
      <c r="G122" s="479"/>
      <c r="H122" s="474"/>
    </row>
    <row r="123" s="6" customFormat="1" ht="24" customHeight="1" spans="1:8">
      <c r="A123" s="480" t="s">
        <v>127</v>
      </c>
      <c r="B123" s="482"/>
      <c r="C123" s="482"/>
      <c r="D123" s="482"/>
      <c r="E123" s="472"/>
      <c r="F123" s="473"/>
      <c r="G123" s="479"/>
      <c r="H123" s="474"/>
    </row>
    <row r="124" s="6" customFormat="1" ht="24" customHeight="1" spans="1:8">
      <c r="A124" s="480" t="s">
        <v>128</v>
      </c>
      <c r="B124" s="482"/>
      <c r="C124" s="482"/>
      <c r="D124" s="482"/>
      <c r="E124" s="472"/>
      <c r="F124" s="473"/>
      <c r="G124" s="479"/>
      <c r="H124" s="474"/>
    </row>
    <row r="125" s="6" customFormat="1" ht="24" customHeight="1" spans="1:8">
      <c r="A125" s="480" t="s">
        <v>199</v>
      </c>
      <c r="B125" s="482"/>
      <c r="C125" s="482"/>
      <c r="D125" s="482"/>
      <c r="E125" s="472"/>
      <c r="F125" s="473"/>
      <c r="G125" s="479"/>
      <c r="H125" s="474"/>
    </row>
    <row r="126" s="6" customFormat="1" ht="24" customHeight="1" spans="1:8">
      <c r="A126" s="480" t="s">
        <v>200</v>
      </c>
      <c r="B126" s="482"/>
      <c r="C126" s="482"/>
      <c r="D126" s="482"/>
      <c r="E126" s="472"/>
      <c r="F126" s="473"/>
      <c r="G126" s="479"/>
      <c r="H126" s="474"/>
    </row>
    <row r="127" s="6" customFormat="1" ht="24" customHeight="1" spans="1:8">
      <c r="A127" s="480" t="s">
        <v>201</v>
      </c>
      <c r="B127" s="482"/>
      <c r="C127" s="482"/>
      <c r="D127" s="482"/>
      <c r="E127" s="472"/>
      <c r="F127" s="473"/>
      <c r="G127" s="479"/>
      <c r="H127" s="474"/>
    </row>
    <row r="128" s="6" customFormat="1" ht="24" customHeight="1" spans="1:8">
      <c r="A128" s="480" t="s">
        <v>202</v>
      </c>
      <c r="B128" s="482"/>
      <c r="C128" s="482"/>
      <c r="D128" s="482"/>
      <c r="E128" s="472"/>
      <c r="F128" s="473"/>
      <c r="G128" s="479"/>
      <c r="H128" s="474"/>
    </row>
    <row r="129" s="6" customFormat="1" ht="24" customHeight="1" spans="1:8">
      <c r="A129" s="480" t="s">
        <v>203</v>
      </c>
      <c r="B129" s="482"/>
      <c r="C129" s="482"/>
      <c r="D129" s="482"/>
      <c r="E129" s="472"/>
      <c r="F129" s="473"/>
      <c r="G129" s="479"/>
      <c r="H129" s="474"/>
    </row>
    <row r="130" s="6" customFormat="1" ht="24" customHeight="1" spans="1:8">
      <c r="A130" s="480" t="s">
        <v>204</v>
      </c>
      <c r="B130" s="482"/>
      <c r="C130" s="482"/>
      <c r="D130" s="482"/>
      <c r="E130" s="472"/>
      <c r="F130" s="473"/>
      <c r="G130" s="479"/>
      <c r="H130" s="474"/>
    </row>
    <row r="131" s="6" customFormat="1" ht="24" customHeight="1" spans="1:8">
      <c r="A131" s="480" t="s">
        <v>135</v>
      </c>
      <c r="B131" s="482"/>
      <c r="C131" s="482"/>
      <c r="D131" s="482"/>
      <c r="E131" s="472"/>
      <c r="F131" s="473"/>
      <c r="G131" s="479"/>
      <c r="H131" s="474"/>
    </row>
    <row r="132" s="6" customFormat="1" ht="24" customHeight="1" spans="1:8">
      <c r="A132" s="480" t="s">
        <v>205</v>
      </c>
      <c r="B132" s="482"/>
      <c r="C132" s="482"/>
      <c r="D132" s="482"/>
      <c r="E132" s="472"/>
      <c r="F132" s="473"/>
      <c r="G132" s="479"/>
      <c r="H132" s="474"/>
    </row>
    <row r="133" s="6" customFormat="1" ht="24" customHeight="1" spans="1:8">
      <c r="A133" s="481" t="s">
        <v>206</v>
      </c>
      <c r="B133" s="482"/>
      <c r="C133" s="483">
        <f>SUM(C134:C139)</f>
        <v>60</v>
      </c>
      <c r="D133" s="483"/>
      <c r="E133" s="472">
        <f>D133/C133</f>
        <v>0</v>
      </c>
      <c r="F133" s="473">
        <v>0</v>
      </c>
      <c r="G133" s="479"/>
      <c r="H133" s="474"/>
    </row>
    <row r="134" s="6" customFormat="1" ht="24" customHeight="1" spans="1:8">
      <c r="A134" s="480" t="s">
        <v>138</v>
      </c>
      <c r="B134" s="482"/>
      <c r="C134" s="482"/>
      <c r="D134" s="482"/>
      <c r="E134" s="472"/>
      <c r="F134" s="473"/>
      <c r="G134" s="479"/>
      <c r="H134" s="474"/>
    </row>
    <row r="135" s="6" customFormat="1" ht="24" customHeight="1" spans="1:8">
      <c r="A135" s="480" t="s">
        <v>127</v>
      </c>
      <c r="B135" s="482"/>
      <c r="C135" s="482"/>
      <c r="D135" s="482"/>
      <c r="E135" s="472"/>
      <c r="F135" s="473"/>
      <c r="G135" s="479"/>
      <c r="H135" s="474"/>
    </row>
    <row r="136" s="6" customFormat="1" ht="24" customHeight="1" spans="1:8">
      <c r="A136" s="480" t="s">
        <v>128</v>
      </c>
      <c r="B136" s="482"/>
      <c r="C136" s="482"/>
      <c r="D136" s="482"/>
      <c r="E136" s="472"/>
      <c r="F136" s="473"/>
      <c r="G136" s="479"/>
      <c r="H136" s="474"/>
    </row>
    <row r="137" s="6" customFormat="1" ht="24" customHeight="1" spans="1:8">
      <c r="A137" s="480" t="s">
        <v>207</v>
      </c>
      <c r="B137" s="482"/>
      <c r="C137" s="482"/>
      <c r="D137" s="482"/>
      <c r="E137" s="472"/>
      <c r="F137" s="473"/>
      <c r="G137" s="479"/>
      <c r="H137" s="474"/>
    </row>
    <row r="138" s="6" customFormat="1" ht="24" customHeight="1" spans="1:8">
      <c r="A138" s="480" t="s">
        <v>135</v>
      </c>
      <c r="B138" s="482"/>
      <c r="C138" s="482"/>
      <c r="D138" s="482"/>
      <c r="E138" s="472"/>
      <c r="F138" s="473"/>
      <c r="G138" s="479"/>
      <c r="H138" s="474"/>
    </row>
    <row r="139" s="6" customFormat="1" ht="24" customHeight="1" spans="1:8">
      <c r="A139" s="480" t="s">
        <v>208</v>
      </c>
      <c r="B139" s="482"/>
      <c r="C139" s="482">
        <v>60</v>
      </c>
      <c r="D139" s="482"/>
      <c r="E139" s="472">
        <f>D139/C139</f>
        <v>0</v>
      </c>
      <c r="F139" s="473">
        <v>0</v>
      </c>
      <c r="G139" s="479"/>
      <c r="H139" s="474"/>
    </row>
    <row r="140" s="6" customFormat="1" ht="24" customHeight="1" spans="1:8">
      <c r="A140" s="481" t="s">
        <v>209</v>
      </c>
      <c r="B140" s="482"/>
      <c r="C140" s="475"/>
      <c r="D140" s="482"/>
      <c r="E140" s="472"/>
      <c r="F140" s="473"/>
      <c r="G140" s="479"/>
      <c r="H140" s="474"/>
    </row>
    <row r="141" s="6" customFormat="1" ht="24" customHeight="1" spans="1:8">
      <c r="A141" s="480" t="s">
        <v>138</v>
      </c>
      <c r="B141" s="482"/>
      <c r="C141" s="477"/>
      <c r="D141" s="482"/>
      <c r="E141" s="472"/>
      <c r="F141" s="473"/>
      <c r="G141" s="479"/>
      <c r="H141" s="474"/>
    </row>
    <row r="142" s="6" customFormat="1" ht="24" customHeight="1" spans="1:8">
      <c r="A142" s="480" t="s">
        <v>127</v>
      </c>
      <c r="B142" s="482"/>
      <c r="C142" s="477"/>
      <c r="D142" s="482"/>
      <c r="E142" s="472"/>
      <c r="F142" s="473"/>
      <c r="G142" s="479"/>
      <c r="H142" s="474"/>
    </row>
    <row r="143" s="6" customFormat="1" ht="24" customHeight="1" spans="1:8">
      <c r="A143" s="480" t="s">
        <v>128</v>
      </c>
      <c r="B143" s="482"/>
      <c r="C143" s="477"/>
      <c r="D143" s="482"/>
      <c r="E143" s="472"/>
      <c r="F143" s="473"/>
      <c r="G143" s="479"/>
      <c r="H143" s="474"/>
    </row>
    <row r="144" s="6" customFormat="1" ht="24" customHeight="1" spans="1:8">
      <c r="A144" s="480" t="s">
        <v>210</v>
      </c>
      <c r="B144" s="482"/>
      <c r="C144" s="477"/>
      <c r="D144" s="482"/>
      <c r="E144" s="472"/>
      <c r="F144" s="473"/>
      <c r="G144" s="479"/>
      <c r="H144" s="474"/>
    </row>
    <row r="145" s="6" customFormat="1" ht="24" customHeight="1" spans="1:8">
      <c r="A145" s="480" t="s">
        <v>211</v>
      </c>
      <c r="B145" s="482"/>
      <c r="C145" s="477"/>
      <c r="D145" s="482"/>
      <c r="E145" s="472"/>
      <c r="F145" s="473"/>
      <c r="G145" s="479"/>
      <c r="H145" s="474"/>
    </row>
    <row r="146" s="6" customFormat="1" ht="24" customHeight="1" spans="1:8">
      <c r="A146" s="480" t="s">
        <v>135</v>
      </c>
      <c r="B146" s="482"/>
      <c r="C146" s="477"/>
      <c r="D146" s="482"/>
      <c r="E146" s="472"/>
      <c r="F146" s="473"/>
      <c r="G146" s="479"/>
      <c r="H146" s="474"/>
    </row>
    <row r="147" s="6" customFormat="1" ht="24" customHeight="1" spans="1:8">
      <c r="A147" s="480" t="s">
        <v>212</v>
      </c>
      <c r="B147" s="482"/>
      <c r="C147" s="477"/>
      <c r="D147" s="482"/>
      <c r="E147" s="472"/>
      <c r="F147" s="473"/>
      <c r="G147" s="479"/>
      <c r="H147" s="474"/>
    </row>
    <row r="148" s="6" customFormat="1" ht="24" customHeight="1" spans="1:8">
      <c r="A148" s="481" t="s">
        <v>213</v>
      </c>
      <c r="B148" s="475">
        <v>187.16</v>
      </c>
      <c r="C148" s="475">
        <f>SUM(C149:C153)</f>
        <v>395.91</v>
      </c>
      <c r="D148" s="483">
        <v>370</v>
      </c>
      <c r="E148" s="472">
        <f>D148/C148</f>
        <v>0.934555833396479</v>
      </c>
      <c r="F148" s="473">
        <v>1.05413105413105</v>
      </c>
      <c r="G148" s="479"/>
      <c r="H148" s="474"/>
    </row>
    <row r="149" s="6" customFormat="1" ht="24" customHeight="1" spans="1:8">
      <c r="A149" s="480" t="s">
        <v>138</v>
      </c>
      <c r="B149" s="58">
        <v>154.91</v>
      </c>
      <c r="C149" s="58">
        <v>154.91</v>
      </c>
      <c r="D149" s="482">
        <v>142</v>
      </c>
      <c r="E149" s="472">
        <f>D149/C149</f>
        <v>0.916661287199019</v>
      </c>
      <c r="F149" s="473">
        <v>0.91025641025641</v>
      </c>
      <c r="G149" s="479"/>
      <c r="H149" s="474"/>
    </row>
    <row r="150" s="6" customFormat="1" ht="24" customHeight="1" spans="1:8">
      <c r="A150" s="480" t="s">
        <v>127</v>
      </c>
      <c r="B150" s="58"/>
      <c r="C150" s="477">
        <v>70</v>
      </c>
      <c r="D150" s="482">
        <v>59</v>
      </c>
      <c r="E150" s="472">
        <f>D150/C150</f>
        <v>0.842857142857143</v>
      </c>
      <c r="F150" s="473">
        <v>0.341040462427746</v>
      </c>
      <c r="G150" s="479"/>
      <c r="H150" s="474"/>
    </row>
    <row r="151" s="6" customFormat="1" ht="24" customHeight="1" spans="1:8">
      <c r="A151" s="480" t="s">
        <v>128</v>
      </c>
      <c r="B151" s="58"/>
      <c r="C151" s="477"/>
      <c r="D151" s="482"/>
      <c r="E151" s="472"/>
      <c r="F151" s="473"/>
      <c r="G151" s="479"/>
      <c r="H151" s="474"/>
    </row>
    <row r="152" s="6" customFormat="1" ht="24" customHeight="1" spans="1:8">
      <c r="A152" s="480" t="s">
        <v>214</v>
      </c>
      <c r="B152" s="58">
        <v>31.25</v>
      </c>
      <c r="C152" s="477">
        <v>170</v>
      </c>
      <c r="D152" s="482">
        <v>168</v>
      </c>
      <c r="E152" s="472">
        <f>D152/C152</f>
        <v>0.988235294117647</v>
      </c>
      <c r="F152" s="473">
        <v>8</v>
      </c>
      <c r="G152" s="479"/>
      <c r="H152" s="474"/>
    </row>
    <row r="153" s="6" customFormat="1" ht="24" customHeight="1" spans="1:8">
      <c r="A153" s="480" t="s">
        <v>215</v>
      </c>
      <c r="B153" s="58">
        <v>1</v>
      </c>
      <c r="C153" s="477">
        <v>1</v>
      </c>
      <c r="D153" s="482">
        <v>1</v>
      </c>
      <c r="E153" s="472">
        <f>D153/C153</f>
        <v>1</v>
      </c>
      <c r="F153" s="473">
        <v>1</v>
      </c>
      <c r="G153" s="479"/>
      <c r="H153" s="474"/>
    </row>
    <row r="154" s="6" customFormat="1" ht="24" customHeight="1" spans="1:8">
      <c r="A154" s="481" t="s">
        <v>216</v>
      </c>
      <c r="B154" s="475">
        <v>264.69</v>
      </c>
      <c r="C154" s="475">
        <f>SUM(C155:C160)</f>
        <v>274.69</v>
      </c>
      <c r="D154" s="483">
        <v>136</v>
      </c>
      <c r="E154" s="472">
        <f>D154/C154</f>
        <v>0.495103571298555</v>
      </c>
      <c r="F154" s="473">
        <v>0.860759493670886</v>
      </c>
      <c r="G154" s="479"/>
      <c r="H154" s="474"/>
    </row>
    <row r="155" s="6" customFormat="1" ht="24" customHeight="1" spans="1:8">
      <c r="A155" s="480" t="s">
        <v>138</v>
      </c>
      <c r="B155" s="58">
        <v>264.69</v>
      </c>
      <c r="C155" s="58">
        <v>264.69</v>
      </c>
      <c r="D155" s="482">
        <v>126</v>
      </c>
      <c r="E155" s="472">
        <f>D155/C155</f>
        <v>0.476028561713703</v>
      </c>
      <c r="F155" s="473">
        <v>0.818181818181818</v>
      </c>
      <c r="G155" s="479"/>
      <c r="H155" s="474"/>
    </row>
    <row r="156" s="6" customFormat="1" ht="24" customHeight="1" spans="1:8">
      <c r="A156" s="480" t="s">
        <v>127</v>
      </c>
      <c r="B156" s="58"/>
      <c r="C156" s="477"/>
      <c r="D156" s="482"/>
      <c r="E156" s="472"/>
      <c r="F156" s="473">
        <v>0</v>
      </c>
      <c r="G156" s="479"/>
      <c r="H156" s="474"/>
    </row>
    <row r="157" s="6" customFormat="1" ht="24" customHeight="1" spans="1:8">
      <c r="A157" s="480" t="s">
        <v>128</v>
      </c>
      <c r="B157" s="58"/>
      <c r="C157" s="477"/>
      <c r="D157" s="482"/>
      <c r="E157" s="472"/>
      <c r="F157" s="473"/>
      <c r="G157" s="479"/>
      <c r="H157" s="474"/>
    </row>
    <row r="158" s="6" customFormat="1" ht="24" customHeight="1" spans="1:8">
      <c r="A158" s="480" t="s">
        <v>141</v>
      </c>
      <c r="B158" s="58"/>
      <c r="C158" s="477"/>
      <c r="D158" s="482"/>
      <c r="E158" s="472"/>
      <c r="F158" s="473"/>
      <c r="G158" s="479"/>
      <c r="H158" s="474"/>
    </row>
    <row r="159" s="6" customFormat="1" ht="24" customHeight="1" spans="1:8">
      <c r="A159" s="480" t="s">
        <v>135</v>
      </c>
      <c r="B159" s="58"/>
      <c r="C159" s="477"/>
      <c r="D159" s="482"/>
      <c r="E159" s="472"/>
      <c r="F159" s="473">
        <v>0</v>
      </c>
      <c r="G159" s="479"/>
      <c r="H159" s="474"/>
    </row>
    <row r="160" s="6" customFormat="1" ht="24" customHeight="1" spans="1:8">
      <c r="A160" s="480" t="s">
        <v>217</v>
      </c>
      <c r="B160" s="58"/>
      <c r="C160" s="477">
        <v>10</v>
      </c>
      <c r="D160" s="482">
        <v>10</v>
      </c>
      <c r="E160" s="472">
        <f>D160/C160</f>
        <v>1</v>
      </c>
      <c r="F160" s="473"/>
      <c r="G160" s="479"/>
      <c r="H160" s="474"/>
    </row>
    <row r="161" s="6" customFormat="1" ht="24" customHeight="1" spans="1:8">
      <c r="A161" s="481" t="s">
        <v>218</v>
      </c>
      <c r="B161" s="475">
        <v>811.49</v>
      </c>
      <c r="C161" s="475">
        <f>SUM(C162:C167)</f>
        <v>932.56</v>
      </c>
      <c r="D161" s="483">
        <v>916</v>
      </c>
      <c r="E161" s="472">
        <f>D161/C161</f>
        <v>0.982242429441537</v>
      </c>
      <c r="F161" s="473">
        <v>0.900688298918387</v>
      </c>
      <c r="G161" s="479"/>
      <c r="H161" s="474"/>
    </row>
    <row r="162" s="6" customFormat="1" ht="24" customHeight="1" spans="1:8">
      <c r="A162" s="480" t="s">
        <v>138</v>
      </c>
      <c r="B162" s="58">
        <v>319.43</v>
      </c>
      <c r="C162" s="58">
        <v>319.43</v>
      </c>
      <c r="D162" s="482">
        <v>306</v>
      </c>
      <c r="E162" s="472">
        <f>D162/C162</f>
        <v>0.957956359765833</v>
      </c>
      <c r="F162" s="473">
        <v>1.03728813559322</v>
      </c>
      <c r="G162" s="479"/>
      <c r="H162" s="474"/>
    </row>
    <row r="163" s="6" customFormat="1" ht="24" customHeight="1" spans="1:8">
      <c r="A163" s="480" t="s">
        <v>127</v>
      </c>
      <c r="B163" s="58">
        <v>28.16</v>
      </c>
      <c r="C163" s="477">
        <v>100</v>
      </c>
      <c r="D163" s="482">
        <v>48</v>
      </c>
      <c r="E163" s="472">
        <f>D163/C163</f>
        <v>0.48</v>
      </c>
      <c r="F163" s="473">
        <v>2</v>
      </c>
      <c r="G163" s="479"/>
      <c r="H163" s="474"/>
    </row>
    <row r="164" s="6" customFormat="1" ht="24" customHeight="1" spans="1:8">
      <c r="A164" s="480" t="s">
        <v>128</v>
      </c>
      <c r="B164" s="58"/>
      <c r="C164" s="477"/>
      <c r="D164" s="482"/>
      <c r="E164" s="472"/>
      <c r="F164" s="473"/>
      <c r="G164" s="479"/>
      <c r="H164" s="474"/>
    </row>
    <row r="165" s="6" customFormat="1" ht="24" customHeight="1" spans="1:8">
      <c r="A165" s="480" t="s">
        <v>219</v>
      </c>
      <c r="B165" s="58">
        <v>0.77</v>
      </c>
      <c r="C165" s="477">
        <v>50</v>
      </c>
      <c r="D165" s="482">
        <v>36</v>
      </c>
      <c r="E165" s="472">
        <f>D165/C165</f>
        <v>0.72</v>
      </c>
      <c r="F165" s="473">
        <v>0.336448598130841</v>
      </c>
      <c r="G165" s="479"/>
      <c r="H165" s="474"/>
    </row>
    <row r="166" s="6" customFormat="1" ht="24" customHeight="1" spans="1:8">
      <c r="A166" s="480" t="s">
        <v>135</v>
      </c>
      <c r="B166" s="58">
        <v>209.56</v>
      </c>
      <c r="C166" s="58">
        <v>209.56</v>
      </c>
      <c r="D166" s="482">
        <v>209</v>
      </c>
      <c r="E166" s="472">
        <f>D166/C166</f>
        <v>0.997327734300439</v>
      </c>
      <c r="F166" s="473">
        <v>0.771217712177122</v>
      </c>
      <c r="G166" s="479"/>
      <c r="H166" s="474"/>
    </row>
    <row r="167" s="6" customFormat="1" ht="24" customHeight="1" spans="1:8">
      <c r="A167" s="480" t="s">
        <v>220</v>
      </c>
      <c r="B167" s="58">
        <v>253.57</v>
      </c>
      <c r="C167" s="58">
        <v>253.57</v>
      </c>
      <c r="D167" s="482">
        <v>317</v>
      </c>
      <c r="E167" s="472">
        <f>D167/C167</f>
        <v>1.25014788815712</v>
      </c>
      <c r="F167" s="473">
        <v>0.990625</v>
      </c>
      <c r="G167" s="479"/>
      <c r="H167" s="474"/>
    </row>
    <row r="168" s="6" customFormat="1" ht="24" customHeight="1" spans="1:8">
      <c r="A168" s="481" t="s">
        <v>221</v>
      </c>
      <c r="B168" s="475">
        <v>2663.37</v>
      </c>
      <c r="C168" s="475">
        <f>SUM(C169:C174)</f>
        <v>4946.4</v>
      </c>
      <c r="D168" s="483">
        <v>4456</v>
      </c>
      <c r="E168" s="472">
        <f>D168/C168</f>
        <v>0.900857189066796</v>
      </c>
      <c r="F168" s="473">
        <v>1.2957255015993</v>
      </c>
      <c r="G168" s="479"/>
      <c r="H168" s="474"/>
    </row>
    <row r="169" s="6" customFormat="1" ht="24" customHeight="1" spans="1:8">
      <c r="A169" s="480" t="s">
        <v>138</v>
      </c>
      <c r="B169" s="58">
        <v>1331.61</v>
      </c>
      <c r="C169" s="58">
        <v>1500</v>
      </c>
      <c r="D169" s="482">
        <v>1314</v>
      </c>
      <c r="E169" s="472">
        <f>D169/C169</f>
        <v>0.876</v>
      </c>
      <c r="F169" s="473">
        <v>1.04784688995215</v>
      </c>
      <c r="G169" s="479"/>
      <c r="H169" s="474"/>
    </row>
    <row r="170" s="6" customFormat="1" ht="24" customHeight="1" spans="1:8">
      <c r="A170" s="480" t="s">
        <v>127</v>
      </c>
      <c r="B170" s="58">
        <v>304.98</v>
      </c>
      <c r="C170" s="477">
        <v>1600</v>
      </c>
      <c r="D170" s="482">
        <v>1389</v>
      </c>
      <c r="E170" s="472">
        <f>D170/C170</f>
        <v>0.868125</v>
      </c>
      <c r="F170" s="473">
        <v>1.34985422740525</v>
      </c>
      <c r="G170" s="479"/>
      <c r="H170" s="474"/>
    </row>
    <row r="171" s="6" customFormat="1" ht="24" customHeight="1" spans="1:8">
      <c r="A171" s="480" t="s">
        <v>128</v>
      </c>
      <c r="B171" s="58"/>
      <c r="C171" s="477"/>
      <c r="D171" s="482"/>
      <c r="E171" s="472"/>
      <c r="F171" s="473"/>
      <c r="G171" s="479"/>
      <c r="H171" s="474"/>
    </row>
    <row r="172" s="6" customFormat="1" ht="24" customHeight="1" spans="1:8">
      <c r="A172" s="480" t="s">
        <v>222</v>
      </c>
      <c r="B172" s="58">
        <v>100.4</v>
      </c>
      <c r="C172" s="58">
        <v>100.4</v>
      </c>
      <c r="D172" s="482">
        <v>101</v>
      </c>
      <c r="E172" s="472">
        <f>D172/C172</f>
        <v>1.00597609561753</v>
      </c>
      <c r="F172" s="473">
        <v>1.74137931034483</v>
      </c>
      <c r="G172" s="479"/>
      <c r="H172" s="474"/>
    </row>
    <row r="173" s="6" customFormat="1" ht="24" customHeight="1" spans="1:8">
      <c r="A173" s="480" t="s">
        <v>135</v>
      </c>
      <c r="B173" s="58">
        <v>378.86</v>
      </c>
      <c r="C173" s="477">
        <v>426</v>
      </c>
      <c r="D173" s="482">
        <v>400</v>
      </c>
      <c r="E173" s="472">
        <f>D173/C173</f>
        <v>0.938967136150235</v>
      </c>
      <c r="F173" s="473">
        <v>1.01522842639594</v>
      </c>
      <c r="G173" s="479"/>
      <c r="H173" s="474"/>
    </row>
    <row r="174" s="6" customFormat="1" ht="24" customHeight="1" spans="1:8">
      <c r="A174" s="480" t="s">
        <v>223</v>
      </c>
      <c r="B174" s="58">
        <v>547.52</v>
      </c>
      <c r="C174" s="477">
        <v>1320</v>
      </c>
      <c r="D174" s="482">
        <v>1252</v>
      </c>
      <c r="E174" s="472">
        <f>D174/C174</f>
        <v>0.948484848484848</v>
      </c>
      <c r="F174" s="473">
        <v>1.77840909090909</v>
      </c>
      <c r="G174" s="479"/>
      <c r="H174" s="474"/>
    </row>
    <row r="175" s="6" customFormat="1" ht="24" customHeight="1" spans="1:8">
      <c r="A175" s="481" t="s">
        <v>224</v>
      </c>
      <c r="B175" s="475">
        <v>1432.8</v>
      </c>
      <c r="C175" s="475">
        <f>SUM(C176:C181)</f>
        <v>1897.49</v>
      </c>
      <c r="D175" s="483">
        <v>1530</v>
      </c>
      <c r="E175" s="472">
        <f>D175/C175</f>
        <v>0.806328360096759</v>
      </c>
      <c r="F175" s="473">
        <v>0.922242314647378</v>
      </c>
      <c r="G175" s="479"/>
      <c r="H175" s="474"/>
    </row>
    <row r="176" s="6" customFormat="1" ht="24" customHeight="1" spans="1:8">
      <c r="A176" s="480" t="s">
        <v>138</v>
      </c>
      <c r="B176" s="58">
        <v>371.25</v>
      </c>
      <c r="C176" s="58">
        <v>371.25</v>
      </c>
      <c r="D176" s="482">
        <v>313</v>
      </c>
      <c r="E176" s="472">
        <f>D176/C176</f>
        <v>0.843097643097643</v>
      </c>
      <c r="F176" s="473">
        <v>0.907246376811594</v>
      </c>
      <c r="G176" s="479"/>
      <c r="H176" s="474"/>
    </row>
    <row r="177" s="6" customFormat="1" ht="24" customHeight="1" spans="1:8">
      <c r="A177" s="480" t="s">
        <v>127</v>
      </c>
      <c r="B177" s="58">
        <v>85.31</v>
      </c>
      <c r="C177" s="477">
        <v>550</v>
      </c>
      <c r="D177" s="482">
        <v>495</v>
      </c>
      <c r="E177" s="472">
        <f>D177/C177</f>
        <v>0.9</v>
      </c>
      <c r="F177" s="473">
        <v>0.783227848101266</v>
      </c>
      <c r="G177" s="479"/>
      <c r="H177" s="474"/>
    </row>
    <row r="178" s="6" customFormat="1" ht="24" customHeight="1" spans="1:8">
      <c r="A178" s="480" t="s">
        <v>128</v>
      </c>
      <c r="B178" s="58"/>
      <c r="C178" s="477"/>
      <c r="D178" s="482"/>
      <c r="E178" s="472"/>
      <c r="F178" s="473"/>
      <c r="G178" s="479"/>
      <c r="H178" s="474"/>
    </row>
    <row r="179" s="6" customFormat="1" ht="24" customHeight="1" spans="1:8">
      <c r="A179" s="480" t="s">
        <v>225</v>
      </c>
      <c r="B179" s="58">
        <v>20</v>
      </c>
      <c r="C179" s="58">
        <v>20</v>
      </c>
      <c r="D179" s="482">
        <v>17</v>
      </c>
      <c r="E179" s="472">
        <f>D179/C179</f>
        <v>0.85</v>
      </c>
      <c r="F179" s="473">
        <v>0.944444444444444</v>
      </c>
      <c r="G179" s="479"/>
      <c r="H179" s="474"/>
    </row>
    <row r="180" s="6" customFormat="1" ht="24" customHeight="1" spans="1:8">
      <c r="A180" s="480" t="s">
        <v>135</v>
      </c>
      <c r="B180" s="58">
        <v>182.64</v>
      </c>
      <c r="C180" s="58">
        <v>182.64</v>
      </c>
      <c r="D180" s="482">
        <v>178</v>
      </c>
      <c r="E180" s="472">
        <f>D180/C180</f>
        <v>0.974594831362243</v>
      </c>
      <c r="F180" s="473">
        <v>1.02890173410405</v>
      </c>
      <c r="G180" s="479"/>
      <c r="H180" s="474"/>
    </row>
    <row r="181" s="6" customFormat="1" ht="24" customHeight="1" spans="1:8">
      <c r="A181" s="480" t="s">
        <v>226</v>
      </c>
      <c r="B181" s="58">
        <v>773.6</v>
      </c>
      <c r="C181" s="58">
        <v>773.6</v>
      </c>
      <c r="D181" s="482">
        <v>527</v>
      </c>
      <c r="E181" s="472">
        <f>D181/C181</f>
        <v>0.681230610134436</v>
      </c>
      <c r="F181" s="473">
        <v>1.07331975560081</v>
      </c>
      <c r="G181" s="479"/>
      <c r="H181" s="474"/>
    </row>
    <row r="182" s="6" customFormat="1" ht="24" customHeight="1" spans="1:8">
      <c r="A182" s="481" t="s">
        <v>227</v>
      </c>
      <c r="B182" s="475">
        <v>2217.48</v>
      </c>
      <c r="C182" s="475">
        <f>SUM(C183:C188)</f>
        <v>2631.46</v>
      </c>
      <c r="D182" s="483">
        <v>1297</v>
      </c>
      <c r="E182" s="472">
        <f t="shared" ref="E182:E245" si="4">D182/C182</f>
        <v>0.492882278278978</v>
      </c>
      <c r="F182" s="473">
        <v>0.715783664459161</v>
      </c>
      <c r="G182" s="479"/>
      <c r="H182" s="474"/>
    </row>
    <row r="183" s="6" customFormat="1" ht="24" customHeight="1" spans="1:8">
      <c r="A183" s="480" t="s">
        <v>138</v>
      </c>
      <c r="B183" s="58">
        <v>263.86</v>
      </c>
      <c r="C183" s="477">
        <v>300</v>
      </c>
      <c r="D183" s="482">
        <v>293</v>
      </c>
      <c r="E183" s="472">
        <f t="shared" si="4"/>
        <v>0.976666666666667</v>
      </c>
      <c r="F183" s="473">
        <v>1.15810276679842</v>
      </c>
      <c r="G183" s="479"/>
      <c r="H183" s="474"/>
    </row>
    <row r="184" s="6" customFormat="1" ht="24" customHeight="1" spans="1:8">
      <c r="A184" s="480" t="s">
        <v>127</v>
      </c>
      <c r="B184" s="58">
        <v>662.5</v>
      </c>
      <c r="C184" s="58">
        <v>662.5</v>
      </c>
      <c r="D184" s="482">
        <v>63</v>
      </c>
      <c r="E184" s="472">
        <f t="shared" si="4"/>
        <v>0.0950943396226415</v>
      </c>
      <c r="F184" s="473">
        <v>0.0633802816901408</v>
      </c>
      <c r="G184" s="479"/>
      <c r="H184" s="474"/>
    </row>
    <row r="185" s="6" customFormat="1" ht="24" customHeight="1" spans="1:8">
      <c r="A185" s="480" t="s">
        <v>128</v>
      </c>
      <c r="B185" s="58"/>
      <c r="C185" s="477"/>
      <c r="D185" s="482"/>
      <c r="E185" s="472"/>
      <c r="F185" s="473"/>
      <c r="G185" s="479"/>
      <c r="H185" s="474"/>
    </row>
    <row r="186" s="6" customFormat="1" ht="24" customHeight="1" spans="1:8">
      <c r="A186" s="480" t="s">
        <v>228</v>
      </c>
      <c r="B186" s="58">
        <v>1036.96</v>
      </c>
      <c r="C186" s="58">
        <v>1036.96</v>
      </c>
      <c r="D186" s="482">
        <v>336</v>
      </c>
      <c r="E186" s="472">
        <f t="shared" si="4"/>
        <v>0.324024070359512</v>
      </c>
      <c r="F186" s="473">
        <v>1.54838709677419</v>
      </c>
      <c r="G186" s="479"/>
      <c r="H186" s="474"/>
    </row>
    <row r="187" s="6" customFormat="1" ht="24" customHeight="1" spans="1:8">
      <c r="A187" s="480" t="s">
        <v>135</v>
      </c>
      <c r="B187" s="58">
        <v>49.52</v>
      </c>
      <c r="C187" s="477">
        <v>62</v>
      </c>
      <c r="D187" s="482">
        <v>56</v>
      </c>
      <c r="E187" s="472">
        <f t="shared" si="4"/>
        <v>0.903225806451613</v>
      </c>
      <c r="F187" s="473">
        <v>1</v>
      </c>
      <c r="G187" s="479"/>
      <c r="H187" s="474"/>
    </row>
    <row r="188" s="6" customFormat="1" ht="24" customHeight="1" spans="1:8">
      <c r="A188" s="480" t="s">
        <v>229</v>
      </c>
      <c r="B188" s="58">
        <v>204.64</v>
      </c>
      <c r="C188" s="477">
        <v>570</v>
      </c>
      <c r="D188" s="482">
        <v>549</v>
      </c>
      <c r="E188" s="472">
        <f t="shared" si="4"/>
        <v>0.963157894736842</v>
      </c>
      <c r="F188" s="473">
        <v>1.88013698630137</v>
      </c>
      <c r="G188" s="479"/>
      <c r="H188" s="474"/>
    </row>
    <row r="189" s="6" customFormat="1" ht="24" customHeight="1" spans="1:8">
      <c r="A189" s="481" t="s">
        <v>230</v>
      </c>
      <c r="B189" s="475">
        <v>406.19</v>
      </c>
      <c r="C189" s="475">
        <f>SUM(C190:C196)</f>
        <v>418.69</v>
      </c>
      <c r="D189" s="483">
        <v>407</v>
      </c>
      <c r="E189" s="472">
        <f t="shared" si="4"/>
        <v>0.972079581551984</v>
      </c>
      <c r="F189" s="473">
        <v>0.842650103519669</v>
      </c>
      <c r="G189" s="479"/>
      <c r="H189" s="474"/>
    </row>
    <row r="190" s="6" customFormat="1" ht="24" customHeight="1" spans="1:8">
      <c r="A190" s="480" t="s">
        <v>138</v>
      </c>
      <c r="B190" s="58">
        <v>226.67</v>
      </c>
      <c r="C190" s="58">
        <v>226.67</v>
      </c>
      <c r="D190" s="482">
        <v>217</v>
      </c>
      <c r="E190" s="472">
        <f t="shared" si="4"/>
        <v>0.957338862663784</v>
      </c>
      <c r="F190" s="473">
        <v>1.11855670103093</v>
      </c>
      <c r="G190" s="479"/>
      <c r="H190" s="474"/>
    </row>
    <row r="191" s="6" customFormat="1" ht="24" customHeight="1" spans="1:8">
      <c r="A191" s="480" t="s">
        <v>127</v>
      </c>
      <c r="B191" s="58">
        <v>6</v>
      </c>
      <c r="C191" s="477">
        <v>10</v>
      </c>
      <c r="D191" s="482">
        <v>8</v>
      </c>
      <c r="E191" s="472">
        <f t="shared" si="4"/>
        <v>0.8</v>
      </c>
      <c r="F191" s="473">
        <v>0.0689655172413793</v>
      </c>
      <c r="G191" s="479"/>
      <c r="H191" s="474"/>
    </row>
    <row r="192" s="6" customFormat="1" ht="24" customHeight="1" spans="1:8">
      <c r="A192" s="480" t="s">
        <v>128</v>
      </c>
      <c r="B192" s="58"/>
      <c r="C192" s="477"/>
      <c r="D192" s="482"/>
      <c r="E192" s="472"/>
      <c r="F192" s="473"/>
      <c r="G192" s="479"/>
      <c r="H192" s="474"/>
    </row>
    <row r="193" s="6" customFormat="1" ht="24" customHeight="1" spans="1:8">
      <c r="A193" s="480" t="s">
        <v>231</v>
      </c>
      <c r="B193" s="58">
        <v>41.5</v>
      </c>
      <c r="C193" s="477">
        <v>50</v>
      </c>
      <c r="D193" s="482">
        <v>44</v>
      </c>
      <c r="E193" s="472">
        <f t="shared" si="4"/>
        <v>0.88</v>
      </c>
      <c r="F193" s="473">
        <v>1.22222222222222</v>
      </c>
      <c r="G193" s="479"/>
      <c r="H193" s="474"/>
    </row>
    <row r="194" s="6" customFormat="1" ht="24" customHeight="1" spans="1:8">
      <c r="A194" s="480" t="s">
        <v>232</v>
      </c>
      <c r="B194" s="58">
        <v>56.6</v>
      </c>
      <c r="C194" s="58">
        <v>56.6</v>
      </c>
      <c r="D194" s="482">
        <v>50</v>
      </c>
      <c r="E194" s="472">
        <f t="shared" si="4"/>
        <v>0.88339222614841</v>
      </c>
      <c r="F194" s="473">
        <v>0.819672131147541</v>
      </c>
      <c r="G194" s="479"/>
      <c r="H194" s="474"/>
    </row>
    <row r="195" s="6" customFormat="1" ht="24" customHeight="1" spans="1:8">
      <c r="A195" s="480" t="s">
        <v>135</v>
      </c>
      <c r="B195" s="58">
        <v>24.16</v>
      </c>
      <c r="C195" s="58">
        <v>24.16</v>
      </c>
      <c r="D195" s="482">
        <v>24</v>
      </c>
      <c r="E195" s="472">
        <f t="shared" si="4"/>
        <v>0.993377483443709</v>
      </c>
      <c r="F195" s="473">
        <v>0.827586206896552</v>
      </c>
      <c r="G195" s="479"/>
      <c r="H195" s="474"/>
    </row>
    <row r="196" s="6" customFormat="1" ht="24" customHeight="1" spans="1:8">
      <c r="A196" s="480" t="s">
        <v>233</v>
      </c>
      <c r="B196" s="58">
        <v>51.26</v>
      </c>
      <c r="C196" s="58">
        <v>51.26</v>
      </c>
      <c r="D196" s="482">
        <v>64</v>
      </c>
      <c r="E196" s="472">
        <f t="shared" si="4"/>
        <v>1.24853687085447</v>
      </c>
      <c r="F196" s="473">
        <v>1.36170212765957</v>
      </c>
      <c r="G196" s="479"/>
      <c r="H196" s="474"/>
    </row>
    <row r="197" s="6" customFormat="1" ht="24" customHeight="1" spans="1:8">
      <c r="A197" s="481" t="s">
        <v>234</v>
      </c>
      <c r="B197" s="482"/>
      <c r="C197" s="482"/>
      <c r="D197" s="482"/>
      <c r="E197" s="472"/>
      <c r="F197" s="473"/>
      <c r="G197" s="479"/>
      <c r="H197" s="474"/>
    </row>
    <row r="198" s="6" customFormat="1" ht="24" customHeight="1" spans="1:8">
      <c r="A198" s="480" t="s">
        <v>138</v>
      </c>
      <c r="B198" s="482"/>
      <c r="C198" s="482"/>
      <c r="D198" s="482"/>
      <c r="E198" s="472"/>
      <c r="F198" s="473"/>
      <c r="G198" s="479"/>
      <c r="H198" s="474"/>
    </row>
    <row r="199" s="6" customFormat="1" ht="24" customHeight="1" spans="1:8">
      <c r="A199" s="480" t="s">
        <v>127</v>
      </c>
      <c r="B199" s="482"/>
      <c r="C199" s="482"/>
      <c r="D199" s="482"/>
      <c r="E199" s="472"/>
      <c r="F199" s="473"/>
      <c r="G199" s="479"/>
      <c r="H199" s="474"/>
    </row>
    <row r="200" s="6" customFormat="1" ht="24" customHeight="1" spans="1:8">
      <c r="A200" s="480" t="s">
        <v>128</v>
      </c>
      <c r="B200" s="482"/>
      <c r="C200" s="482"/>
      <c r="D200" s="482"/>
      <c r="E200" s="472"/>
      <c r="F200" s="473"/>
      <c r="G200" s="479"/>
      <c r="H200" s="474"/>
    </row>
    <row r="201" s="6" customFormat="1" ht="24" customHeight="1" spans="1:8">
      <c r="A201" s="480" t="s">
        <v>135</v>
      </c>
      <c r="B201" s="482"/>
      <c r="C201" s="482"/>
      <c r="D201" s="482"/>
      <c r="E201" s="472"/>
      <c r="F201" s="473"/>
      <c r="G201" s="479"/>
      <c r="H201" s="474"/>
    </row>
    <row r="202" s="6" customFormat="1" ht="24" customHeight="1" spans="1:8">
      <c r="A202" s="480" t="s">
        <v>235</v>
      </c>
      <c r="B202" s="482"/>
      <c r="C202" s="482"/>
      <c r="D202" s="482"/>
      <c r="E202" s="472"/>
      <c r="F202" s="473"/>
      <c r="G202" s="479"/>
      <c r="H202" s="474"/>
    </row>
    <row r="203" s="6" customFormat="1" ht="24" customHeight="1" spans="1:8">
      <c r="A203" s="481" t="s">
        <v>236</v>
      </c>
      <c r="B203" s="475">
        <v>631.17</v>
      </c>
      <c r="C203" s="475">
        <f>SUM(C204:C208)</f>
        <v>742.08</v>
      </c>
      <c r="D203" s="483">
        <v>538</v>
      </c>
      <c r="E203" s="472">
        <f t="shared" si="4"/>
        <v>0.72498921949116</v>
      </c>
      <c r="F203" s="473">
        <v>0.925989672977625</v>
      </c>
      <c r="G203" s="479"/>
      <c r="H203" s="474"/>
    </row>
    <row r="204" s="6" customFormat="1" ht="24" customHeight="1" spans="1:8">
      <c r="A204" s="480" t="s">
        <v>138</v>
      </c>
      <c r="B204" s="58">
        <v>384.42</v>
      </c>
      <c r="C204" s="58">
        <v>384.42</v>
      </c>
      <c r="D204" s="482">
        <v>356</v>
      </c>
      <c r="E204" s="472">
        <f t="shared" si="4"/>
        <v>0.926070443785443</v>
      </c>
      <c r="F204" s="473">
        <v>0.922279792746114</v>
      </c>
      <c r="G204" s="479"/>
      <c r="H204" s="474"/>
    </row>
    <row r="205" s="6" customFormat="1" ht="24" customHeight="1" spans="1:8">
      <c r="A205" s="480" t="s">
        <v>127</v>
      </c>
      <c r="B205" s="58">
        <v>72.86</v>
      </c>
      <c r="C205" s="477">
        <v>150</v>
      </c>
      <c r="D205" s="482">
        <v>84</v>
      </c>
      <c r="E205" s="472">
        <f t="shared" si="4"/>
        <v>0.56</v>
      </c>
      <c r="F205" s="473">
        <v>2</v>
      </c>
      <c r="G205" s="479"/>
      <c r="H205" s="474"/>
    </row>
    <row r="206" s="6" customFormat="1" ht="24" customHeight="1" spans="1:8">
      <c r="A206" s="480" t="s">
        <v>128</v>
      </c>
      <c r="B206" s="58"/>
      <c r="C206" s="477"/>
      <c r="D206" s="482"/>
      <c r="E206" s="472"/>
      <c r="F206" s="473"/>
      <c r="G206" s="479"/>
      <c r="H206" s="474"/>
    </row>
    <row r="207" s="6" customFormat="1" ht="24" customHeight="1" spans="1:8">
      <c r="A207" s="480" t="s">
        <v>135</v>
      </c>
      <c r="B207" s="58">
        <v>25.23</v>
      </c>
      <c r="C207" s="477">
        <v>59</v>
      </c>
      <c r="D207" s="482">
        <v>32</v>
      </c>
      <c r="E207" s="472">
        <f t="shared" si="4"/>
        <v>0.542372881355932</v>
      </c>
      <c r="F207" s="473">
        <v>0.581818181818182</v>
      </c>
      <c r="G207" s="479"/>
      <c r="H207" s="474"/>
    </row>
    <row r="208" s="6" customFormat="1" ht="24" customHeight="1" spans="1:8">
      <c r="A208" s="480" t="s">
        <v>237</v>
      </c>
      <c r="B208" s="58">
        <v>148.66</v>
      </c>
      <c r="C208" s="58">
        <v>148.66</v>
      </c>
      <c r="D208" s="482">
        <v>66</v>
      </c>
      <c r="E208" s="472">
        <f t="shared" si="4"/>
        <v>0.443966097134401</v>
      </c>
      <c r="F208" s="473">
        <v>0.673469387755102</v>
      </c>
      <c r="G208" s="479"/>
      <c r="H208" s="474"/>
    </row>
    <row r="209" s="6" customFormat="1" ht="24" customHeight="1" spans="1:8">
      <c r="A209" s="481" t="s">
        <v>238</v>
      </c>
      <c r="B209" s="482"/>
      <c r="C209" s="482"/>
      <c r="D209" s="482"/>
      <c r="E209" s="472"/>
      <c r="F209" s="473"/>
      <c r="G209" s="479"/>
      <c r="H209" s="474"/>
    </row>
    <row r="210" s="6" customFormat="1" ht="24" customHeight="1" spans="1:8">
      <c r="A210" s="480" t="s">
        <v>138</v>
      </c>
      <c r="B210" s="482"/>
      <c r="C210" s="482"/>
      <c r="D210" s="482"/>
      <c r="E210" s="472"/>
      <c r="F210" s="473"/>
      <c r="G210" s="479"/>
      <c r="H210" s="474"/>
    </row>
    <row r="211" s="6" customFormat="1" ht="24" customHeight="1" spans="1:8">
      <c r="A211" s="480" t="s">
        <v>127</v>
      </c>
      <c r="B211" s="482"/>
      <c r="C211" s="482"/>
      <c r="D211" s="482"/>
      <c r="E211" s="472"/>
      <c r="F211" s="473"/>
      <c r="G211" s="479"/>
      <c r="H211" s="474"/>
    </row>
    <row r="212" s="6" customFormat="1" ht="24" customHeight="1" spans="1:8">
      <c r="A212" s="480" t="s">
        <v>128</v>
      </c>
      <c r="B212" s="482"/>
      <c r="C212" s="482"/>
      <c r="D212" s="482"/>
      <c r="E212" s="472"/>
      <c r="F212" s="473"/>
      <c r="G212" s="479"/>
      <c r="H212" s="474"/>
    </row>
    <row r="213" s="6" customFormat="1" ht="24" customHeight="1" spans="1:8">
      <c r="A213" s="480" t="s">
        <v>239</v>
      </c>
      <c r="B213" s="482"/>
      <c r="C213" s="482"/>
      <c r="D213" s="482"/>
      <c r="E213" s="472"/>
      <c r="F213" s="473"/>
      <c r="G213" s="479"/>
      <c r="H213" s="474"/>
    </row>
    <row r="214" s="6" customFormat="1" ht="24" customHeight="1" spans="1:8">
      <c r="A214" s="480" t="s">
        <v>135</v>
      </c>
      <c r="B214" s="482"/>
      <c r="C214" s="482"/>
      <c r="D214" s="482"/>
      <c r="E214" s="472"/>
      <c r="F214" s="473"/>
      <c r="G214" s="479"/>
      <c r="H214" s="474"/>
    </row>
    <row r="215" s="6" customFormat="1" ht="24" customHeight="1" spans="1:8">
      <c r="A215" s="480" t="s">
        <v>240</v>
      </c>
      <c r="B215" s="482"/>
      <c r="C215" s="482"/>
      <c r="D215" s="482"/>
      <c r="E215" s="472"/>
      <c r="F215" s="473"/>
      <c r="G215" s="479"/>
      <c r="H215" s="474"/>
    </row>
    <row r="216" s="6" customFormat="1" ht="24" customHeight="1" spans="1:8">
      <c r="A216" s="481" t="s">
        <v>241</v>
      </c>
      <c r="B216" s="475">
        <v>4272.55</v>
      </c>
      <c r="C216" s="475">
        <f>SUM(C217:C230)</f>
        <v>4338.8</v>
      </c>
      <c r="D216" s="483">
        <v>3783</v>
      </c>
      <c r="E216" s="472">
        <f t="shared" si="4"/>
        <v>0.871900064533973</v>
      </c>
      <c r="F216" s="473">
        <v>0.902863961813842</v>
      </c>
      <c r="G216" s="479"/>
      <c r="H216" s="474"/>
    </row>
    <row r="217" s="6" customFormat="1" ht="24" customHeight="1" spans="1:8">
      <c r="A217" s="480" t="s">
        <v>138</v>
      </c>
      <c r="B217" s="58">
        <v>2862.87</v>
      </c>
      <c r="C217" s="58">
        <v>2862.87</v>
      </c>
      <c r="D217" s="482">
        <v>2715</v>
      </c>
      <c r="E217" s="472">
        <f t="shared" si="4"/>
        <v>0.948349034360624</v>
      </c>
      <c r="F217" s="473">
        <v>0.958348040945994</v>
      </c>
      <c r="G217" s="479"/>
      <c r="H217" s="474"/>
    </row>
    <row r="218" s="6" customFormat="1" ht="24" customHeight="1" spans="1:8">
      <c r="A218" s="480" t="s">
        <v>127</v>
      </c>
      <c r="B218" s="58">
        <v>66.34</v>
      </c>
      <c r="C218" s="58">
        <v>66.34</v>
      </c>
      <c r="D218" s="482">
        <v>68</v>
      </c>
      <c r="E218" s="472">
        <f t="shared" si="4"/>
        <v>1.02502261079289</v>
      </c>
      <c r="F218" s="473">
        <v>9.71428571428571</v>
      </c>
      <c r="G218" s="479"/>
      <c r="H218" s="474"/>
    </row>
    <row r="219" s="6" customFormat="1" ht="24" customHeight="1" spans="1:8">
      <c r="A219" s="480" t="s">
        <v>128</v>
      </c>
      <c r="B219" s="58"/>
      <c r="C219" s="477"/>
      <c r="D219" s="482"/>
      <c r="E219" s="472"/>
      <c r="F219" s="473"/>
      <c r="G219" s="479"/>
      <c r="H219" s="474"/>
    </row>
    <row r="220" s="6" customFormat="1" ht="24" customHeight="1" spans="1:8">
      <c r="A220" s="480" t="s">
        <v>242</v>
      </c>
      <c r="B220" s="58"/>
      <c r="C220" s="477">
        <v>40</v>
      </c>
      <c r="D220" s="482">
        <v>34</v>
      </c>
      <c r="E220" s="472">
        <f t="shared" si="4"/>
        <v>0.85</v>
      </c>
      <c r="F220" s="473">
        <v>3.09090909090909</v>
      </c>
      <c r="G220" s="479"/>
      <c r="H220" s="474"/>
    </row>
    <row r="221" s="6" customFormat="1" ht="24" customHeight="1" spans="1:8">
      <c r="A221" s="480" t="s">
        <v>243</v>
      </c>
      <c r="B221" s="58">
        <v>4</v>
      </c>
      <c r="C221" s="477">
        <v>15</v>
      </c>
      <c r="D221" s="482">
        <v>15</v>
      </c>
      <c r="E221" s="472">
        <f t="shared" si="4"/>
        <v>1</v>
      </c>
      <c r="F221" s="473">
        <v>1.15384615384615</v>
      </c>
      <c r="G221" s="479"/>
      <c r="H221" s="474"/>
    </row>
    <row r="222" s="6" customFormat="1" ht="24" customHeight="1" spans="1:8">
      <c r="A222" s="480" t="s">
        <v>168</v>
      </c>
      <c r="B222" s="58"/>
      <c r="C222" s="477"/>
      <c r="D222" s="482"/>
      <c r="E222" s="472"/>
      <c r="F222" s="473"/>
      <c r="G222" s="479"/>
      <c r="H222" s="474"/>
    </row>
    <row r="223" s="6" customFormat="1" ht="24" customHeight="1" spans="1:8">
      <c r="A223" s="480" t="s">
        <v>244</v>
      </c>
      <c r="B223" s="58"/>
      <c r="C223" s="477">
        <v>19</v>
      </c>
      <c r="D223" s="482">
        <v>10</v>
      </c>
      <c r="E223" s="472">
        <f t="shared" si="4"/>
        <v>0.526315789473684</v>
      </c>
      <c r="F223" s="473">
        <v>0.555555555555556</v>
      </c>
      <c r="G223" s="479"/>
      <c r="H223" s="474"/>
    </row>
    <row r="224" s="6" customFormat="1" ht="24" customHeight="1" spans="1:8">
      <c r="A224" s="480" t="s">
        <v>245</v>
      </c>
      <c r="B224" s="58"/>
      <c r="C224" s="477"/>
      <c r="D224" s="482"/>
      <c r="E224" s="472"/>
      <c r="F224" s="473"/>
      <c r="G224" s="479"/>
      <c r="H224" s="474"/>
    </row>
    <row r="225" s="6" customFormat="1" ht="24" customHeight="1" spans="1:8">
      <c r="A225" s="480" t="s">
        <v>246</v>
      </c>
      <c r="B225" s="58"/>
      <c r="C225" s="477"/>
      <c r="D225" s="482"/>
      <c r="E225" s="472"/>
      <c r="F225" s="473"/>
      <c r="G225" s="479"/>
      <c r="H225" s="474"/>
    </row>
    <row r="226" s="6" customFormat="1" ht="24" customHeight="1" spans="1:8">
      <c r="A226" s="480" t="s">
        <v>247</v>
      </c>
      <c r="B226" s="58"/>
      <c r="C226" s="477"/>
      <c r="D226" s="482"/>
      <c r="E226" s="472"/>
      <c r="F226" s="473"/>
      <c r="G226" s="479"/>
      <c r="H226" s="474"/>
    </row>
    <row r="227" s="6" customFormat="1" ht="24" customHeight="1" spans="1:8">
      <c r="A227" s="480" t="s">
        <v>248</v>
      </c>
      <c r="B227" s="58">
        <v>23.75</v>
      </c>
      <c r="C227" s="477">
        <v>20</v>
      </c>
      <c r="D227" s="482">
        <v>18</v>
      </c>
      <c r="E227" s="472">
        <f t="shared" si="4"/>
        <v>0.9</v>
      </c>
      <c r="F227" s="473"/>
      <c r="G227" s="479"/>
      <c r="H227" s="474"/>
    </row>
    <row r="228" s="6" customFormat="1" ht="24" customHeight="1" spans="1:8">
      <c r="A228" s="480" t="s">
        <v>249</v>
      </c>
      <c r="B228" s="58">
        <v>30</v>
      </c>
      <c r="C228" s="477">
        <v>30</v>
      </c>
      <c r="D228" s="482">
        <v>28</v>
      </c>
      <c r="E228" s="472">
        <f t="shared" si="4"/>
        <v>0.933333333333333</v>
      </c>
      <c r="F228" s="473"/>
      <c r="G228" s="479"/>
      <c r="H228" s="474"/>
    </row>
    <row r="229" s="6" customFormat="1" ht="24" customHeight="1" spans="1:8">
      <c r="A229" s="480" t="s">
        <v>135</v>
      </c>
      <c r="B229" s="58">
        <v>888.36</v>
      </c>
      <c r="C229" s="58">
        <v>888.36</v>
      </c>
      <c r="D229" s="482">
        <v>859</v>
      </c>
      <c r="E229" s="472">
        <f t="shared" si="4"/>
        <v>0.966950335449593</v>
      </c>
      <c r="F229" s="473">
        <v>0.846305418719212</v>
      </c>
      <c r="G229" s="479"/>
      <c r="H229" s="474"/>
    </row>
    <row r="230" s="6" customFormat="1" ht="24" customHeight="1" spans="1:8">
      <c r="A230" s="480" t="s">
        <v>250</v>
      </c>
      <c r="B230" s="58">
        <v>397.23</v>
      </c>
      <c r="C230" s="58">
        <v>397.23</v>
      </c>
      <c r="D230" s="482">
        <v>36</v>
      </c>
      <c r="E230" s="472">
        <f t="shared" si="4"/>
        <v>0.0906275961030134</v>
      </c>
      <c r="F230" s="473">
        <v>0.122866894197952</v>
      </c>
      <c r="G230" s="479"/>
      <c r="H230" s="474"/>
    </row>
    <row r="231" s="6" customFormat="1" ht="24" customHeight="1" spans="1:8">
      <c r="A231" s="485" t="s">
        <v>251</v>
      </c>
      <c r="B231" s="58"/>
      <c r="C231" s="482">
        <v>66</v>
      </c>
      <c r="D231" s="482">
        <v>66</v>
      </c>
      <c r="E231" s="472">
        <f t="shared" si="4"/>
        <v>1</v>
      </c>
      <c r="F231" s="473"/>
      <c r="G231" s="479"/>
      <c r="H231" s="474"/>
    </row>
    <row r="232" s="6" customFormat="1" ht="24" customHeight="1" spans="1:8">
      <c r="A232" s="480" t="s">
        <v>138</v>
      </c>
      <c r="B232" s="58"/>
      <c r="C232" s="482">
        <v>34</v>
      </c>
      <c r="D232" s="482">
        <v>34</v>
      </c>
      <c r="E232" s="472">
        <f t="shared" si="4"/>
        <v>1</v>
      </c>
      <c r="F232" s="473"/>
      <c r="G232" s="479"/>
      <c r="H232" s="474"/>
    </row>
    <row r="233" s="6" customFormat="1" ht="24" customHeight="1" spans="1:8">
      <c r="A233" s="480" t="s">
        <v>127</v>
      </c>
      <c r="B233" s="58"/>
      <c r="C233" s="482"/>
      <c r="D233" s="482"/>
      <c r="E233" s="472"/>
      <c r="F233" s="473"/>
      <c r="G233" s="479"/>
      <c r="H233" s="474"/>
    </row>
    <row r="234" s="6" customFormat="1" ht="24" customHeight="1" spans="1:8">
      <c r="A234" s="480" t="s">
        <v>128</v>
      </c>
      <c r="B234" s="58"/>
      <c r="C234" s="482"/>
      <c r="D234" s="482"/>
      <c r="E234" s="472"/>
      <c r="F234" s="473"/>
      <c r="G234" s="479"/>
      <c r="H234" s="474"/>
    </row>
    <row r="235" s="6" customFormat="1" ht="24" customHeight="1" spans="1:8">
      <c r="A235" s="480" t="s">
        <v>222</v>
      </c>
      <c r="B235" s="58"/>
      <c r="C235" s="482"/>
      <c r="D235" s="482"/>
      <c r="E235" s="472"/>
      <c r="F235" s="473"/>
      <c r="G235" s="479"/>
      <c r="H235" s="474"/>
    </row>
    <row r="236" s="6" customFormat="1" ht="24" customHeight="1" spans="1:8">
      <c r="A236" s="480" t="s">
        <v>135</v>
      </c>
      <c r="B236" s="58"/>
      <c r="C236" s="482">
        <v>27</v>
      </c>
      <c r="D236" s="482">
        <v>27</v>
      </c>
      <c r="E236" s="472">
        <f t="shared" si="4"/>
        <v>1</v>
      </c>
      <c r="F236" s="473"/>
      <c r="G236" s="479"/>
      <c r="H236" s="474"/>
    </row>
    <row r="237" s="6" customFormat="1" ht="24" customHeight="1" spans="1:8">
      <c r="A237" s="480" t="s">
        <v>252</v>
      </c>
      <c r="B237" s="58"/>
      <c r="C237" s="482">
        <v>5</v>
      </c>
      <c r="D237" s="482">
        <v>5</v>
      </c>
      <c r="E237" s="472">
        <f t="shared" si="4"/>
        <v>1</v>
      </c>
      <c r="F237" s="473"/>
      <c r="G237" s="479"/>
      <c r="H237" s="474"/>
    </row>
    <row r="238" s="6" customFormat="1" ht="24" customHeight="1" spans="1:8">
      <c r="A238" s="485" t="s">
        <v>253</v>
      </c>
      <c r="B238" s="475">
        <v>585.55</v>
      </c>
      <c r="C238" s="475">
        <f>SUM(C239:C243)</f>
        <v>788.45</v>
      </c>
      <c r="D238" s="475">
        <v>766</v>
      </c>
      <c r="E238" s="472">
        <f t="shared" si="4"/>
        <v>0.971526412581648</v>
      </c>
      <c r="F238" s="473"/>
      <c r="G238" s="479"/>
      <c r="H238" s="474"/>
    </row>
    <row r="239" s="6" customFormat="1" ht="24" customHeight="1" spans="1:8">
      <c r="A239" s="486" t="s">
        <v>138</v>
      </c>
      <c r="B239" s="58">
        <v>145.15</v>
      </c>
      <c r="C239" s="58">
        <v>145.15</v>
      </c>
      <c r="D239" s="482">
        <v>142</v>
      </c>
      <c r="E239" s="472">
        <f t="shared" si="4"/>
        <v>0.97829831209094</v>
      </c>
      <c r="F239" s="473"/>
      <c r="G239" s="479"/>
      <c r="H239" s="474"/>
    </row>
    <row r="240" s="6" customFormat="1" ht="24" customHeight="1" spans="1:8">
      <c r="A240" s="486" t="s">
        <v>127</v>
      </c>
      <c r="B240" s="58">
        <v>20</v>
      </c>
      <c r="C240" s="58">
        <v>60</v>
      </c>
      <c r="D240" s="482">
        <v>61</v>
      </c>
      <c r="E240" s="472">
        <f t="shared" si="4"/>
        <v>1.01666666666667</v>
      </c>
      <c r="F240" s="473"/>
      <c r="G240" s="479"/>
      <c r="H240" s="474"/>
    </row>
    <row r="241" s="6" customFormat="1" ht="24" customHeight="1" spans="1:8">
      <c r="A241" s="486" t="s">
        <v>128</v>
      </c>
      <c r="B241" s="58"/>
      <c r="C241" s="58"/>
      <c r="D241" s="482"/>
      <c r="E241" s="472"/>
      <c r="F241" s="473"/>
      <c r="G241" s="479"/>
      <c r="H241" s="474"/>
    </row>
    <row r="242" s="6" customFormat="1" ht="24" customHeight="1" spans="1:8">
      <c r="A242" s="486" t="s">
        <v>254</v>
      </c>
      <c r="B242" s="58">
        <v>37.1</v>
      </c>
      <c r="C242" s="58">
        <v>200</v>
      </c>
      <c r="D242" s="482">
        <v>192</v>
      </c>
      <c r="E242" s="472">
        <f t="shared" si="4"/>
        <v>0.96</v>
      </c>
      <c r="F242" s="473"/>
      <c r="G242" s="479"/>
      <c r="H242" s="474"/>
    </row>
    <row r="243" s="6" customFormat="1" ht="24" customHeight="1" spans="1:8">
      <c r="A243" s="486" t="s">
        <v>255</v>
      </c>
      <c r="B243" s="58">
        <v>383.3</v>
      </c>
      <c r="C243" s="58">
        <v>383.3</v>
      </c>
      <c r="D243" s="482">
        <v>371</v>
      </c>
      <c r="E243" s="472">
        <f t="shared" si="4"/>
        <v>0.967910253065484</v>
      </c>
      <c r="F243" s="473"/>
      <c r="G243" s="479"/>
      <c r="H243" s="474"/>
    </row>
    <row r="244" s="6" customFormat="1" ht="24" customHeight="1" spans="1:8">
      <c r="A244" s="481" t="s">
        <v>256</v>
      </c>
      <c r="B244" s="475">
        <v>258.96</v>
      </c>
      <c r="C244" s="475">
        <f>SUM(C245:C246)</f>
        <v>258.96</v>
      </c>
      <c r="D244" s="483">
        <v>132</v>
      </c>
      <c r="E244" s="472">
        <f t="shared" si="4"/>
        <v>0.509731232622799</v>
      </c>
      <c r="F244" s="473">
        <v>1.13793103448276</v>
      </c>
      <c r="G244" s="479"/>
      <c r="H244" s="474"/>
    </row>
    <row r="245" s="6" customFormat="1" ht="24" customHeight="1" spans="1:8">
      <c r="A245" s="480" t="s">
        <v>257</v>
      </c>
      <c r="B245" s="58"/>
      <c r="C245" s="477"/>
      <c r="D245" s="482"/>
      <c r="E245" s="472"/>
      <c r="F245" s="473"/>
      <c r="G245" s="479"/>
      <c r="H245" s="474"/>
    </row>
    <row r="246" s="6" customFormat="1" ht="24" customHeight="1" spans="1:8">
      <c r="A246" s="480" t="s">
        <v>258</v>
      </c>
      <c r="B246" s="58">
        <v>258.96</v>
      </c>
      <c r="C246" s="58">
        <v>258.96</v>
      </c>
      <c r="D246" s="482">
        <v>132</v>
      </c>
      <c r="E246" s="472">
        <f>D246/C246</f>
        <v>0.509731232622799</v>
      </c>
      <c r="F246" s="473">
        <v>1.13793103448276</v>
      </c>
      <c r="G246" s="479"/>
      <c r="H246" s="474"/>
    </row>
    <row r="247" s="6" customFormat="1" ht="24" customHeight="1" spans="1:8">
      <c r="A247" s="481" t="s">
        <v>259</v>
      </c>
      <c r="B247" s="482"/>
      <c r="C247" s="482"/>
      <c r="D247" s="482"/>
      <c r="E247" s="472"/>
      <c r="F247" s="473"/>
      <c r="H247" s="474"/>
    </row>
    <row r="248" s="6" customFormat="1" ht="24" customHeight="1" spans="1:8">
      <c r="A248" s="480" t="s">
        <v>260</v>
      </c>
      <c r="B248" s="482"/>
      <c r="C248" s="482"/>
      <c r="D248" s="482"/>
      <c r="E248" s="472"/>
      <c r="F248" s="473"/>
      <c r="H248" s="474"/>
    </row>
    <row r="249" s="6" customFormat="1" ht="24" customHeight="1" spans="1:8">
      <c r="A249" s="480" t="s">
        <v>138</v>
      </c>
      <c r="B249" s="482"/>
      <c r="C249" s="482"/>
      <c r="D249" s="482"/>
      <c r="E249" s="472"/>
      <c r="F249" s="473"/>
      <c r="H249" s="474"/>
    </row>
    <row r="250" s="6" customFormat="1" ht="24" customHeight="1" spans="1:8">
      <c r="A250" s="480" t="s">
        <v>127</v>
      </c>
      <c r="B250" s="482"/>
      <c r="C250" s="482"/>
      <c r="D250" s="482"/>
      <c r="E250" s="472"/>
      <c r="F250" s="473"/>
      <c r="H250" s="474"/>
    </row>
    <row r="251" s="6" customFormat="1" ht="24" customHeight="1" spans="1:8">
      <c r="A251" s="480" t="s">
        <v>128</v>
      </c>
      <c r="B251" s="482"/>
      <c r="C251" s="482"/>
      <c r="D251" s="482"/>
      <c r="E251" s="472"/>
      <c r="F251" s="473"/>
      <c r="H251" s="474"/>
    </row>
    <row r="252" s="6" customFormat="1" ht="24" customHeight="1" spans="1:8">
      <c r="A252" s="480" t="s">
        <v>222</v>
      </c>
      <c r="B252" s="482"/>
      <c r="C252" s="482"/>
      <c r="D252" s="482"/>
      <c r="E252" s="472"/>
      <c r="F252" s="473"/>
      <c r="H252" s="474"/>
    </row>
    <row r="253" s="6" customFormat="1" ht="24" customHeight="1" spans="1:8">
      <c r="A253" s="480" t="s">
        <v>135</v>
      </c>
      <c r="B253" s="482"/>
      <c r="C253" s="482"/>
      <c r="D253" s="482"/>
      <c r="E253" s="472"/>
      <c r="F253" s="473"/>
      <c r="H253" s="474"/>
    </row>
    <row r="254" s="6" customFormat="1" ht="24" customHeight="1" spans="1:8">
      <c r="A254" s="480" t="s">
        <v>261</v>
      </c>
      <c r="B254" s="482"/>
      <c r="C254" s="482"/>
      <c r="D254" s="482"/>
      <c r="E254" s="472"/>
      <c r="F254" s="473"/>
      <c r="H254" s="474"/>
    </row>
    <row r="255" s="6" customFormat="1" ht="24" customHeight="1" spans="1:8">
      <c r="A255" s="480" t="s">
        <v>262</v>
      </c>
      <c r="B255" s="482"/>
      <c r="C255" s="482"/>
      <c r="D255" s="482"/>
      <c r="E255" s="472"/>
      <c r="F255" s="473"/>
      <c r="H255" s="474"/>
    </row>
    <row r="256" s="6" customFormat="1" ht="24" customHeight="1" spans="1:8">
      <c r="A256" s="480" t="s">
        <v>263</v>
      </c>
      <c r="B256" s="482"/>
      <c r="C256" s="482"/>
      <c r="D256" s="482"/>
      <c r="E256" s="472"/>
      <c r="F256" s="473"/>
      <c r="H256" s="474"/>
    </row>
    <row r="257" s="6" customFormat="1" ht="24" customHeight="1" spans="1:8">
      <c r="A257" s="480" t="s">
        <v>264</v>
      </c>
      <c r="B257" s="482"/>
      <c r="C257" s="482"/>
      <c r="D257" s="482"/>
      <c r="E257" s="472"/>
      <c r="F257" s="473"/>
      <c r="H257" s="474"/>
    </row>
    <row r="258" s="6" customFormat="1" ht="24" customHeight="1" spans="1:8">
      <c r="A258" s="480" t="s">
        <v>265</v>
      </c>
      <c r="B258" s="482"/>
      <c r="C258" s="482"/>
      <c r="D258" s="482"/>
      <c r="E258" s="472"/>
      <c r="F258" s="473"/>
      <c r="H258" s="474"/>
    </row>
    <row r="259" s="6" customFormat="1" ht="24" customHeight="1" spans="1:8">
      <c r="A259" s="480" t="s">
        <v>266</v>
      </c>
      <c r="B259" s="482"/>
      <c r="C259" s="482"/>
      <c r="D259" s="482"/>
      <c r="E259" s="472"/>
      <c r="F259" s="473"/>
      <c r="H259" s="474"/>
    </row>
    <row r="260" s="6" customFormat="1" ht="24" customHeight="1" spans="1:8">
      <c r="A260" s="480" t="s">
        <v>267</v>
      </c>
      <c r="B260" s="482"/>
      <c r="C260" s="482"/>
      <c r="D260" s="482"/>
      <c r="E260" s="472"/>
      <c r="F260" s="473"/>
      <c r="H260" s="474"/>
    </row>
    <row r="261" s="6" customFormat="1" ht="24" customHeight="1" spans="1:8">
      <c r="A261" s="480" t="s">
        <v>268</v>
      </c>
      <c r="B261" s="482"/>
      <c r="C261" s="482"/>
      <c r="D261" s="482"/>
      <c r="E261" s="472"/>
      <c r="F261" s="473"/>
      <c r="H261" s="474"/>
    </row>
    <row r="262" s="6" customFormat="1" ht="24" customHeight="1" spans="1:8">
      <c r="A262" s="480" t="s">
        <v>269</v>
      </c>
      <c r="B262" s="482"/>
      <c r="C262" s="482"/>
      <c r="D262" s="482"/>
      <c r="E262" s="472"/>
      <c r="F262" s="473"/>
      <c r="H262" s="474"/>
    </row>
    <row r="263" s="6" customFormat="1" ht="24" customHeight="1" spans="1:8">
      <c r="A263" s="480" t="s">
        <v>270</v>
      </c>
      <c r="B263" s="482"/>
      <c r="C263" s="482"/>
      <c r="D263" s="482"/>
      <c r="E263" s="472"/>
      <c r="F263" s="473"/>
      <c r="H263" s="474"/>
    </row>
    <row r="264" s="6" customFormat="1" ht="24" customHeight="1" spans="1:8">
      <c r="A264" s="480" t="s">
        <v>271</v>
      </c>
      <c r="B264" s="482"/>
      <c r="C264" s="482"/>
      <c r="D264" s="482"/>
      <c r="E264" s="472"/>
      <c r="F264" s="473"/>
      <c r="H264" s="474"/>
    </row>
    <row r="265" s="6" customFormat="1" ht="24" customHeight="1" spans="1:8">
      <c r="A265" s="480" t="s">
        <v>272</v>
      </c>
      <c r="B265" s="482"/>
      <c r="C265" s="482"/>
      <c r="D265" s="482"/>
      <c r="E265" s="472"/>
      <c r="F265" s="473"/>
      <c r="H265" s="474"/>
    </row>
    <row r="266" s="6" customFormat="1" ht="24" customHeight="1" spans="1:8">
      <c r="A266" s="480" t="s">
        <v>273</v>
      </c>
      <c r="B266" s="482"/>
      <c r="C266" s="482"/>
      <c r="D266" s="482"/>
      <c r="E266" s="472"/>
      <c r="F266" s="473"/>
      <c r="H266" s="474"/>
    </row>
    <row r="267" s="6" customFormat="1" ht="24" customHeight="1" spans="1:8">
      <c r="A267" s="480" t="s">
        <v>274</v>
      </c>
      <c r="B267" s="482"/>
      <c r="C267" s="482"/>
      <c r="D267" s="482"/>
      <c r="E267" s="472"/>
      <c r="F267" s="473"/>
      <c r="H267" s="474"/>
    </row>
    <row r="268" s="6" customFormat="1" ht="24" customHeight="1" spans="1:8">
      <c r="A268" s="480" t="s">
        <v>275</v>
      </c>
      <c r="B268" s="482"/>
      <c r="C268" s="482"/>
      <c r="D268" s="482"/>
      <c r="E268" s="472"/>
      <c r="F268" s="473"/>
      <c r="H268" s="474"/>
    </row>
    <row r="269" s="6" customFormat="1" ht="24" customHeight="1" spans="1:8">
      <c r="A269" s="480" t="s">
        <v>276</v>
      </c>
      <c r="B269" s="482"/>
      <c r="C269" s="482"/>
      <c r="D269" s="482"/>
      <c r="E269" s="472"/>
      <c r="F269" s="473"/>
      <c r="H269" s="474"/>
    </row>
    <row r="270" s="6" customFormat="1" ht="24" customHeight="1" spans="1:8">
      <c r="A270" s="480" t="s">
        <v>277</v>
      </c>
      <c r="B270" s="482"/>
      <c r="C270" s="482"/>
      <c r="D270" s="482"/>
      <c r="E270" s="472"/>
      <c r="F270" s="473"/>
      <c r="H270" s="474"/>
    </row>
    <row r="271" s="6" customFormat="1" ht="24" customHeight="1" spans="1:8">
      <c r="A271" s="480" t="s">
        <v>278</v>
      </c>
      <c r="B271" s="482"/>
      <c r="C271" s="482"/>
      <c r="D271" s="482"/>
      <c r="E271" s="472"/>
      <c r="F271" s="473"/>
      <c r="H271" s="474"/>
    </row>
    <row r="272" s="6" customFormat="1" ht="24" customHeight="1" spans="1:8">
      <c r="A272" s="480" t="s">
        <v>279</v>
      </c>
      <c r="B272" s="482"/>
      <c r="C272" s="482"/>
      <c r="D272" s="482"/>
      <c r="E272" s="472"/>
      <c r="F272" s="473"/>
      <c r="H272" s="474"/>
    </row>
    <row r="273" s="6" customFormat="1" ht="24" customHeight="1" spans="1:8">
      <c r="A273" s="480" t="s">
        <v>280</v>
      </c>
      <c r="B273" s="482"/>
      <c r="C273" s="482"/>
      <c r="D273" s="482"/>
      <c r="E273" s="472"/>
      <c r="F273" s="473"/>
      <c r="H273" s="474"/>
    </row>
    <row r="274" s="6" customFormat="1" ht="24" customHeight="1" spans="1:8">
      <c r="A274" s="480" t="s">
        <v>281</v>
      </c>
      <c r="B274" s="482"/>
      <c r="C274" s="482"/>
      <c r="D274" s="482"/>
      <c r="E274" s="472"/>
      <c r="F274" s="473"/>
      <c r="H274" s="474"/>
    </row>
    <row r="275" s="6" customFormat="1" ht="24" customHeight="1" spans="1:8">
      <c r="A275" s="480" t="s">
        <v>282</v>
      </c>
      <c r="B275" s="482"/>
      <c r="C275" s="482"/>
      <c r="D275" s="482"/>
      <c r="E275" s="472"/>
      <c r="F275" s="473"/>
      <c r="H275" s="474"/>
    </row>
    <row r="276" s="6" customFormat="1" ht="24" customHeight="1" spans="1:8">
      <c r="A276" s="480" t="s">
        <v>283</v>
      </c>
      <c r="B276" s="482"/>
      <c r="C276" s="482"/>
      <c r="D276" s="482"/>
      <c r="E276" s="472"/>
      <c r="F276" s="473"/>
      <c r="H276" s="474"/>
    </row>
    <row r="277" s="6" customFormat="1" ht="24" customHeight="1" spans="1:8">
      <c r="A277" s="480" t="s">
        <v>284</v>
      </c>
      <c r="B277" s="482"/>
      <c r="C277" s="482"/>
      <c r="D277" s="482"/>
      <c r="E277" s="472"/>
      <c r="F277" s="473"/>
      <c r="H277" s="474"/>
    </row>
    <row r="278" s="6" customFormat="1" ht="24" customHeight="1" spans="1:8">
      <c r="A278" s="480" t="s">
        <v>285</v>
      </c>
      <c r="B278" s="482"/>
      <c r="C278" s="482"/>
      <c r="D278" s="482"/>
      <c r="E278" s="472"/>
      <c r="F278" s="473"/>
      <c r="H278" s="474"/>
    </row>
    <row r="279" s="6" customFormat="1" ht="24" customHeight="1" spans="1:8">
      <c r="A279" s="480" t="s">
        <v>286</v>
      </c>
      <c r="B279" s="482"/>
      <c r="C279" s="482"/>
      <c r="D279" s="482"/>
      <c r="E279" s="472"/>
      <c r="F279" s="473"/>
      <c r="H279" s="474"/>
    </row>
    <row r="280" s="6" customFormat="1" ht="24" customHeight="1" spans="1:8">
      <c r="A280" s="480" t="s">
        <v>138</v>
      </c>
      <c r="B280" s="482"/>
      <c r="C280" s="482"/>
      <c r="D280" s="482"/>
      <c r="E280" s="472"/>
      <c r="F280" s="473"/>
      <c r="H280" s="474"/>
    </row>
    <row r="281" s="6" customFormat="1" ht="24" customHeight="1" spans="1:8">
      <c r="A281" s="480" t="s">
        <v>127</v>
      </c>
      <c r="B281" s="482"/>
      <c r="C281" s="482"/>
      <c r="D281" s="482"/>
      <c r="E281" s="472"/>
      <c r="F281" s="473"/>
      <c r="H281" s="474"/>
    </row>
    <row r="282" s="6" customFormat="1" ht="24" customHeight="1" spans="1:8">
      <c r="A282" s="480" t="s">
        <v>128</v>
      </c>
      <c r="B282" s="482"/>
      <c r="C282" s="482"/>
      <c r="D282" s="482"/>
      <c r="E282" s="472"/>
      <c r="F282" s="473"/>
      <c r="H282" s="474"/>
    </row>
    <row r="283" s="6" customFormat="1" ht="24" customHeight="1" spans="1:8">
      <c r="A283" s="480" t="s">
        <v>135</v>
      </c>
      <c r="B283" s="482"/>
      <c r="C283" s="482"/>
      <c r="D283" s="482"/>
      <c r="E283" s="472"/>
      <c r="F283" s="473"/>
      <c r="H283" s="474"/>
    </row>
    <row r="284" s="6" customFormat="1" ht="24" customHeight="1" spans="1:8">
      <c r="A284" s="480" t="s">
        <v>287</v>
      </c>
      <c r="B284" s="482"/>
      <c r="C284" s="482"/>
      <c r="D284" s="482"/>
      <c r="E284" s="472"/>
      <c r="F284" s="473"/>
      <c r="H284" s="474"/>
    </row>
    <row r="285" s="6" customFormat="1" ht="24" customHeight="1" spans="1:8">
      <c r="A285" s="480" t="s">
        <v>288</v>
      </c>
      <c r="B285" s="482"/>
      <c r="C285" s="482"/>
      <c r="D285" s="482"/>
      <c r="E285" s="472"/>
      <c r="F285" s="473"/>
      <c r="H285" s="474"/>
    </row>
    <row r="286" s="6" customFormat="1" ht="24" customHeight="1" spans="1:8">
      <c r="A286" s="480" t="s">
        <v>289</v>
      </c>
      <c r="B286" s="482"/>
      <c r="C286" s="482"/>
      <c r="D286" s="482"/>
      <c r="E286" s="472"/>
      <c r="F286" s="473"/>
      <c r="H286" s="474"/>
    </row>
    <row r="287" s="6" customFormat="1" ht="24" customHeight="1" spans="1:8">
      <c r="A287" s="481" t="s">
        <v>290</v>
      </c>
      <c r="B287" s="482"/>
      <c r="C287" s="483">
        <v>14</v>
      </c>
      <c r="D287" s="483">
        <v>14</v>
      </c>
      <c r="E287" s="472">
        <f>D287/C287</f>
        <v>1</v>
      </c>
      <c r="F287" s="473"/>
      <c r="H287" s="474"/>
    </row>
    <row r="288" s="6" customFormat="1" ht="24" customHeight="1" spans="1:8">
      <c r="A288" s="480" t="s">
        <v>291</v>
      </c>
      <c r="B288" s="482"/>
      <c r="C288" s="482"/>
      <c r="D288" s="482"/>
      <c r="E288" s="472"/>
      <c r="F288" s="473"/>
      <c r="H288" s="474"/>
    </row>
    <row r="289" s="6" customFormat="1" ht="24" customHeight="1" spans="1:8">
      <c r="A289" s="480" t="s">
        <v>292</v>
      </c>
      <c r="B289" s="482"/>
      <c r="C289" s="482"/>
      <c r="D289" s="482"/>
      <c r="E289" s="472"/>
      <c r="F289" s="473"/>
      <c r="H289" s="474"/>
    </row>
    <row r="290" s="6" customFormat="1" ht="24" customHeight="1" spans="1:8">
      <c r="A290" s="480" t="s">
        <v>293</v>
      </c>
      <c r="B290" s="482"/>
      <c r="C290" s="482"/>
      <c r="D290" s="482"/>
      <c r="E290" s="472"/>
      <c r="F290" s="473"/>
      <c r="H290" s="474"/>
    </row>
    <row r="291" s="6" customFormat="1" ht="24" customHeight="1" spans="1:8">
      <c r="A291" s="480" t="s">
        <v>294</v>
      </c>
      <c r="B291" s="482"/>
      <c r="C291" s="482"/>
      <c r="D291" s="482"/>
      <c r="E291" s="472"/>
      <c r="F291" s="473"/>
      <c r="H291" s="474"/>
    </row>
    <row r="292" s="6" customFormat="1" ht="24" customHeight="1" spans="1:8">
      <c r="A292" s="480" t="s">
        <v>295</v>
      </c>
      <c r="B292" s="482"/>
      <c r="C292" s="482"/>
      <c r="D292" s="482"/>
      <c r="E292" s="472"/>
      <c r="F292" s="473"/>
      <c r="H292" s="474"/>
    </row>
    <row r="293" s="6" customFormat="1" ht="24" customHeight="1" spans="1:8">
      <c r="A293" s="480" t="s">
        <v>296</v>
      </c>
      <c r="B293" s="482"/>
      <c r="C293" s="482"/>
      <c r="D293" s="482"/>
      <c r="E293" s="472"/>
      <c r="F293" s="473"/>
      <c r="H293" s="474"/>
    </row>
    <row r="294" s="6" customFormat="1" ht="24" customHeight="1" spans="1:8">
      <c r="A294" s="480" t="s">
        <v>297</v>
      </c>
      <c r="B294" s="482"/>
      <c r="C294" s="482"/>
      <c r="D294" s="482"/>
      <c r="E294" s="472"/>
      <c r="F294" s="473"/>
      <c r="H294" s="474"/>
    </row>
    <row r="295" s="6" customFormat="1" ht="24" customHeight="1" spans="1:8">
      <c r="A295" s="480" t="s">
        <v>298</v>
      </c>
      <c r="B295" s="482"/>
      <c r="C295" s="482"/>
      <c r="D295" s="482"/>
      <c r="E295" s="472"/>
      <c r="F295" s="473"/>
      <c r="H295" s="474"/>
    </row>
    <row r="296" s="6" customFormat="1" ht="24" customHeight="1" spans="1:8">
      <c r="A296" s="480" t="s">
        <v>299</v>
      </c>
      <c r="B296" s="482"/>
      <c r="C296" s="483">
        <v>14</v>
      </c>
      <c r="D296" s="483">
        <v>14</v>
      </c>
      <c r="E296" s="472">
        <f>D296/C296</f>
        <v>1</v>
      </c>
      <c r="F296" s="473"/>
      <c r="H296" s="474"/>
    </row>
    <row r="297" s="6" customFormat="1" ht="24" customHeight="1" spans="1:8">
      <c r="A297" s="480" t="s">
        <v>300</v>
      </c>
      <c r="B297" s="482"/>
      <c r="C297" s="482">
        <v>14</v>
      </c>
      <c r="D297" s="482">
        <v>14</v>
      </c>
      <c r="E297" s="472">
        <f>D297/C297</f>
        <v>1</v>
      </c>
      <c r="F297" s="473"/>
      <c r="H297" s="474"/>
    </row>
    <row r="298" s="6" customFormat="1" ht="24" customHeight="1" spans="1:8">
      <c r="A298" s="480" t="s">
        <v>301</v>
      </c>
      <c r="B298" s="482"/>
      <c r="C298" s="482"/>
      <c r="D298" s="482"/>
      <c r="E298" s="472"/>
      <c r="F298" s="473"/>
      <c r="H298" s="474"/>
    </row>
    <row r="299" s="6" customFormat="1" ht="24" customHeight="1" spans="1:8">
      <c r="A299" s="480" t="s">
        <v>302</v>
      </c>
      <c r="B299" s="482"/>
      <c r="C299" s="482"/>
      <c r="D299" s="482"/>
      <c r="E299" s="472"/>
      <c r="F299" s="473"/>
      <c r="H299" s="474"/>
    </row>
    <row r="300" s="6" customFormat="1" ht="24" customHeight="1" spans="1:8">
      <c r="A300" s="480" t="s">
        <v>303</v>
      </c>
      <c r="B300" s="482"/>
      <c r="C300" s="482"/>
      <c r="D300" s="482"/>
      <c r="E300" s="472"/>
      <c r="F300" s="473"/>
      <c r="H300" s="474"/>
    </row>
    <row r="301" s="6" customFormat="1" ht="24" customHeight="1" spans="1:8">
      <c r="A301" s="480" t="s">
        <v>304</v>
      </c>
      <c r="B301" s="482"/>
      <c r="C301" s="482"/>
      <c r="D301" s="482"/>
      <c r="E301" s="472"/>
      <c r="F301" s="473"/>
      <c r="H301" s="474"/>
    </row>
    <row r="302" s="6" customFormat="1" ht="24" customHeight="1" spans="1:8">
      <c r="A302" s="480" t="s">
        <v>305</v>
      </c>
      <c r="B302" s="482"/>
      <c r="C302" s="482"/>
      <c r="D302" s="482"/>
      <c r="E302" s="472"/>
      <c r="F302" s="473"/>
      <c r="H302" s="474"/>
    </row>
    <row r="303" s="6" customFormat="1" ht="24" customHeight="1" spans="1:8">
      <c r="A303" s="480" t="s">
        <v>306</v>
      </c>
      <c r="B303" s="482"/>
      <c r="C303" s="482"/>
      <c r="D303" s="482"/>
      <c r="E303" s="472"/>
      <c r="F303" s="473"/>
      <c r="H303" s="474"/>
    </row>
    <row r="304" s="6" customFormat="1" ht="24" customHeight="1" spans="1:8">
      <c r="A304" s="480" t="s">
        <v>307</v>
      </c>
      <c r="B304" s="482"/>
      <c r="C304" s="482"/>
      <c r="D304" s="482"/>
      <c r="E304" s="472"/>
      <c r="F304" s="473"/>
      <c r="H304" s="474"/>
    </row>
    <row r="305" s="6" customFormat="1" ht="24" customHeight="1" spans="1:8">
      <c r="A305" s="480" t="s">
        <v>308</v>
      </c>
      <c r="B305" s="482"/>
      <c r="C305" s="482"/>
      <c r="D305" s="482"/>
      <c r="E305" s="472"/>
      <c r="F305" s="473"/>
      <c r="H305" s="474"/>
    </row>
    <row r="306" s="6" customFormat="1" ht="24" customHeight="1" spans="1:8">
      <c r="A306" s="481" t="s">
        <v>309</v>
      </c>
      <c r="B306" s="475">
        <v>15058.51</v>
      </c>
      <c r="C306" s="483">
        <f>C307+C310+C321+C328+C336+C345+C359+C369+C379+C393</f>
        <v>17552.76</v>
      </c>
      <c r="D306" s="483">
        <v>15424</v>
      </c>
      <c r="E306" s="472">
        <f>D306/C306</f>
        <v>0.878722206650122</v>
      </c>
      <c r="F306" s="473">
        <v>0.984678243105209</v>
      </c>
      <c r="G306" s="479"/>
      <c r="H306" s="474"/>
    </row>
    <row r="307" s="6" customFormat="1" ht="24" customHeight="1" spans="1:8">
      <c r="A307" s="480" t="s">
        <v>310</v>
      </c>
      <c r="B307" s="475">
        <v>2</v>
      </c>
      <c r="C307" s="482"/>
      <c r="D307" s="482"/>
      <c r="E307" s="472"/>
      <c r="F307" s="473"/>
      <c r="H307" s="474"/>
    </row>
    <row r="308" s="6" customFormat="1" ht="24" customHeight="1" spans="1:8">
      <c r="A308" s="480" t="s">
        <v>311</v>
      </c>
      <c r="B308" s="482"/>
      <c r="C308" s="482"/>
      <c r="D308" s="482"/>
      <c r="E308" s="472"/>
      <c r="F308" s="473"/>
      <c r="H308" s="474"/>
    </row>
    <row r="309" s="6" customFormat="1" ht="24" customHeight="1" spans="1:8">
      <c r="A309" s="480" t="s">
        <v>312</v>
      </c>
      <c r="B309" s="482">
        <v>2</v>
      </c>
      <c r="C309" s="482"/>
      <c r="D309" s="482"/>
      <c r="E309" s="472"/>
      <c r="F309" s="473"/>
      <c r="H309" s="474"/>
    </row>
    <row r="310" s="6" customFormat="1" ht="24" customHeight="1" spans="1:8">
      <c r="A310" s="481" t="s">
        <v>313</v>
      </c>
      <c r="B310" s="475">
        <v>13039.63</v>
      </c>
      <c r="C310" s="475">
        <f>SUM(C311:C320)</f>
        <v>15071.41</v>
      </c>
      <c r="D310" s="483">
        <v>13177</v>
      </c>
      <c r="E310" s="472">
        <f>D310/C310</f>
        <v>0.874304394877453</v>
      </c>
      <c r="F310" s="473">
        <v>0.997879591063991</v>
      </c>
      <c r="G310" s="479"/>
      <c r="H310" s="474"/>
    </row>
    <row r="311" s="6" customFormat="1" ht="24" customHeight="1" spans="1:8">
      <c r="A311" s="480" t="s">
        <v>138</v>
      </c>
      <c r="B311" s="58">
        <v>8383.85</v>
      </c>
      <c r="C311" s="58">
        <v>8983.85</v>
      </c>
      <c r="D311" s="482">
        <v>8258</v>
      </c>
      <c r="E311" s="472">
        <f>D311/C311</f>
        <v>0.91920501789322</v>
      </c>
      <c r="F311" s="473">
        <v>1.08173958606235</v>
      </c>
      <c r="G311" s="479"/>
      <c r="H311" s="474"/>
    </row>
    <row r="312" s="6" customFormat="1" ht="24" customHeight="1" spans="1:8">
      <c r="A312" s="480" t="s">
        <v>127</v>
      </c>
      <c r="B312" s="58">
        <v>1744.71</v>
      </c>
      <c r="C312" s="58">
        <v>2660</v>
      </c>
      <c r="D312" s="482">
        <v>2151</v>
      </c>
      <c r="E312" s="472">
        <f>D312/C312</f>
        <v>0.808646616541353</v>
      </c>
      <c r="F312" s="473">
        <v>2.90675675675676</v>
      </c>
      <c r="G312" s="479"/>
      <c r="H312" s="474"/>
    </row>
    <row r="313" s="6" customFormat="1" ht="24" customHeight="1" spans="1:8">
      <c r="A313" s="480" t="s">
        <v>128</v>
      </c>
      <c r="B313" s="58"/>
      <c r="C313" s="477"/>
      <c r="D313" s="482"/>
      <c r="E313" s="472"/>
      <c r="F313" s="473">
        <v>0</v>
      </c>
      <c r="G313" s="479"/>
      <c r="H313" s="474"/>
    </row>
    <row r="314" s="6" customFormat="1" ht="24" customHeight="1" spans="1:8">
      <c r="A314" s="480" t="s">
        <v>168</v>
      </c>
      <c r="B314" s="58">
        <v>290</v>
      </c>
      <c r="C314" s="58">
        <v>290</v>
      </c>
      <c r="D314" s="482">
        <v>189</v>
      </c>
      <c r="E314" s="472">
        <f>D314/C314</f>
        <v>0.651724137931034</v>
      </c>
      <c r="F314" s="473">
        <v>0.270386266094421</v>
      </c>
      <c r="G314" s="479"/>
      <c r="H314" s="474"/>
    </row>
    <row r="315" s="6" customFormat="1" ht="24" customHeight="1" spans="1:8">
      <c r="A315" s="480" t="s">
        <v>314</v>
      </c>
      <c r="B315" s="58">
        <v>1154.41</v>
      </c>
      <c r="C315" s="482">
        <v>1465</v>
      </c>
      <c r="D315" s="482">
        <v>1263</v>
      </c>
      <c r="E315" s="472">
        <f>D315/C315</f>
        <v>0.862116040955631</v>
      </c>
      <c r="F315" s="473">
        <v>1.0455298013245</v>
      </c>
      <c r="G315" s="479"/>
      <c r="H315" s="474"/>
    </row>
    <row r="316" s="6" customFormat="1" ht="24" customHeight="1" spans="1:8">
      <c r="A316" s="480" t="s">
        <v>315</v>
      </c>
      <c r="B316" s="58">
        <v>13.97</v>
      </c>
      <c r="C316" s="482">
        <v>14</v>
      </c>
      <c r="D316" s="482">
        <v>14</v>
      </c>
      <c r="E316" s="472">
        <f>D316/C316</f>
        <v>1</v>
      </c>
      <c r="F316" s="473"/>
      <c r="G316" s="479"/>
      <c r="H316" s="474"/>
    </row>
    <row r="317" s="6" customFormat="1" ht="24" customHeight="1" spans="1:8">
      <c r="A317" s="480" t="s">
        <v>316</v>
      </c>
      <c r="B317" s="58"/>
      <c r="C317" s="477"/>
      <c r="D317" s="482"/>
      <c r="E317" s="472"/>
      <c r="F317" s="473"/>
      <c r="G317" s="479"/>
      <c r="H317" s="474"/>
    </row>
    <row r="318" s="6" customFormat="1" ht="24" customHeight="1" spans="1:8">
      <c r="A318" s="480" t="s">
        <v>317</v>
      </c>
      <c r="B318" s="58"/>
      <c r="C318" s="477"/>
      <c r="D318" s="482"/>
      <c r="E318" s="472"/>
      <c r="F318" s="473"/>
      <c r="G318" s="479"/>
      <c r="H318" s="474"/>
    </row>
    <row r="319" s="6" customFormat="1" ht="24" customHeight="1" spans="1:8">
      <c r="A319" s="480" t="s">
        <v>135</v>
      </c>
      <c r="B319" s="58">
        <v>460.13</v>
      </c>
      <c r="C319" s="477">
        <v>666</v>
      </c>
      <c r="D319" s="482">
        <v>459</v>
      </c>
      <c r="E319" s="472">
        <f>D319/C319</f>
        <v>0.689189189189189</v>
      </c>
      <c r="F319" s="473">
        <v>0.740322580645161</v>
      </c>
      <c r="G319" s="479"/>
      <c r="H319" s="474"/>
    </row>
    <row r="320" s="6" customFormat="1" ht="24" customHeight="1" spans="1:8">
      <c r="A320" s="480" t="s">
        <v>318</v>
      </c>
      <c r="B320" s="58">
        <v>992.56</v>
      </c>
      <c r="C320" s="58">
        <v>992.56</v>
      </c>
      <c r="D320" s="482">
        <v>843</v>
      </c>
      <c r="E320" s="472">
        <f>D320/C320</f>
        <v>0.849318932860482</v>
      </c>
      <c r="F320" s="473">
        <v>0.377350044762757</v>
      </c>
      <c r="G320" s="479"/>
      <c r="H320" s="474"/>
    </row>
    <row r="321" s="6" customFormat="1" ht="24" customHeight="1" spans="1:8">
      <c r="A321" s="481" t="s">
        <v>319</v>
      </c>
      <c r="B321" s="482"/>
      <c r="C321" s="482"/>
      <c r="D321" s="482"/>
      <c r="E321" s="472"/>
      <c r="F321" s="473"/>
      <c r="G321" s="479"/>
      <c r="H321" s="474"/>
    </row>
    <row r="322" s="6" customFormat="1" ht="24" customHeight="1" spans="1:8">
      <c r="A322" s="480" t="s">
        <v>138</v>
      </c>
      <c r="B322" s="482"/>
      <c r="C322" s="482"/>
      <c r="D322" s="482"/>
      <c r="E322" s="472"/>
      <c r="F322" s="473"/>
      <c r="G322" s="479"/>
      <c r="H322" s="474"/>
    </row>
    <row r="323" s="6" customFormat="1" ht="24" customHeight="1" spans="1:8">
      <c r="A323" s="480" t="s">
        <v>127</v>
      </c>
      <c r="B323" s="482"/>
      <c r="C323" s="482"/>
      <c r="D323" s="482"/>
      <c r="E323" s="472"/>
      <c r="F323" s="473"/>
      <c r="G323" s="479"/>
      <c r="H323" s="474"/>
    </row>
    <row r="324" s="6" customFormat="1" ht="24" customHeight="1" spans="1:8">
      <c r="A324" s="480" t="s">
        <v>128</v>
      </c>
      <c r="B324" s="482"/>
      <c r="C324" s="482"/>
      <c r="D324" s="482"/>
      <c r="E324" s="472"/>
      <c r="F324" s="473"/>
      <c r="G324" s="479"/>
      <c r="H324" s="474"/>
    </row>
    <row r="325" s="6" customFormat="1" ht="24" customHeight="1" spans="1:8">
      <c r="A325" s="480" t="s">
        <v>320</v>
      </c>
      <c r="B325" s="482"/>
      <c r="C325" s="482"/>
      <c r="D325" s="482"/>
      <c r="E325" s="472"/>
      <c r="F325" s="473"/>
      <c r="G325" s="479"/>
      <c r="H325" s="474"/>
    </row>
    <row r="326" s="6" customFormat="1" ht="24" customHeight="1" spans="1:8">
      <c r="A326" s="480" t="s">
        <v>135</v>
      </c>
      <c r="B326" s="482"/>
      <c r="C326" s="482"/>
      <c r="D326" s="482"/>
      <c r="E326" s="472"/>
      <c r="F326" s="473"/>
      <c r="G326" s="479"/>
      <c r="H326" s="474"/>
    </row>
    <row r="327" s="6" customFormat="1" ht="24" customHeight="1" spans="1:8">
      <c r="A327" s="480" t="s">
        <v>321</v>
      </c>
      <c r="B327" s="482"/>
      <c r="C327" s="482"/>
      <c r="D327" s="482"/>
      <c r="E327" s="472"/>
      <c r="F327" s="473"/>
      <c r="G327" s="479"/>
      <c r="H327" s="474"/>
    </row>
    <row r="328" s="6" customFormat="1" ht="24" customHeight="1" spans="1:8">
      <c r="A328" s="481" t="s">
        <v>322</v>
      </c>
      <c r="B328" s="475">
        <v>327.53</v>
      </c>
      <c r="C328" s="475">
        <f>SUM(C329:C335)</f>
        <v>327.53</v>
      </c>
      <c r="D328" s="483">
        <v>324</v>
      </c>
      <c r="E328" s="472">
        <f>D328/C328</f>
        <v>0.989222361310414</v>
      </c>
      <c r="F328" s="473">
        <v>0.782608695652174</v>
      </c>
      <c r="G328" s="479"/>
      <c r="H328" s="474"/>
    </row>
    <row r="329" s="6" customFormat="1" ht="24" customHeight="1" spans="1:8">
      <c r="A329" s="480" t="s">
        <v>138</v>
      </c>
      <c r="B329" s="58">
        <v>327.53</v>
      </c>
      <c r="C329" s="58">
        <v>327.53</v>
      </c>
      <c r="D329" s="482">
        <v>324</v>
      </c>
      <c r="E329" s="472">
        <f>D329/C329</f>
        <v>0.989222361310414</v>
      </c>
      <c r="F329" s="473">
        <v>0.972972972972973</v>
      </c>
      <c r="G329" s="479"/>
      <c r="H329" s="474"/>
    </row>
    <row r="330" s="6" customFormat="1" ht="24" customHeight="1" spans="1:8">
      <c r="A330" s="480" t="s">
        <v>127</v>
      </c>
      <c r="B330" s="482"/>
      <c r="C330" s="477"/>
      <c r="D330" s="482"/>
      <c r="E330" s="472"/>
      <c r="F330" s="473"/>
      <c r="G330" s="479"/>
      <c r="H330" s="474"/>
    </row>
    <row r="331" s="6" customFormat="1" ht="24" customHeight="1" spans="1:8">
      <c r="A331" s="480" t="s">
        <v>128</v>
      </c>
      <c r="B331" s="482"/>
      <c r="C331" s="477"/>
      <c r="D331" s="482"/>
      <c r="E331" s="472"/>
      <c r="F331" s="473"/>
      <c r="G331" s="479"/>
      <c r="H331" s="474"/>
    </row>
    <row r="332" s="6" customFormat="1" ht="24" customHeight="1" spans="1:8">
      <c r="A332" s="480" t="s">
        <v>323</v>
      </c>
      <c r="B332" s="482"/>
      <c r="C332" s="477"/>
      <c r="D332" s="482"/>
      <c r="E332" s="472"/>
      <c r="F332" s="473"/>
      <c r="G332" s="479"/>
      <c r="H332" s="474"/>
    </row>
    <row r="333" s="6" customFormat="1" ht="24" customHeight="1" spans="1:8">
      <c r="A333" s="480" t="s">
        <v>324</v>
      </c>
      <c r="B333" s="482"/>
      <c r="C333" s="477"/>
      <c r="D333" s="482"/>
      <c r="E333" s="472"/>
      <c r="F333" s="473"/>
      <c r="G333" s="479"/>
      <c r="H333" s="474"/>
    </row>
    <row r="334" s="6" customFormat="1" ht="24" customHeight="1" spans="1:8">
      <c r="A334" s="480" t="s">
        <v>135</v>
      </c>
      <c r="B334" s="482"/>
      <c r="C334" s="477"/>
      <c r="D334" s="482"/>
      <c r="E334" s="472"/>
      <c r="F334" s="473">
        <v>0</v>
      </c>
      <c r="G334" s="479"/>
      <c r="H334" s="474"/>
    </row>
    <row r="335" s="6" customFormat="1" ht="24" customHeight="1" spans="1:8">
      <c r="A335" s="480" t="s">
        <v>325</v>
      </c>
      <c r="B335" s="482"/>
      <c r="C335" s="477"/>
      <c r="D335" s="482"/>
      <c r="E335" s="472"/>
      <c r="F335" s="473"/>
      <c r="G335" s="479"/>
      <c r="H335" s="474"/>
    </row>
    <row r="336" s="6" customFormat="1" ht="24" customHeight="1" spans="1:8">
      <c r="A336" s="481" t="s">
        <v>326</v>
      </c>
      <c r="B336" s="483">
        <v>598.33</v>
      </c>
      <c r="C336" s="475">
        <f>SUM(C337:C344)</f>
        <v>773</v>
      </c>
      <c r="D336" s="483">
        <v>720</v>
      </c>
      <c r="E336" s="472">
        <f>D336/C336</f>
        <v>0.93143596377749</v>
      </c>
      <c r="F336" s="473">
        <v>0.907944514501892</v>
      </c>
      <c r="G336" s="479"/>
      <c r="H336" s="474"/>
    </row>
    <row r="337" s="6" customFormat="1" ht="24" customHeight="1" spans="1:8">
      <c r="A337" s="480" t="s">
        <v>138</v>
      </c>
      <c r="B337" s="482">
        <v>579.29</v>
      </c>
      <c r="C337" s="477">
        <v>615</v>
      </c>
      <c r="D337" s="482">
        <v>569</v>
      </c>
      <c r="E337" s="472">
        <f>D337/C337</f>
        <v>0.92520325203252</v>
      </c>
      <c r="F337" s="473">
        <v>0.993019197207679</v>
      </c>
      <c r="G337" s="479"/>
      <c r="H337" s="474"/>
    </row>
    <row r="338" s="6" customFormat="1" ht="24" customHeight="1" spans="1:8">
      <c r="A338" s="480" t="s">
        <v>127</v>
      </c>
      <c r="B338" s="482"/>
      <c r="C338" s="477">
        <v>8</v>
      </c>
      <c r="D338" s="482">
        <v>8</v>
      </c>
      <c r="E338" s="472">
        <f>D338/C338</f>
        <v>1</v>
      </c>
      <c r="F338" s="473">
        <v>0.2</v>
      </c>
      <c r="G338" s="479"/>
      <c r="H338" s="474"/>
    </row>
    <row r="339" s="6" customFormat="1" ht="24" customHeight="1" spans="1:8">
      <c r="A339" s="480" t="s">
        <v>128</v>
      </c>
      <c r="B339" s="482"/>
      <c r="C339" s="477"/>
      <c r="D339" s="482"/>
      <c r="E339" s="472"/>
      <c r="F339" s="473"/>
      <c r="G339" s="479"/>
      <c r="H339" s="474"/>
    </row>
    <row r="340" s="6" customFormat="1" ht="24" customHeight="1" spans="1:8">
      <c r="A340" s="480" t="s">
        <v>327</v>
      </c>
      <c r="B340" s="482"/>
      <c r="C340" s="477"/>
      <c r="D340" s="482"/>
      <c r="E340" s="472"/>
      <c r="F340" s="473"/>
      <c r="G340" s="479"/>
      <c r="H340" s="474"/>
    </row>
    <row r="341" s="6" customFormat="1" ht="24" customHeight="1" spans="1:8">
      <c r="A341" s="480" t="s">
        <v>328</v>
      </c>
      <c r="B341" s="482"/>
      <c r="C341" s="477"/>
      <c r="D341" s="482"/>
      <c r="E341" s="472"/>
      <c r="F341" s="473"/>
      <c r="G341" s="479"/>
      <c r="H341" s="474"/>
    </row>
    <row r="342" s="6" customFormat="1" ht="24" customHeight="1" spans="1:8">
      <c r="A342" s="480" t="s">
        <v>329</v>
      </c>
      <c r="B342" s="482">
        <v>19.04</v>
      </c>
      <c r="C342" s="477">
        <v>150</v>
      </c>
      <c r="D342" s="482">
        <v>143</v>
      </c>
      <c r="E342" s="472">
        <f>D342/C342</f>
        <v>0.953333333333333</v>
      </c>
      <c r="F342" s="473">
        <v>2.86</v>
      </c>
      <c r="G342" s="479"/>
      <c r="H342" s="474"/>
    </row>
    <row r="343" s="6" customFormat="1" ht="24" customHeight="1" spans="1:8">
      <c r="A343" s="480" t="s">
        <v>135</v>
      </c>
      <c r="B343" s="482"/>
      <c r="C343" s="477"/>
      <c r="D343" s="482"/>
      <c r="E343" s="472"/>
      <c r="F343" s="473">
        <v>0</v>
      </c>
      <c r="G343" s="479"/>
      <c r="H343" s="474"/>
    </row>
    <row r="344" s="6" customFormat="1" ht="24" customHeight="1" spans="1:8">
      <c r="A344" s="480" t="s">
        <v>330</v>
      </c>
      <c r="B344" s="482"/>
      <c r="C344" s="477"/>
      <c r="D344" s="482"/>
      <c r="E344" s="472"/>
      <c r="F344" s="473"/>
      <c r="G344" s="479"/>
      <c r="H344" s="474"/>
    </row>
    <row r="345" s="6" customFormat="1" ht="24" customHeight="1" spans="1:8">
      <c r="A345" s="481" t="s">
        <v>331</v>
      </c>
      <c r="B345" s="475">
        <v>1079.96</v>
      </c>
      <c r="C345" s="475">
        <f>SUM(C346:C358)</f>
        <v>1369.76</v>
      </c>
      <c r="D345" s="483">
        <v>1194</v>
      </c>
      <c r="E345" s="472">
        <f>D345/C345</f>
        <v>0.871685550753417</v>
      </c>
      <c r="F345" s="473">
        <v>0.955964771817454</v>
      </c>
      <c r="G345" s="479"/>
      <c r="H345" s="474"/>
    </row>
    <row r="346" s="6" customFormat="1" ht="24" customHeight="1" spans="1:8">
      <c r="A346" s="480" t="s">
        <v>138</v>
      </c>
      <c r="B346" s="58">
        <v>926.12</v>
      </c>
      <c r="C346" s="58">
        <v>926.12</v>
      </c>
      <c r="D346" s="482">
        <v>887</v>
      </c>
      <c r="E346" s="472">
        <f>D346/C346</f>
        <v>0.957759253660433</v>
      </c>
      <c r="F346" s="473">
        <v>0.95069667738478</v>
      </c>
      <c r="G346" s="479"/>
      <c r="H346" s="474"/>
    </row>
    <row r="347" s="6" customFormat="1" ht="24" customHeight="1" spans="1:8">
      <c r="A347" s="480" t="s">
        <v>127</v>
      </c>
      <c r="B347" s="58">
        <v>9.45</v>
      </c>
      <c r="C347" s="477">
        <v>40</v>
      </c>
      <c r="D347" s="482">
        <v>37</v>
      </c>
      <c r="E347" s="472">
        <f>D347/C347</f>
        <v>0.925</v>
      </c>
      <c r="F347" s="473">
        <v>1.23333333333333</v>
      </c>
      <c r="G347" s="479"/>
      <c r="H347" s="474"/>
    </row>
    <row r="348" s="6" customFormat="1" ht="24" customHeight="1" spans="1:8">
      <c r="A348" s="480" t="s">
        <v>128</v>
      </c>
      <c r="B348" s="58"/>
      <c r="C348" s="477"/>
      <c r="D348" s="482"/>
      <c r="E348" s="472"/>
      <c r="F348" s="473">
        <v>0</v>
      </c>
      <c r="G348" s="479"/>
      <c r="H348" s="474"/>
    </row>
    <row r="349" s="6" customFormat="1" ht="24" customHeight="1" spans="1:8">
      <c r="A349" s="480" t="s">
        <v>332</v>
      </c>
      <c r="B349" s="58">
        <v>10</v>
      </c>
      <c r="C349" s="58">
        <v>10</v>
      </c>
      <c r="D349" s="482">
        <v>10</v>
      </c>
      <c r="E349" s="472">
        <f>D349/C349</f>
        <v>1</v>
      </c>
      <c r="F349" s="473">
        <v>0.588235294117647</v>
      </c>
      <c r="G349" s="479"/>
      <c r="H349" s="474"/>
    </row>
    <row r="350" s="6" customFormat="1" ht="24" customHeight="1" spans="1:8">
      <c r="A350" s="480" t="s">
        <v>333</v>
      </c>
      <c r="B350" s="58">
        <v>21.6</v>
      </c>
      <c r="C350" s="58">
        <v>21.6</v>
      </c>
      <c r="D350" s="482">
        <v>14</v>
      </c>
      <c r="E350" s="472">
        <f>D350/C350</f>
        <v>0.648148148148148</v>
      </c>
      <c r="F350" s="473">
        <v>0.482758620689655</v>
      </c>
      <c r="G350" s="479"/>
      <c r="H350" s="474"/>
    </row>
    <row r="351" s="6" customFormat="1" ht="24" customHeight="1" spans="1:8">
      <c r="A351" s="480" t="s">
        <v>334</v>
      </c>
      <c r="B351" s="58"/>
      <c r="C351" s="477"/>
      <c r="D351" s="482"/>
      <c r="E351" s="472"/>
      <c r="F351" s="473"/>
      <c r="G351" s="479"/>
      <c r="H351" s="474"/>
    </row>
    <row r="352" s="6" customFormat="1" ht="24" customHeight="1" spans="1:8">
      <c r="A352" s="480" t="s">
        <v>335</v>
      </c>
      <c r="B352" s="58">
        <v>30</v>
      </c>
      <c r="C352" s="477">
        <v>76</v>
      </c>
      <c r="D352" s="482">
        <v>45</v>
      </c>
      <c r="E352" s="472">
        <f>D352/C352</f>
        <v>0.592105263157895</v>
      </c>
      <c r="F352" s="473">
        <v>0.865384615384615</v>
      </c>
      <c r="G352" s="479"/>
      <c r="H352" s="474"/>
    </row>
    <row r="353" s="6" customFormat="1" ht="24" customHeight="1" spans="1:8">
      <c r="A353" s="480" t="s">
        <v>336</v>
      </c>
      <c r="B353" s="58"/>
      <c r="C353" s="477"/>
      <c r="D353" s="482"/>
      <c r="E353" s="472"/>
      <c r="F353" s="473"/>
      <c r="G353" s="479"/>
      <c r="H353" s="474"/>
    </row>
    <row r="354" s="6" customFormat="1" ht="24" customHeight="1" spans="1:8">
      <c r="A354" s="480" t="s">
        <v>337</v>
      </c>
      <c r="B354" s="58"/>
      <c r="C354" s="477">
        <v>30</v>
      </c>
      <c r="D354" s="482">
        <v>30</v>
      </c>
      <c r="E354" s="472">
        <f>D354/C354</f>
        <v>1</v>
      </c>
      <c r="F354" s="473">
        <v>0.260869565217391</v>
      </c>
      <c r="G354" s="479"/>
      <c r="H354" s="474"/>
    </row>
    <row r="355" s="6" customFormat="1" ht="24" customHeight="1" spans="1:8">
      <c r="A355" s="480" t="s">
        <v>338</v>
      </c>
      <c r="B355" s="58">
        <v>66.04</v>
      </c>
      <c r="C355" s="58">
        <v>66.04</v>
      </c>
      <c r="D355" s="482">
        <v>65</v>
      </c>
      <c r="E355" s="472">
        <f>D355/C355</f>
        <v>0.984251968503937</v>
      </c>
      <c r="F355" s="473">
        <v>1.85714285714286</v>
      </c>
      <c r="G355" s="479"/>
      <c r="H355" s="474"/>
    </row>
    <row r="356" s="6" customFormat="1" ht="24" customHeight="1" spans="1:8">
      <c r="A356" s="480" t="s">
        <v>168</v>
      </c>
      <c r="B356" s="58"/>
      <c r="C356" s="477"/>
      <c r="D356" s="482"/>
      <c r="E356" s="472"/>
      <c r="F356" s="473"/>
      <c r="G356" s="479"/>
      <c r="H356" s="474"/>
    </row>
    <row r="357" s="6" customFormat="1" ht="24" customHeight="1" spans="1:8">
      <c r="A357" s="480" t="s">
        <v>135</v>
      </c>
      <c r="B357" s="58"/>
      <c r="C357" s="477"/>
      <c r="D357" s="482"/>
      <c r="E357" s="472"/>
      <c r="F357" s="473">
        <v>0</v>
      </c>
      <c r="G357" s="479"/>
      <c r="H357" s="474"/>
    </row>
    <row r="358" s="6" customFormat="1" ht="24" customHeight="1" spans="1:8">
      <c r="A358" s="480" t="s">
        <v>339</v>
      </c>
      <c r="B358" s="58">
        <v>16.75</v>
      </c>
      <c r="C358" s="477">
        <v>200</v>
      </c>
      <c r="D358" s="482">
        <v>106</v>
      </c>
      <c r="E358" s="472">
        <f>D358/C358</f>
        <v>0.53</v>
      </c>
      <c r="F358" s="473">
        <v>26.5</v>
      </c>
      <c r="G358" s="479"/>
      <c r="H358" s="474"/>
    </row>
    <row r="359" s="6" customFormat="1" ht="24" customHeight="1" spans="1:8">
      <c r="A359" s="481" t="s">
        <v>340</v>
      </c>
      <c r="B359" s="482"/>
      <c r="C359" s="482"/>
      <c r="D359" s="482"/>
      <c r="E359" s="472"/>
      <c r="F359" s="473"/>
      <c r="G359" s="479"/>
      <c r="H359" s="474"/>
    </row>
    <row r="360" s="6" customFormat="1" ht="24" customHeight="1" spans="1:8">
      <c r="A360" s="480" t="s">
        <v>138</v>
      </c>
      <c r="B360" s="482"/>
      <c r="C360" s="482"/>
      <c r="D360" s="482"/>
      <c r="E360" s="472"/>
      <c r="F360" s="473"/>
      <c r="G360" s="479"/>
      <c r="H360" s="474"/>
    </row>
    <row r="361" s="6" customFormat="1" ht="24" customHeight="1" spans="1:8">
      <c r="A361" s="480" t="s">
        <v>127</v>
      </c>
      <c r="B361" s="482"/>
      <c r="C361" s="482"/>
      <c r="D361" s="482"/>
      <c r="E361" s="472"/>
      <c r="F361" s="473"/>
      <c r="G361" s="479"/>
      <c r="H361" s="474"/>
    </row>
    <row r="362" s="6" customFormat="1" ht="24" customHeight="1" spans="1:8">
      <c r="A362" s="480" t="s">
        <v>128</v>
      </c>
      <c r="B362" s="482"/>
      <c r="C362" s="482"/>
      <c r="D362" s="482"/>
      <c r="E362" s="472"/>
      <c r="F362" s="473"/>
      <c r="G362" s="479"/>
      <c r="H362" s="474"/>
    </row>
    <row r="363" s="6" customFormat="1" ht="24" customHeight="1" spans="1:8">
      <c r="A363" s="480" t="s">
        <v>341</v>
      </c>
      <c r="B363" s="482"/>
      <c r="C363" s="482"/>
      <c r="D363" s="482"/>
      <c r="E363" s="472"/>
      <c r="F363" s="473"/>
      <c r="G363" s="479"/>
      <c r="H363" s="474"/>
    </row>
    <row r="364" s="6" customFormat="1" ht="24" customHeight="1" spans="1:8">
      <c r="A364" s="480" t="s">
        <v>342</v>
      </c>
      <c r="B364" s="482"/>
      <c r="C364" s="482"/>
      <c r="D364" s="482"/>
      <c r="E364" s="472"/>
      <c r="F364" s="473"/>
      <c r="G364" s="479"/>
      <c r="H364" s="474"/>
    </row>
    <row r="365" s="6" customFormat="1" ht="24" customHeight="1" spans="1:8">
      <c r="A365" s="480" t="s">
        <v>343</v>
      </c>
      <c r="B365" s="482"/>
      <c r="C365" s="482"/>
      <c r="D365" s="482"/>
      <c r="E365" s="472"/>
      <c r="F365" s="473"/>
      <c r="G365" s="479"/>
      <c r="H365" s="474"/>
    </row>
    <row r="366" s="6" customFormat="1" ht="24" customHeight="1" spans="1:8">
      <c r="A366" s="480" t="s">
        <v>168</v>
      </c>
      <c r="B366" s="482"/>
      <c r="C366" s="482"/>
      <c r="D366" s="482"/>
      <c r="E366" s="472"/>
      <c r="F366" s="473"/>
      <c r="G366" s="479"/>
      <c r="H366" s="474"/>
    </row>
    <row r="367" s="6" customFormat="1" ht="24" customHeight="1" spans="1:8">
      <c r="A367" s="480" t="s">
        <v>135</v>
      </c>
      <c r="B367" s="482"/>
      <c r="C367" s="482"/>
      <c r="D367" s="482"/>
      <c r="E367" s="472"/>
      <c r="F367" s="473"/>
      <c r="G367" s="479"/>
      <c r="H367" s="474"/>
    </row>
    <row r="368" s="6" customFormat="1" ht="24" customHeight="1" spans="1:8">
      <c r="A368" s="480" t="s">
        <v>344</v>
      </c>
      <c r="B368" s="482"/>
      <c r="C368" s="482"/>
      <c r="D368" s="482"/>
      <c r="E368" s="472"/>
      <c r="F368" s="473"/>
      <c r="G368" s="479"/>
      <c r="H368" s="474"/>
    </row>
    <row r="369" s="6" customFormat="1" ht="24" customHeight="1" spans="1:8">
      <c r="A369" s="481" t="s">
        <v>345</v>
      </c>
      <c r="B369" s="482"/>
      <c r="C369" s="482"/>
      <c r="D369" s="482"/>
      <c r="E369" s="472"/>
      <c r="F369" s="473"/>
      <c r="G369" s="479"/>
      <c r="H369" s="474"/>
    </row>
    <row r="370" s="6" customFormat="1" ht="24" customHeight="1" spans="1:8">
      <c r="A370" s="480" t="s">
        <v>138</v>
      </c>
      <c r="B370" s="482"/>
      <c r="C370" s="482"/>
      <c r="D370" s="482"/>
      <c r="E370" s="472"/>
      <c r="F370" s="473"/>
      <c r="G370" s="479"/>
      <c r="H370" s="474"/>
    </row>
    <row r="371" s="6" customFormat="1" ht="24" customHeight="1" spans="1:8">
      <c r="A371" s="480" t="s">
        <v>127</v>
      </c>
      <c r="B371" s="482"/>
      <c r="C371" s="482"/>
      <c r="D371" s="482"/>
      <c r="E371" s="472"/>
      <c r="F371" s="473"/>
      <c r="G371" s="479"/>
      <c r="H371" s="474"/>
    </row>
    <row r="372" s="6" customFormat="1" ht="24" customHeight="1" spans="1:8">
      <c r="A372" s="480" t="s">
        <v>128</v>
      </c>
      <c r="B372" s="482"/>
      <c r="C372" s="482"/>
      <c r="D372" s="482"/>
      <c r="E372" s="472"/>
      <c r="F372" s="473"/>
      <c r="G372" s="479"/>
      <c r="H372" s="474"/>
    </row>
    <row r="373" s="6" customFormat="1" ht="24" customHeight="1" spans="1:8">
      <c r="A373" s="480" t="s">
        <v>346</v>
      </c>
      <c r="B373" s="482"/>
      <c r="C373" s="482"/>
      <c r="D373" s="482"/>
      <c r="E373" s="472"/>
      <c r="F373" s="473"/>
      <c r="G373" s="479"/>
      <c r="H373" s="474"/>
    </row>
    <row r="374" s="6" customFormat="1" ht="24" customHeight="1" spans="1:8">
      <c r="A374" s="480" t="s">
        <v>347</v>
      </c>
      <c r="B374" s="482"/>
      <c r="C374" s="482"/>
      <c r="D374" s="482"/>
      <c r="E374" s="472"/>
      <c r="F374" s="473"/>
      <c r="G374" s="479"/>
      <c r="H374" s="474"/>
    </row>
    <row r="375" s="6" customFormat="1" ht="24" customHeight="1" spans="1:8">
      <c r="A375" s="480" t="s">
        <v>348</v>
      </c>
      <c r="B375" s="482"/>
      <c r="C375" s="482"/>
      <c r="D375" s="482"/>
      <c r="E375" s="472"/>
      <c r="F375" s="473"/>
      <c r="G375" s="479"/>
      <c r="H375" s="474"/>
    </row>
    <row r="376" s="6" customFormat="1" ht="24" customHeight="1" spans="1:8">
      <c r="A376" s="480" t="s">
        <v>168</v>
      </c>
      <c r="B376" s="482"/>
      <c r="C376" s="482"/>
      <c r="D376" s="482"/>
      <c r="E376" s="472"/>
      <c r="F376" s="473"/>
      <c r="G376" s="479"/>
      <c r="H376" s="474"/>
    </row>
    <row r="377" s="6" customFormat="1" ht="24" customHeight="1" spans="1:8">
      <c r="A377" s="480" t="s">
        <v>135</v>
      </c>
      <c r="B377" s="482"/>
      <c r="C377" s="482"/>
      <c r="D377" s="482"/>
      <c r="E377" s="472"/>
      <c r="F377" s="473"/>
      <c r="G377" s="479"/>
      <c r="H377" s="474"/>
    </row>
    <row r="378" s="6" customFormat="1" ht="24" customHeight="1" spans="1:8">
      <c r="A378" s="480" t="s">
        <v>349</v>
      </c>
      <c r="B378" s="482"/>
      <c r="C378" s="482"/>
      <c r="D378" s="482"/>
      <c r="E378" s="472"/>
      <c r="F378" s="473"/>
      <c r="G378" s="479"/>
      <c r="H378" s="474"/>
    </row>
    <row r="379" s="6" customFormat="1" ht="24" customHeight="1" spans="1:8">
      <c r="A379" s="481" t="s">
        <v>350</v>
      </c>
      <c r="B379" s="482"/>
      <c r="C379" s="482"/>
      <c r="D379" s="482"/>
      <c r="E379" s="472"/>
      <c r="F379" s="473"/>
      <c r="G379" s="479"/>
      <c r="H379" s="474"/>
    </row>
    <row r="380" s="6" customFormat="1" ht="24" customHeight="1" spans="1:8">
      <c r="A380" s="480" t="s">
        <v>138</v>
      </c>
      <c r="B380" s="482"/>
      <c r="C380" s="482"/>
      <c r="D380" s="482"/>
      <c r="E380" s="472"/>
      <c r="F380" s="473"/>
      <c r="G380" s="479"/>
      <c r="H380" s="474"/>
    </row>
    <row r="381" s="6" customFormat="1" ht="24" customHeight="1" spans="1:8">
      <c r="A381" s="480" t="s">
        <v>127</v>
      </c>
      <c r="B381" s="482"/>
      <c r="C381" s="482"/>
      <c r="D381" s="482"/>
      <c r="E381" s="472"/>
      <c r="F381" s="473"/>
      <c r="G381" s="479"/>
      <c r="H381" s="474"/>
    </row>
    <row r="382" s="6" customFormat="1" ht="24" customHeight="1" spans="1:8">
      <c r="A382" s="480" t="s">
        <v>128</v>
      </c>
      <c r="B382" s="482"/>
      <c r="C382" s="482"/>
      <c r="D382" s="482"/>
      <c r="E382" s="472"/>
      <c r="F382" s="473"/>
      <c r="G382" s="479"/>
      <c r="H382" s="474"/>
    </row>
    <row r="383" s="6" customFormat="1" ht="24" customHeight="1" spans="1:8">
      <c r="A383" s="480" t="s">
        <v>351</v>
      </c>
      <c r="B383" s="482"/>
      <c r="C383" s="482"/>
      <c r="D383" s="482"/>
      <c r="E383" s="472"/>
      <c r="F383" s="473"/>
      <c r="G383" s="479"/>
      <c r="H383" s="474"/>
    </row>
    <row r="384" s="6" customFormat="1" ht="24" customHeight="1" spans="1:8">
      <c r="A384" s="480" t="s">
        <v>352</v>
      </c>
      <c r="B384" s="482"/>
      <c r="C384" s="482"/>
      <c r="D384" s="482"/>
      <c r="E384" s="472"/>
      <c r="F384" s="473"/>
      <c r="G384" s="479"/>
      <c r="H384" s="474"/>
    </row>
    <row r="385" s="6" customFormat="1" ht="24" customHeight="1" spans="1:8">
      <c r="A385" s="480" t="s">
        <v>135</v>
      </c>
      <c r="B385" s="482"/>
      <c r="C385" s="482"/>
      <c r="D385" s="482"/>
      <c r="E385" s="472"/>
      <c r="F385" s="473"/>
      <c r="G385" s="479"/>
      <c r="H385" s="474"/>
    </row>
    <row r="386" s="6" customFormat="1" ht="24" customHeight="1" spans="1:8">
      <c r="A386" s="480" t="s">
        <v>353</v>
      </c>
      <c r="B386" s="482"/>
      <c r="C386" s="482"/>
      <c r="D386" s="482"/>
      <c r="E386" s="472"/>
      <c r="F386" s="473"/>
      <c r="G386" s="479"/>
      <c r="H386" s="474"/>
    </row>
    <row r="387" s="6" customFormat="1" ht="24" customHeight="1" spans="1:8">
      <c r="A387" s="481" t="s">
        <v>354</v>
      </c>
      <c r="B387" s="482"/>
      <c r="C387" s="482"/>
      <c r="D387" s="482"/>
      <c r="E387" s="472"/>
      <c r="F387" s="473"/>
      <c r="G387" s="479"/>
      <c r="H387" s="474"/>
    </row>
    <row r="388" s="6" customFormat="1" ht="24" customHeight="1" spans="1:8">
      <c r="A388" s="480" t="s">
        <v>138</v>
      </c>
      <c r="B388" s="482"/>
      <c r="C388" s="482"/>
      <c r="D388" s="482"/>
      <c r="E388" s="472"/>
      <c r="F388" s="473"/>
      <c r="G388" s="479"/>
      <c r="H388" s="474"/>
    </row>
    <row r="389" s="6" customFormat="1" ht="24" customHeight="1" spans="1:8">
      <c r="A389" s="480" t="s">
        <v>127</v>
      </c>
      <c r="B389" s="482"/>
      <c r="C389" s="482"/>
      <c r="D389" s="482"/>
      <c r="E389" s="472"/>
      <c r="F389" s="473"/>
      <c r="G389" s="479"/>
      <c r="H389" s="474"/>
    </row>
    <row r="390" s="6" customFormat="1" ht="24" customHeight="1" spans="1:8">
      <c r="A390" s="480" t="s">
        <v>168</v>
      </c>
      <c r="B390" s="482"/>
      <c r="C390" s="482"/>
      <c r="D390" s="482"/>
      <c r="E390" s="472"/>
      <c r="F390" s="473"/>
      <c r="G390" s="479"/>
      <c r="H390" s="474"/>
    </row>
    <row r="391" s="6" customFormat="1" ht="24" customHeight="1" spans="1:8">
      <c r="A391" s="480" t="s">
        <v>355</v>
      </c>
      <c r="B391" s="482"/>
      <c r="C391" s="482"/>
      <c r="D391" s="482"/>
      <c r="E391" s="472"/>
      <c r="F391" s="473"/>
      <c r="G391" s="479"/>
      <c r="H391" s="474"/>
    </row>
    <row r="392" s="6" customFormat="1" ht="24" customHeight="1" spans="1:8">
      <c r="A392" s="480" t="s">
        <v>356</v>
      </c>
      <c r="B392" s="482"/>
      <c r="C392" s="482"/>
      <c r="D392" s="482"/>
      <c r="E392" s="472"/>
      <c r="F392" s="473"/>
      <c r="G392" s="479"/>
      <c r="H392" s="474"/>
    </row>
    <row r="393" s="6" customFormat="1" ht="24" customHeight="1" spans="1:8">
      <c r="A393" s="481" t="s">
        <v>357</v>
      </c>
      <c r="B393" s="483">
        <v>11.06</v>
      </c>
      <c r="C393" s="483">
        <v>11.06</v>
      </c>
      <c r="D393" s="483">
        <v>9</v>
      </c>
      <c r="E393" s="472">
        <f>D393/C393</f>
        <v>0.81374321880651</v>
      </c>
      <c r="F393" s="473">
        <v>3</v>
      </c>
      <c r="G393" s="479"/>
      <c r="H393" s="474"/>
    </row>
    <row r="394" s="6" customFormat="1" ht="24" customHeight="1" spans="1:8">
      <c r="A394" s="480" t="s">
        <v>358</v>
      </c>
      <c r="B394" s="482"/>
      <c r="C394" s="482"/>
      <c r="D394" s="482"/>
      <c r="E394" s="472"/>
      <c r="F394" s="473"/>
      <c r="G394" s="479"/>
      <c r="H394" s="474"/>
    </row>
    <row r="395" s="6" customFormat="1" ht="24" customHeight="1" spans="1:8">
      <c r="A395" s="480" t="s">
        <v>359</v>
      </c>
      <c r="B395" s="482">
        <v>11.06</v>
      </c>
      <c r="C395" s="482">
        <v>11.06</v>
      </c>
      <c r="D395" s="482">
        <v>9</v>
      </c>
      <c r="E395" s="472">
        <f>D395/C395</f>
        <v>0.81374321880651</v>
      </c>
      <c r="F395" s="473">
        <v>3</v>
      </c>
      <c r="G395" s="479"/>
      <c r="H395" s="474"/>
    </row>
    <row r="396" s="6" customFormat="1" ht="24" customHeight="1" spans="1:8">
      <c r="A396" s="481" t="s">
        <v>360</v>
      </c>
      <c r="B396" s="483">
        <v>71360.84</v>
      </c>
      <c r="C396" s="483">
        <f>C397+C402+C409+C433+C439+C446</f>
        <v>80689.8</v>
      </c>
      <c r="D396" s="483">
        <v>77125</v>
      </c>
      <c r="E396" s="472">
        <f>D396/C396</f>
        <v>0.955820933996614</v>
      </c>
      <c r="F396" s="473">
        <v>1.03538777537623</v>
      </c>
      <c r="G396" s="479"/>
      <c r="H396" s="474"/>
    </row>
    <row r="397" s="6" customFormat="1" ht="24" customHeight="1" spans="1:8">
      <c r="A397" s="481" t="s">
        <v>361</v>
      </c>
      <c r="B397" s="475">
        <v>1340.49</v>
      </c>
      <c r="C397" s="475">
        <f>SUM(C398:C401)</f>
        <v>1920</v>
      </c>
      <c r="D397" s="483">
        <v>1779</v>
      </c>
      <c r="E397" s="472">
        <f>D397/C397</f>
        <v>0.9265625</v>
      </c>
      <c r="F397" s="473">
        <v>1.06846846846847</v>
      </c>
      <c r="G397" s="479"/>
      <c r="H397" s="474"/>
    </row>
    <row r="398" s="6" customFormat="1" ht="24" customHeight="1" spans="1:8">
      <c r="A398" s="480" t="s">
        <v>138</v>
      </c>
      <c r="B398" s="58">
        <v>327.84</v>
      </c>
      <c r="C398" s="58">
        <v>370</v>
      </c>
      <c r="D398" s="482">
        <v>330</v>
      </c>
      <c r="E398" s="472">
        <f>D398/C398</f>
        <v>0.891891891891892</v>
      </c>
      <c r="F398" s="473">
        <v>0.709677419354839</v>
      </c>
      <c r="G398" s="479"/>
      <c r="H398" s="474"/>
    </row>
    <row r="399" s="6" customFormat="1" ht="24" customHeight="1" spans="1:8">
      <c r="A399" s="480" t="s">
        <v>127</v>
      </c>
      <c r="B399" s="58"/>
      <c r="C399" s="477">
        <v>40</v>
      </c>
      <c r="D399" s="482">
        <v>36</v>
      </c>
      <c r="E399" s="472">
        <f>D399/C399</f>
        <v>0.9</v>
      </c>
      <c r="F399" s="473"/>
      <c r="G399" s="479"/>
      <c r="H399" s="474"/>
    </row>
    <row r="400" s="6" customFormat="1" ht="24" customHeight="1" spans="1:8">
      <c r="A400" s="480" t="s">
        <v>128</v>
      </c>
      <c r="B400" s="58"/>
      <c r="C400" s="477"/>
      <c r="D400" s="482"/>
      <c r="E400" s="472"/>
      <c r="F400" s="473"/>
      <c r="G400" s="479"/>
      <c r="H400" s="474"/>
    </row>
    <row r="401" s="6" customFormat="1" ht="24" customHeight="1" spans="1:8">
      <c r="A401" s="480" t="s">
        <v>362</v>
      </c>
      <c r="B401" s="58">
        <v>1012.65</v>
      </c>
      <c r="C401" s="477">
        <v>1510</v>
      </c>
      <c r="D401" s="482">
        <v>1413</v>
      </c>
      <c r="E401" s="472">
        <f>D401/C401</f>
        <v>0.935761589403973</v>
      </c>
      <c r="F401" s="473">
        <v>1.1775</v>
      </c>
      <c r="G401" s="479"/>
      <c r="H401" s="474"/>
    </row>
    <row r="402" s="6" customFormat="1" ht="24" customHeight="1" spans="1:8">
      <c r="A402" s="481" t="s">
        <v>363</v>
      </c>
      <c r="B402" s="475">
        <v>65654.51</v>
      </c>
      <c r="C402" s="475">
        <f>SUM(C403:C408)</f>
        <v>74317.1</v>
      </c>
      <c r="D402" s="483">
        <v>71163</v>
      </c>
      <c r="E402" s="472">
        <f>D402/C402</f>
        <v>0.957558892906209</v>
      </c>
      <c r="F402" s="473">
        <v>1.0371649687377</v>
      </c>
      <c r="G402" s="479"/>
      <c r="H402" s="474"/>
    </row>
    <row r="403" s="6" customFormat="1" ht="24" customHeight="1" spans="1:8">
      <c r="A403" s="480" t="s">
        <v>364</v>
      </c>
      <c r="B403" s="58">
        <v>3920.28</v>
      </c>
      <c r="C403" s="58">
        <v>4121</v>
      </c>
      <c r="D403" s="482">
        <v>3490</v>
      </c>
      <c r="E403" s="472">
        <f>D403/C403</f>
        <v>0.846881824799806</v>
      </c>
      <c r="F403" s="473">
        <v>1.17035546613011</v>
      </c>
      <c r="G403" s="479"/>
      <c r="H403" s="474"/>
    </row>
    <row r="404" s="6" customFormat="1" ht="24" customHeight="1" spans="1:8">
      <c r="A404" s="480" t="s">
        <v>365</v>
      </c>
      <c r="B404" s="58">
        <v>37510.28</v>
      </c>
      <c r="C404" s="482">
        <v>42341</v>
      </c>
      <c r="D404" s="482">
        <v>41906</v>
      </c>
      <c r="E404" s="472">
        <f>D404/C404</f>
        <v>0.989726270045582</v>
      </c>
      <c r="F404" s="473">
        <v>1.00057303853684</v>
      </c>
      <c r="G404" s="479"/>
      <c r="H404" s="474"/>
    </row>
    <row r="405" s="6" customFormat="1" ht="24" customHeight="1" spans="1:8">
      <c r="A405" s="480" t="s">
        <v>366</v>
      </c>
      <c r="B405" s="58">
        <v>17071.87</v>
      </c>
      <c r="C405" s="58">
        <v>18012</v>
      </c>
      <c r="D405" s="482">
        <v>16160</v>
      </c>
      <c r="E405" s="472">
        <f>D405/C405</f>
        <v>0.897179658005774</v>
      </c>
      <c r="F405" s="473">
        <v>1.1048061803514</v>
      </c>
      <c r="G405" s="479"/>
      <c r="H405" s="474"/>
    </row>
    <row r="406" s="6" customFormat="1" ht="24" customHeight="1" spans="1:8">
      <c r="A406" s="480" t="s">
        <v>367</v>
      </c>
      <c r="B406" s="58">
        <v>7066.93</v>
      </c>
      <c r="C406" s="482">
        <v>9500</v>
      </c>
      <c r="D406" s="482">
        <v>9308</v>
      </c>
      <c r="E406" s="472">
        <f>D406/C406</f>
        <v>0.979789473684211</v>
      </c>
      <c r="F406" s="473">
        <v>1.06853403742395</v>
      </c>
      <c r="G406" s="479"/>
      <c r="H406" s="474"/>
    </row>
    <row r="407" s="6" customFormat="1" ht="24" customHeight="1" spans="1:8">
      <c r="A407" s="480" t="s">
        <v>368</v>
      </c>
      <c r="B407" s="58">
        <v>43.1</v>
      </c>
      <c r="C407" s="58">
        <v>43.1</v>
      </c>
      <c r="D407" s="482">
        <v>6</v>
      </c>
      <c r="E407" s="472">
        <f>D407/C407</f>
        <v>0.139211136890951</v>
      </c>
      <c r="F407" s="473">
        <v>0.352941176470588</v>
      </c>
      <c r="G407" s="479"/>
      <c r="H407" s="474"/>
    </row>
    <row r="408" s="6" customFormat="1" ht="24" customHeight="1" spans="1:8">
      <c r="A408" s="480" t="s">
        <v>369</v>
      </c>
      <c r="B408" s="58">
        <v>42.05</v>
      </c>
      <c r="C408" s="58">
        <v>300</v>
      </c>
      <c r="D408" s="482">
        <v>293</v>
      </c>
      <c r="E408" s="472">
        <f>D408/C408</f>
        <v>0.976666666666667</v>
      </c>
      <c r="F408" s="473">
        <v>0.743654822335025</v>
      </c>
      <c r="G408" s="479"/>
      <c r="H408" s="474"/>
    </row>
    <row r="409" s="6" customFormat="1" ht="24" customHeight="1" spans="1:8">
      <c r="A409" s="481" t="s">
        <v>370</v>
      </c>
      <c r="B409" s="483">
        <v>330.4</v>
      </c>
      <c r="C409" s="475">
        <f>SUM(C411:C414)</f>
        <v>330.4</v>
      </c>
      <c r="D409" s="483">
        <v>293</v>
      </c>
      <c r="E409" s="472">
        <f>D409/C409</f>
        <v>0.88680387409201</v>
      </c>
      <c r="F409" s="473">
        <v>0.787634408602151</v>
      </c>
      <c r="G409" s="479"/>
      <c r="H409" s="474"/>
    </row>
    <row r="410" s="6" customFormat="1" ht="24" customHeight="1" spans="1:8">
      <c r="A410" s="480" t="s">
        <v>371</v>
      </c>
      <c r="B410" s="482"/>
      <c r="C410" s="477"/>
      <c r="D410" s="482"/>
      <c r="E410" s="472"/>
      <c r="F410" s="473"/>
      <c r="G410" s="479"/>
      <c r="H410" s="474"/>
    </row>
    <row r="411" s="6" customFormat="1" ht="24" customHeight="1" spans="1:8">
      <c r="A411" s="480" t="s">
        <v>372</v>
      </c>
      <c r="B411" s="482">
        <v>330.4</v>
      </c>
      <c r="C411" s="482">
        <v>330.4</v>
      </c>
      <c r="D411" s="482">
        <v>293</v>
      </c>
      <c r="E411" s="472">
        <f>D411/C411</f>
        <v>0.88680387409201</v>
      </c>
      <c r="F411" s="473">
        <v>0.787634408602151</v>
      </c>
      <c r="G411" s="479"/>
      <c r="H411" s="474"/>
    </row>
    <row r="412" s="6" customFormat="1" ht="24" customHeight="1" spans="1:8">
      <c r="A412" s="480" t="s">
        <v>373</v>
      </c>
      <c r="B412" s="482"/>
      <c r="C412" s="477"/>
      <c r="D412" s="482"/>
      <c r="E412" s="472"/>
      <c r="F412" s="473"/>
      <c r="G412" s="479"/>
      <c r="H412" s="474"/>
    </row>
    <row r="413" s="6" customFormat="1" ht="24" customHeight="1" spans="1:8">
      <c r="A413" s="480" t="s">
        <v>374</v>
      </c>
      <c r="B413" s="482"/>
      <c r="C413" s="477"/>
      <c r="D413" s="482"/>
      <c r="E413" s="472"/>
      <c r="F413" s="473"/>
      <c r="G413" s="479"/>
      <c r="H413" s="474"/>
    </row>
    <row r="414" s="6" customFormat="1" ht="24" customHeight="1" spans="1:8">
      <c r="A414" s="480" t="s">
        <v>375</v>
      </c>
      <c r="B414" s="482"/>
      <c r="C414" s="477"/>
      <c r="D414" s="482"/>
      <c r="E414" s="472"/>
      <c r="F414" s="473"/>
      <c r="G414" s="479"/>
      <c r="H414" s="474"/>
    </row>
    <row r="415" s="6" customFormat="1" ht="24" customHeight="1" spans="1:8">
      <c r="A415" s="481" t="s">
        <v>376</v>
      </c>
      <c r="B415" s="482"/>
      <c r="C415" s="482"/>
      <c r="D415" s="482"/>
      <c r="E415" s="472"/>
      <c r="F415" s="473"/>
      <c r="G415" s="479"/>
      <c r="H415" s="474"/>
    </row>
    <row r="416" s="6" customFormat="1" ht="24" customHeight="1" spans="1:8">
      <c r="A416" s="480" t="s">
        <v>377</v>
      </c>
      <c r="B416" s="482"/>
      <c r="C416" s="482"/>
      <c r="D416" s="482"/>
      <c r="E416" s="472"/>
      <c r="F416" s="473"/>
      <c r="G416" s="479"/>
      <c r="H416" s="474"/>
    </row>
    <row r="417" s="6" customFormat="1" ht="24" customHeight="1" spans="1:8">
      <c r="A417" s="480" t="s">
        <v>378</v>
      </c>
      <c r="B417" s="482"/>
      <c r="C417" s="482"/>
      <c r="D417" s="482"/>
      <c r="E417" s="472"/>
      <c r="F417" s="473"/>
      <c r="G417" s="479"/>
      <c r="H417" s="474"/>
    </row>
    <row r="418" s="6" customFormat="1" ht="24" customHeight="1" spans="1:8">
      <c r="A418" s="480" t="s">
        <v>379</v>
      </c>
      <c r="B418" s="482"/>
      <c r="C418" s="482"/>
      <c r="D418" s="482"/>
      <c r="E418" s="472"/>
      <c r="F418" s="473"/>
      <c r="G418" s="479"/>
      <c r="H418" s="474"/>
    </row>
    <row r="419" s="6" customFormat="1" ht="24" customHeight="1" spans="1:8">
      <c r="A419" s="480" t="s">
        <v>380</v>
      </c>
      <c r="B419" s="482"/>
      <c r="C419" s="482"/>
      <c r="D419" s="482"/>
      <c r="E419" s="472"/>
      <c r="F419" s="473"/>
      <c r="G419" s="479"/>
      <c r="H419" s="474"/>
    </row>
    <row r="420" s="6" customFormat="1" ht="24" customHeight="1" spans="1:8">
      <c r="A420" s="480" t="s">
        <v>381</v>
      </c>
      <c r="B420" s="482"/>
      <c r="C420" s="482"/>
      <c r="D420" s="482"/>
      <c r="E420" s="472"/>
      <c r="F420" s="473"/>
      <c r="G420" s="479"/>
      <c r="H420" s="474"/>
    </row>
    <row r="421" s="6" customFormat="1" ht="24" customHeight="1" spans="1:8">
      <c r="A421" s="481" t="s">
        <v>382</v>
      </c>
      <c r="B421" s="482"/>
      <c r="C421" s="482"/>
      <c r="D421" s="482"/>
      <c r="E421" s="472"/>
      <c r="F421" s="473"/>
      <c r="G421" s="479"/>
      <c r="H421" s="474"/>
    </row>
    <row r="422" s="6" customFormat="1" ht="24" customHeight="1" spans="1:8">
      <c r="A422" s="480" t="s">
        <v>383</v>
      </c>
      <c r="B422" s="482"/>
      <c r="C422" s="482"/>
      <c r="D422" s="482"/>
      <c r="E422" s="472"/>
      <c r="F422" s="473"/>
      <c r="G422" s="479"/>
      <c r="H422" s="474"/>
    </row>
    <row r="423" s="6" customFormat="1" ht="24" customHeight="1" spans="1:8">
      <c r="A423" s="480" t="s">
        <v>384</v>
      </c>
      <c r="B423" s="482"/>
      <c r="C423" s="482"/>
      <c r="D423" s="482"/>
      <c r="E423" s="472"/>
      <c r="F423" s="473"/>
      <c r="G423" s="479"/>
      <c r="H423" s="474"/>
    </row>
    <row r="424" s="6" customFormat="1" ht="24" customHeight="1" spans="1:8">
      <c r="A424" s="480" t="s">
        <v>385</v>
      </c>
      <c r="B424" s="482"/>
      <c r="C424" s="482"/>
      <c r="D424" s="482"/>
      <c r="E424" s="472"/>
      <c r="F424" s="473"/>
      <c r="G424" s="479"/>
      <c r="H424" s="474"/>
    </row>
    <row r="425" s="6" customFormat="1" ht="24" customHeight="1" spans="1:8">
      <c r="A425" s="481" t="s">
        <v>386</v>
      </c>
      <c r="B425" s="482"/>
      <c r="C425" s="482"/>
      <c r="D425" s="482"/>
      <c r="E425" s="472"/>
      <c r="F425" s="473"/>
      <c r="G425" s="479"/>
      <c r="H425" s="474"/>
    </row>
    <row r="426" s="6" customFormat="1" ht="24" customHeight="1" spans="1:8">
      <c r="A426" s="480" t="s">
        <v>387</v>
      </c>
      <c r="B426" s="482"/>
      <c r="C426" s="482"/>
      <c r="D426" s="482"/>
      <c r="E426" s="472"/>
      <c r="F426" s="473"/>
      <c r="G426" s="479"/>
      <c r="H426" s="474"/>
    </row>
    <row r="427" s="6" customFormat="1" ht="24" customHeight="1" spans="1:8">
      <c r="A427" s="480" t="s">
        <v>388</v>
      </c>
      <c r="B427" s="482"/>
      <c r="C427" s="482"/>
      <c r="D427" s="482"/>
      <c r="E427" s="472"/>
      <c r="F427" s="473"/>
      <c r="G427" s="479"/>
      <c r="H427" s="474"/>
    </row>
    <row r="428" s="6" customFormat="1" ht="24" customHeight="1" spans="1:8">
      <c r="A428" s="480" t="s">
        <v>389</v>
      </c>
      <c r="B428" s="482"/>
      <c r="C428" s="482"/>
      <c r="D428" s="482"/>
      <c r="E428" s="472"/>
      <c r="F428" s="473"/>
      <c r="G428" s="479"/>
      <c r="H428" s="474"/>
    </row>
    <row r="429" s="6" customFormat="1" ht="24" customHeight="1" spans="1:8">
      <c r="A429" s="481" t="s">
        <v>390</v>
      </c>
      <c r="B429" s="482"/>
      <c r="C429" s="482"/>
      <c r="D429" s="482"/>
      <c r="E429" s="472"/>
      <c r="F429" s="473"/>
      <c r="G429" s="479"/>
      <c r="H429" s="474"/>
    </row>
    <row r="430" s="6" customFormat="1" ht="24" customHeight="1" spans="1:8">
      <c r="A430" s="480" t="s">
        <v>391</v>
      </c>
      <c r="B430" s="482"/>
      <c r="C430" s="482"/>
      <c r="D430" s="482"/>
      <c r="E430" s="472"/>
      <c r="F430" s="473"/>
      <c r="G430" s="479"/>
      <c r="H430" s="474"/>
    </row>
    <row r="431" s="6" customFormat="1" ht="24" customHeight="1" spans="1:8">
      <c r="A431" s="480" t="s">
        <v>392</v>
      </c>
      <c r="B431" s="482"/>
      <c r="C431" s="482"/>
      <c r="D431" s="482"/>
      <c r="E431" s="472"/>
      <c r="F431" s="473"/>
      <c r="G431" s="479"/>
      <c r="H431" s="474"/>
    </row>
    <row r="432" s="6" customFormat="1" ht="24" customHeight="1" spans="1:8">
      <c r="A432" s="480" t="s">
        <v>393</v>
      </c>
      <c r="B432" s="482"/>
      <c r="C432" s="482"/>
      <c r="D432" s="482"/>
      <c r="E432" s="472"/>
      <c r="F432" s="473"/>
      <c r="G432" s="479"/>
      <c r="H432" s="474"/>
    </row>
    <row r="433" s="6" customFormat="1" ht="24" customHeight="1" spans="1:8">
      <c r="A433" s="481" t="s">
        <v>394</v>
      </c>
      <c r="B433" s="475">
        <v>1096.5</v>
      </c>
      <c r="C433" s="475">
        <f>SUM(C434:C438)</f>
        <v>1096.5</v>
      </c>
      <c r="D433" s="483">
        <v>931</v>
      </c>
      <c r="E433" s="472">
        <f>D433/C433</f>
        <v>0.84906520747834</v>
      </c>
      <c r="F433" s="473">
        <v>0.992537313432836</v>
      </c>
      <c r="G433" s="479"/>
      <c r="H433" s="474"/>
    </row>
    <row r="434" s="6" customFormat="1" ht="24" customHeight="1" spans="1:8">
      <c r="A434" s="480" t="s">
        <v>395</v>
      </c>
      <c r="B434" s="58">
        <v>561.76</v>
      </c>
      <c r="C434" s="58">
        <v>561.76</v>
      </c>
      <c r="D434" s="482">
        <v>544</v>
      </c>
      <c r="E434" s="472">
        <f>D434/C434</f>
        <v>0.968385075477072</v>
      </c>
      <c r="F434" s="473">
        <v>0.946086956521739</v>
      </c>
      <c r="G434" s="479"/>
      <c r="H434" s="474"/>
    </row>
    <row r="435" s="6" customFormat="1" ht="24" customHeight="1" spans="1:8">
      <c r="A435" s="480" t="s">
        <v>396</v>
      </c>
      <c r="B435" s="58">
        <v>533.14</v>
      </c>
      <c r="C435" s="58">
        <v>533.14</v>
      </c>
      <c r="D435" s="482">
        <v>385</v>
      </c>
      <c r="E435" s="472">
        <f>D435/C435</f>
        <v>0.722136774580786</v>
      </c>
      <c r="F435" s="473">
        <v>1.06060606060606</v>
      </c>
      <c r="G435" s="479"/>
      <c r="H435" s="474"/>
    </row>
    <row r="436" s="6" customFormat="1" ht="24" customHeight="1" spans="1:8">
      <c r="A436" s="480" t="s">
        <v>397</v>
      </c>
      <c r="B436" s="58">
        <v>1.6</v>
      </c>
      <c r="C436" s="58">
        <v>1.6</v>
      </c>
      <c r="D436" s="482">
        <v>2</v>
      </c>
      <c r="E436" s="472">
        <f>D436/C436</f>
        <v>1.25</v>
      </c>
      <c r="F436" s="473"/>
      <c r="G436" s="479"/>
      <c r="H436" s="474"/>
    </row>
    <row r="437" s="6" customFormat="1" ht="24" customHeight="1" spans="1:8">
      <c r="A437" s="480" t="s">
        <v>398</v>
      </c>
      <c r="B437" s="58"/>
      <c r="C437" s="477"/>
      <c r="D437" s="482"/>
      <c r="E437" s="472"/>
      <c r="F437" s="473"/>
      <c r="G437" s="479"/>
      <c r="H437" s="474"/>
    </row>
    <row r="438" s="6" customFormat="1" ht="24" customHeight="1" spans="1:8">
      <c r="A438" s="480" t="s">
        <v>399</v>
      </c>
      <c r="B438" s="58"/>
      <c r="C438" s="477"/>
      <c r="D438" s="482"/>
      <c r="E438" s="472"/>
      <c r="F438" s="473"/>
      <c r="G438" s="479"/>
      <c r="H438" s="474"/>
    </row>
    <row r="439" s="6" customFormat="1" ht="24" customHeight="1" spans="1:8">
      <c r="A439" s="481" t="s">
        <v>400</v>
      </c>
      <c r="B439" s="475">
        <v>2549.14</v>
      </c>
      <c r="C439" s="475">
        <f>SUM(C440:C445)</f>
        <v>2636</v>
      </c>
      <c r="D439" s="483">
        <v>2636</v>
      </c>
      <c r="E439" s="472">
        <f>D439/C439</f>
        <v>1</v>
      </c>
      <c r="F439" s="473">
        <v>0.995844352096713</v>
      </c>
      <c r="G439" s="479"/>
      <c r="H439" s="474"/>
    </row>
    <row r="440" s="6" customFormat="1" ht="24" customHeight="1" spans="1:8">
      <c r="A440" s="480" t="s">
        <v>401</v>
      </c>
      <c r="B440" s="58">
        <v>1215.12</v>
      </c>
      <c r="C440" s="482">
        <v>928</v>
      </c>
      <c r="D440" s="482">
        <v>928</v>
      </c>
      <c r="E440" s="472">
        <f>D440/C440</f>
        <v>1</v>
      </c>
      <c r="F440" s="473">
        <v>0.873822975517891</v>
      </c>
      <c r="G440" s="479"/>
      <c r="H440" s="474"/>
    </row>
    <row r="441" s="6" customFormat="1" ht="24" customHeight="1" spans="1:8">
      <c r="A441" s="480" t="s">
        <v>402</v>
      </c>
      <c r="B441" s="58">
        <v>1305.88</v>
      </c>
      <c r="C441" s="482">
        <v>137</v>
      </c>
      <c r="D441" s="482">
        <v>137</v>
      </c>
      <c r="E441" s="472">
        <f>D441/C441</f>
        <v>1</v>
      </c>
      <c r="F441" s="473">
        <v>0.103007518796992</v>
      </c>
      <c r="G441" s="479"/>
      <c r="H441" s="474"/>
    </row>
    <row r="442" s="6" customFormat="1" ht="24" customHeight="1" spans="1:8">
      <c r="A442" s="480" t="s">
        <v>403</v>
      </c>
      <c r="B442" s="58"/>
      <c r="C442" s="482">
        <v>1020</v>
      </c>
      <c r="D442" s="482">
        <v>1020</v>
      </c>
      <c r="E442" s="472">
        <f>D442/C442</f>
        <v>1</v>
      </c>
      <c r="F442" s="473">
        <v>9.71428571428571</v>
      </c>
      <c r="G442" s="479"/>
      <c r="H442" s="474"/>
    </row>
    <row r="443" s="6" customFormat="1" ht="24" customHeight="1" spans="1:8">
      <c r="A443" s="480" t="s">
        <v>404</v>
      </c>
      <c r="B443" s="58"/>
      <c r="C443" s="482">
        <v>385</v>
      </c>
      <c r="D443" s="482">
        <v>385</v>
      </c>
      <c r="E443" s="472">
        <f>D443/C443</f>
        <v>1</v>
      </c>
      <c r="F443" s="473">
        <v>32.0833333333333</v>
      </c>
      <c r="G443" s="479"/>
      <c r="H443" s="474"/>
    </row>
    <row r="444" s="6" customFormat="1" ht="24" customHeight="1" spans="1:8">
      <c r="A444" s="480" t="s">
        <v>405</v>
      </c>
      <c r="B444" s="58"/>
      <c r="C444" s="477"/>
      <c r="D444" s="482"/>
      <c r="E444" s="472"/>
      <c r="F444" s="473"/>
      <c r="G444" s="479"/>
      <c r="H444" s="474"/>
    </row>
    <row r="445" s="6" customFormat="1" ht="24" customHeight="1" spans="1:8">
      <c r="A445" s="480" t="s">
        <v>406</v>
      </c>
      <c r="B445" s="58">
        <v>28.14</v>
      </c>
      <c r="C445" s="482">
        <v>166</v>
      </c>
      <c r="D445" s="482">
        <v>166</v>
      </c>
      <c r="E445" s="472">
        <f>D445/C445</f>
        <v>1</v>
      </c>
      <c r="F445" s="473">
        <v>1.20289855072464</v>
      </c>
      <c r="G445" s="479"/>
      <c r="H445" s="474"/>
    </row>
    <row r="446" s="6" customFormat="1" ht="24" customHeight="1" spans="1:8">
      <c r="A446" s="481" t="s">
        <v>407</v>
      </c>
      <c r="B446" s="483">
        <v>389.8</v>
      </c>
      <c r="C446" s="483">
        <f>SUM(C447)</f>
        <v>389.8</v>
      </c>
      <c r="D446" s="483">
        <v>323</v>
      </c>
      <c r="E446" s="472">
        <f>D446/C446</f>
        <v>0.828630066700872</v>
      </c>
      <c r="F446" s="473">
        <v>1.27165354330709</v>
      </c>
      <c r="G446" s="479"/>
      <c r="H446" s="474"/>
    </row>
    <row r="447" s="6" customFormat="1" ht="24" customHeight="1" spans="1:8">
      <c r="A447" s="480" t="s">
        <v>408</v>
      </c>
      <c r="B447" s="482">
        <v>389.8</v>
      </c>
      <c r="C447" s="482">
        <v>389.8</v>
      </c>
      <c r="D447" s="482">
        <v>323</v>
      </c>
      <c r="E447" s="472">
        <f>D447/C447</f>
        <v>0.828630066700872</v>
      </c>
      <c r="F447" s="473">
        <v>1.27165354330709</v>
      </c>
      <c r="G447" s="479"/>
      <c r="H447" s="474"/>
    </row>
    <row r="448" s="6" customFormat="1" ht="24" customHeight="1" spans="1:8">
      <c r="A448" s="481" t="s">
        <v>409</v>
      </c>
      <c r="B448" s="483">
        <v>1115.64</v>
      </c>
      <c r="C448" s="483">
        <f>C449+C454+C463+C469+C474+C479+C484+C491+C495+C499</f>
        <v>1740.46</v>
      </c>
      <c r="D448" s="483">
        <v>1189</v>
      </c>
      <c r="E448" s="472">
        <f>D448/C448</f>
        <v>0.683152729738115</v>
      </c>
      <c r="F448" s="473">
        <v>0.965097402597403</v>
      </c>
      <c r="G448" s="479"/>
      <c r="H448" s="474"/>
    </row>
    <row r="449" s="6" customFormat="1" ht="24" customHeight="1" spans="1:8">
      <c r="A449" s="481" t="s">
        <v>410</v>
      </c>
      <c r="B449" s="483">
        <v>195.46</v>
      </c>
      <c r="C449" s="475">
        <f>SUM(C450:C453)</f>
        <v>195.46</v>
      </c>
      <c r="D449" s="483">
        <v>184</v>
      </c>
      <c r="E449" s="472">
        <f>D449/C449</f>
        <v>0.94136907807224</v>
      </c>
      <c r="F449" s="473">
        <v>0.978723404255319</v>
      </c>
      <c r="G449" s="479"/>
      <c r="H449" s="474"/>
    </row>
    <row r="450" s="6" customFormat="1" ht="24" customHeight="1" spans="1:8">
      <c r="A450" s="480" t="s">
        <v>138</v>
      </c>
      <c r="B450" s="482">
        <v>88.44</v>
      </c>
      <c r="C450" s="482">
        <v>88.44</v>
      </c>
      <c r="D450" s="482">
        <v>85</v>
      </c>
      <c r="E450" s="472">
        <f>D450/C450</f>
        <v>0.961103573043872</v>
      </c>
      <c r="F450" s="473">
        <v>1.03658536585366</v>
      </c>
      <c r="G450" s="479"/>
      <c r="H450" s="474"/>
    </row>
    <row r="451" s="6" customFormat="1" ht="24" customHeight="1" spans="1:8">
      <c r="A451" s="480" t="s">
        <v>127</v>
      </c>
      <c r="B451" s="482"/>
      <c r="C451" s="482"/>
      <c r="D451" s="482"/>
      <c r="E451" s="472"/>
      <c r="F451" s="473">
        <v>0</v>
      </c>
      <c r="G451" s="479"/>
      <c r="H451" s="474"/>
    </row>
    <row r="452" s="6" customFormat="1" ht="24" customHeight="1" spans="1:8">
      <c r="A452" s="480" t="s">
        <v>128</v>
      </c>
      <c r="B452" s="482"/>
      <c r="C452" s="482"/>
      <c r="D452" s="482"/>
      <c r="E452" s="472"/>
      <c r="F452" s="473"/>
      <c r="G452" s="479"/>
      <c r="H452" s="474"/>
    </row>
    <row r="453" s="6" customFormat="1" ht="24" customHeight="1" spans="1:8">
      <c r="A453" s="480" t="s">
        <v>411</v>
      </c>
      <c r="B453" s="482">
        <v>107.02</v>
      </c>
      <c r="C453" s="482">
        <v>107.02</v>
      </c>
      <c r="D453" s="482">
        <v>99</v>
      </c>
      <c r="E453" s="472">
        <f>D453/C453</f>
        <v>0.92506073631097</v>
      </c>
      <c r="F453" s="473">
        <v>0.970588235294118</v>
      </c>
      <c r="G453" s="479"/>
      <c r="H453" s="474"/>
    </row>
    <row r="454" s="6" customFormat="1" ht="24" customHeight="1" spans="1:8">
      <c r="A454" s="481" t="s">
        <v>412</v>
      </c>
      <c r="B454" s="482"/>
      <c r="C454" s="482"/>
      <c r="D454" s="482"/>
      <c r="E454" s="472"/>
      <c r="F454" s="473"/>
      <c r="G454" s="479"/>
      <c r="H454" s="474"/>
    </row>
    <row r="455" s="6" customFormat="1" ht="24" customHeight="1" spans="1:8">
      <c r="A455" s="480" t="s">
        <v>413</v>
      </c>
      <c r="B455" s="482"/>
      <c r="C455" s="482"/>
      <c r="D455" s="482"/>
      <c r="E455" s="472"/>
      <c r="F455" s="473"/>
      <c r="G455" s="479"/>
      <c r="H455" s="474"/>
    </row>
    <row r="456" s="6" customFormat="1" ht="24" customHeight="1" spans="1:8">
      <c r="A456" s="480" t="s">
        <v>414</v>
      </c>
      <c r="B456" s="482"/>
      <c r="C456" s="482"/>
      <c r="D456" s="482"/>
      <c r="E456" s="472"/>
      <c r="F456" s="473"/>
      <c r="G456" s="479"/>
      <c r="H456" s="474"/>
    </row>
    <row r="457" s="6" customFormat="1" ht="24" customHeight="1" spans="1:8">
      <c r="A457" s="480" t="s">
        <v>415</v>
      </c>
      <c r="B457" s="482"/>
      <c r="C457" s="482"/>
      <c r="D457" s="482"/>
      <c r="E457" s="472"/>
      <c r="F457" s="473"/>
      <c r="G457" s="479"/>
      <c r="H457" s="474"/>
    </row>
    <row r="458" s="6" customFormat="1" ht="24" customHeight="1" spans="1:8">
      <c r="A458" s="480" t="s">
        <v>416</v>
      </c>
      <c r="B458" s="482"/>
      <c r="C458" s="482"/>
      <c r="D458" s="482"/>
      <c r="E458" s="472"/>
      <c r="F458" s="473"/>
      <c r="G458" s="479"/>
      <c r="H458" s="474"/>
    </row>
    <row r="459" s="6" customFormat="1" ht="24" customHeight="1" spans="1:8">
      <c r="A459" s="480" t="s">
        <v>417</v>
      </c>
      <c r="B459" s="482"/>
      <c r="C459" s="482"/>
      <c r="D459" s="482"/>
      <c r="E459" s="472"/>
      <c r="F459" s="473"/>
      <c r="G459" s="479"/>
      <c r="H459" s="474"/>
    </row>
    <row r="460" s="6" customFormat="1" ht="24" customHeight="1" spans="1:8">
      <c r="A460" s="480" t="s">
        <v>418</v>
      </c>
      <c r="B460" s="482"/>
      <c r="C460" s="482"/>
      <c r="D460" s="482"/>
      <c r="E460" s="472"/>
      <c r="F460" s="473"/>
      <c r="G460" s="479"/>
      <c r="H460" s="474"/>
    </row>
    <row r="461" s="6" customFormat="1" ht="24" customHeight="1" spans="1:8">
      <c r="A461" s="480" t="s">
        <v>419</v>
      </c>
      <c r="B461" s="482"/>
      <c r="C461" s="482"/>
      <c r="D461" s="482"/>
      <c r="E461" s="472"/>
      <c r="F461" s="473"/>
      <c r="G461" s="479"/>
      <c r="H461" s="474"/>
    </row>
    <row r="462" s="6" customFormat="1" ht="24" customHeight="1" spans="1:8">
      <c r="A462" s="480" t="s">
        <v>420</v>
      </c>
      <c r="B462" s="482"/>
      <c r="C462" s="482"/>
      <c r="D462" s="482"/>
      <c r="E462" s="472"/>
      <c r="F462" s="473"/>
      <c r="G462" s="479"/>
      <c r="H462" s="474"/>
    </row>
    <row r="463" s="6" customFormat="1" ht="24" customHeight="1" spans="1:8">
      <c r="A463" s="481" t="s">
        <v>421</v>
      </c>
      <c r="B463" s="475">
        <v>30</v>
      </c>
      <c r="C463" s="475">
        <v>30</v>
      </c>
      <c r="D463" s="482"/>
      <c r="E463" s="472">
        <f>D463/C463</f>
        <v>0</v>
      </c>
      <c r="F463" s="473"/>
      <c r="G463" s="479"/>
      <c r="H463" s="474"/>
    </row>
    <row r="464" s="6" customFormat="1" ht="24" customHeight="1" spans="1:8">
      <c r="A464" s="480" t="s">
        <v>413</v>
      </c>
      <c r="B464" s="482"/>
      <c r="C464" s="482"/>
      <c r="D464" s="482"/>
      <c r="E464" s="472"/>
      <c r="F464" s="473"/>
      <c r="G464" s="479"/>
      <c r="H464" s="474"/>
    </row>
    <row r="465" s="6" customFormat="1" ht="24" customHeight="1" spans="1:8">
      <c r="A465" s="480" t="s">
        <v>422</v>
      </c>
      <c r="B465" s="482"/>
      <c r="C465" s="482"/>
      <c r="D465" s="482"/>
      <c r="E465" s="472"/>
      <c r="F465" s="473"/>
      <c r="G465" s="479"/>
      <c r="H465" s="474"/>
    </row>
    <row r="466" s="6" customFormat="1" ht="24" customHeight="1" spans="1:8">
      <c r="A466" s="480" t="s">
        <v>423</v>
      </c>
      <c r="B466" s="482"/>
      <c r="C466" s="482"/>
      <c r="D466" s="482"/>
      <c r="E466" s="472"/>
      <c r="F466" s="473"/>
      <c r="G466" s="479"/>
      <c r="H466" s="474"/>
    </row>
    <row r="467" s="6" customFormat="1" ht="24" customHeight="1" spans="1:8">
      <c r="A467" s="480" t="s">
        <v>424</v>
      </c>
      <c r="B467" s="482"/>
      <c r="C467" s="482"/>
      <c r="D467" s="482"/>
      <c r="E467" s="472"/>
      <c r="F467" s="473"/>
      <c r="G467" s="479"/>
      <c r="H467" s="474"/>
    </row>
    <row r="468" s="6" customFormat="1" ht="24" customHeight="1" spans="1:8">
      <c r="A468" s="480" t="s">
        <v>425</v>
      </c>
      <c r="B468" s="482">
        <v>30</v>
      </c>
      <c r="C468" s="475">
        <v>30</v>
      </c>
      <c r="D468" s="482"/>
      <c r="E468" s="472">
        <f>D468/C468</f>
        <v>0</v>
      </c>
      <c r="F468" s="473"/>
      <c r="G468" s="479"/>
      <c r="H468" s="474"/>
    </row>
    <row r="469" s="6" customFormat="1" ht="24" customHeight="1" spans="1:8">
      <c r="A469" s="481" t="s">
        <v>426</v>
      </c>
      <c r="B469" s="475">
        <v>375.32</v>
      </c>
      <c r="C469" s="475">
        <v>564</v>
      </c>
      <c r="D469" s="483">
        <v>340</v>
      </c>
      <c r="E469" s="472">
        <f>D469/C469</f>
        <v>0.602836879432624</v>
      </c>
      <c r="F469" s="473">
        <v>0.790697674418605</v>
      </c>
      <c r="G469" s="479"/>
      <c r="H469" s="474"/>
    </row>
    <row r="470" s="6" customFormat="1" ht="24" customHeight="1" spans="1:8">
      <c r="A470" s="480" t="s">
        <v>413</v>
      </c>
      <c r="B470" s="58"/>
      <c r="C470" s="477"/>
      <c r="D470" s="482"/>
      <c r="E470" s="472"/>
      <c r="F470" s="473"/>
      <c r="G470" s="479"/>
      <c r="H470" s="474"/>
    </row>
    <row r="471" s="6" customFormat="1" ht="24" customHeight="1" spans="1:8">
      <c r="A471" s="480" t="s">
        <v>427</v>
      </c>
      <c r="B471" s="58">
        <v>375.32</v>
      </c>
      <c r="C471" s="58">
        <v>375.32</v>
      </c>
      <c r="D471" s="482">
        <v>340</v>
      </c>
      <c r="E471" s="472">
        <f>D471/C471</f>
        <v>0.905893637429394</v>
      </c>
      <c r="F471" s="473">
        <v>0.790697674418605</v>
      </c>
      <c r="G471" s="479"/>
      <c r="H471" s="474"/>
    </row>
    <row r="472" s="6" customFormat="1" ht="24" customHeight="1" spans="1:8">
      <c r="A472" s="480" t="s">
        <v>428</v>
      </c>
      <c r="B472" s="58"/>
      <c r="C472" s="477"/>
      <c r="D472" s="482"/>
      <c r="E472" s="472"/>
      <c r="F472" s="473"/>
      <c r="G472" s="479"/>
      <c r="H472" s="474"/>
    </row>
    <row r="473" s="6" customFormat="1" ht="24" customHeight="1" spans="1:8">
      <c r="A473" s="480" t="s">
        <v>429</v>
      </c>
      <c r="B473" s="58"/>
      <c r="C473" s="477"/>
      <c r="D473" s="482"/>
      <c r="E473" s="472"/>
      <c r="F473" s="473"/>
      <c r="G473" s="479"/>
      <c r="H473" s="474"/>
    </row>
    <row r="474" s="6" customFormat="1" ht="24" customHeight="1" spans="1:8">
      <c r="A474" s="481" t="s">
        <v>430</v>
      </c>
      <c r="B474" s="58"/>
      <c r="C474" s="482">
        <v>20</v>
      </c>
      <c r="D474" s="482">
        <v>11</v>
      </c>
      <c r="E474" s="472">
        <f>D474/C474</f>
        <v>0.55</v>
      </c>
      <c r="F474" s="473"/>
      <c r="G474" s="479"/>
      <c r="H474" s="474"/>
    </row>
    <row r="475" s="6" customFormat="1" ht="24" customHeight="1" spans="1:8">
      <c r="A475" s="480" t="s">
        <v>413</v>
      </c>
      <c r="B475" s="58"/>
      <c r="C475" s="482"/>
      <c r="D475" s="482"/>
      <c r="E475" s="472"/>
      <c r="F475" s="473"/>
      <c r="G475" s="479"/>
      <c r="H475" s="474"/>
    </row>
    <row r="476" s="6" customFormat="1" ht="24" customHeight="1" spans="1:8">
      <c r="A476" s="480" t="s">
        <v>431</v>
      </c>
      <c r="B476" s="482"/>
      <c r="C476" s="482"/>
      <c r="D476" s="482"/>
      <c r="E476" s="472"/>
      <c r="F476" s="473"/>
      <c r="G476" s="479"/>
      <c r="H476" s="474"/>
    </row>
    <row r="477" s="6" customFormat="1" ht="24" customHeight="1" spans="1:8">
      <c r="A477" s="480" t="s">
        <v>432</v>
      </c>
      <c r="B477" s="482"/>
      <c r="C477" s="482"/>
      <c r="D477" s="482"/>
      <c r="E477" s="472"/>
      <c r="F477" s="473"/>
      <c r="G477" s="479"/>
      <c r="H477" s="474"/>
    </row>
    <row r="478" s="6" customFormat="1" ht="24" customHeight="1" spans="1:8">
      <c r="A478" s="480" t="s">
        <v>433</v>
      </c>
      <c r="B478" s="482"/>
      <c r="C478" s="482">
        <v>20</v>
      </c>
      <c r="D478" s="482">
        <v>11</v>
      </c>
      <c r="E478" s="472">
        <f>D478/C478</f>
        <v>0.55</v>
      </c>
      <c r="F478" s="473"/>
      <c r="G478" s="479"/>
      <c r="H478" s="474"/>
    </row>
    <row r="479" s="6" customFormat="1" ht="24" customHeight="1" spans="1:8">
      <c r="A479" s="481" t="s">
        <v>434</v>
      </c>
      <c r="B479" s="482"/>
      <c r="C479" s="482"/>
      <c r="D479" s="482"/>
      <c r="E479" s="472"/>
      <c r="F479" s="473"/>
      <c r="G479" s="479"/>
      <c r="H479" s="474"/>
    </row>
    <row r="480" s="6" customFormat="1" ht="24" customHeight="1" spans="1:8">
      <c r="A480" s="480" t="s">
        <v>435</v>
      </c>
      <c r="B480" s="482"/>
      <c r="C480" s="482"/>
      <c r="D480" s="482"/>
      <c r="E480" s="472"/>
      <c r="F480" s="473"/>
      <c r="G480" s="479"/>
      <c r="H480" s="474"/>
    </row>
    <row r="481" s="6" customFormat="1" ht="24" customHeight="1" spans="1:8">
      <c r="A481" s="480" t="s">
        <v>436</v>
      </c>
      <c r="B481" s="482"/>
      <c r="C481" s="482"/>
      <c r="D481" s="482"/>
      <c r="E481" s="472"/>
      <c r="F481" s="473"/>
      <c r="G481" s="479"/>
      <c r="H481" s="474"/>
    </row>
    <row r="482" s="6" customFormat="1" ht="24" customHeight="1" spans="1:8">
      <c r="A482" s="480" t="s">
        <v>437</v>
      </c>
      <c r="B482" s="482"/>
      <c r="C482" s="482"/>
      <c r="D482" s="482"/>
      <c r="E482" s="472"/>
      <c r="F482" s="473"/>
      <c r="G482" s="479"/>
      <c r="H482" s="474"/>
    </row>
    <row r="483" s="6" customFormat="1" ht="24" customHeight="1" spans="1:8">
      <c r="A483" s="480" t="s">
        <v>438</v>
      </c>
      <c r="B483" s="482"/>
      <c r="C483" s="482"/>
      <c r="D483" s="482"/>
      <c r="E483" s="472"/>
      <c r="F483" s="473"/>
      <c r="G483" s="479"/>
      <c r="H483" s="474"/>
    </row>
    <row r="484" s="6" customFormat="1" ht="24" customHeight="1" spans="1:8">
      <c r="A484" s="481" t="s">
        <v>439</v>
      </c>
      <c r="B484" s="475">
        <v>208.65</v>
      </c>
      <c r="C484" s="475">
        <f>SUM(C485:C490)</f>
        <v>287</v>
      </c>
      <c r="D484" s="483">
        <v>219</v>
      </c>
      <c r="E484" s="472">
        <f>D484/C484</f>
        <v>0.763066202090592</v>
      </c>
      <c r="F484" s="473">
        <v>1.20994475138122</v>
      </c>
      <c r="G484" s="479"/>
      <c r="H484" s="474"/>
    </row>
    <row r="485" s="6" customFormat="1" ht="24" customHeight="1" spans="1:8">
      <c r="A485" s="480" t="s">
        <v>413</v>
      </c>
      <c r="B485" s="58">
        <v>140.98</v>
      </c>
      <c r="C485" s="477">
        <v>200</v>
      </c>
      <c r="D485" s="482">
        <v>148</v>
      </c>
      <c r="E485" s="472">
        <f>D485/C485</f>
        <v>0.74</v>
      </c>
      <c r="F485" s="473">
        <v>0.980132450331126</v>
      </c>
      <c r="G485" s="479"/>
      <c r="H485" s="474"/>
    </row>
    <row r="486" s="6" customFormat="1" ht="24" customHeight="1" spans="1:8">
      <c r="A486" s="480" t="s">
        <v>440</v>
      </c>
      <c r="B486" s="58">
        <v>37</v>
      </c>
      <c r="C486" s="58">
        <v>37</v>
      </c>
      <c r="D486" s="482">
        <v>31</v>
      </c>
      <c r="E486" s="472">
        <f>D486/C486</f>
        <v>0.837837837837838</v>
      </c>
      <c r="F486" s="473">
        <v>2.21428571428571</v>
      </c>
      <c r="G486" s="479"/>
      <c r="H486" s="474"/>
    </row>
    <row r="487" s="6" customFormat="1" ht="24" customHeight="1" spans="1:8">
      <c r="A487" s="480" t="s">
        <v>441</v>
      </c>
      <c r="B487" s="58"/>
      <c r="C487" s="477">
        <v>30</v>
      </c>
      <c r="D487" s="482">
        <v>26</v>
      </c>
      <c r="E487" s="472">
        <f>D487/C487</f>
        <v>0.866666666666667</v>
      </c>
      <c r="F487" s="473"/>
      <c r="G487" s="479"/>
      <c r="H487" s="474"/>
    </row>
    <row r="488" s="6" customFormat="1" ht="24" customHeight="1" spans="1:8">
      <c r="A488" s="480" t="s">
        <v>442</v>
      </c>
      <c r="B488" s="58"/>
      <c r="C488" s="477"/>
      <c r="D488" s="482"/>
      <c r="E488" s="472"/>
      <c r="F488" s="473"/>
      <c r="G488" s="479"/>
      <c r="H488" s="474"/>
    </row>
    <row r="489" s="6" customFormat="1" ht="24" customHeight="1" spans="1:8">
      <c r="A489" s="480" t="s">
        <v>443</v>
      </c>
      <c r="B489" s="58"/>
      <c r="C489" s="477"/>
      <c r="D489" s="482"/>
      <c r="E489" s="472"/>
      <c r="F489" s="473"/>
      <c r="G489" s="479"/>
      <c r="H489" s="474"/>
    </row>
    <row r="490" s="6" customFormat="1" ht="24" customHeight="1" spans="1:8">
      <c r="A490" s="480" t="s">
        <v>444</v>
      </c>
      <c r="B490" s="58">
        <v>30.67</v>
      </c>
      <c r="C490" s="477">
        <v>20</v>
      </c>
      <c r="D490" s="482">
        <v>14</v>
      </c>
      <c r="E490" s="472">
        <f>D490/C490</f>
        <v>0.7</v>
      </c>
      <c r="F490" s="473">
        <v>0.875</v>
      </c>
      <c r="G490" s="479"/>
      <c r="H490" s="474"/>
    </row>
    <row r="491" s="6" customFormat="1" ht="24" customHeight="1" spans="1:8">
      <c r="A491" s="481" t="s">
        <v>445</v>
      </c>
      <c r="B491" s="483"/>
      <c r="C491" s="483"/>
      <c r="D491" s="483"/>
      <c r="E491" s="472"/>
      <c r="F491" s="473">
        <v>0</v>
      </c>
      <c r="G491" s="479"/>
      <c r="H491" s="474"/>
    </row>
    <row r="492" s="6" customFormat="1" ht="24" customHeight="1" spans="1:8">
      <c r="A492" s="480" t="s">
        <v>446</v>
      </c>
      <c r="B492" s="482"/>
      <c r="C492" s="482"/>
      <c r="D492" s="482"/>
      <c r="E492" s="472"/>
      <c r="F492" s="473"/>
      <c r="G492" s="479"/>
      <c r="H492" s="474"/>
    </row>
    <row r="493" s="6" customFormat="1" ht="24" customHeight="1" spans="1:8">
      <c r="A493" s="480" t="s">
        <v>447</v>
      </c>
      <c r="B493" s="482"/>
      <c r="C493" s="482"/>
      <c r="D493" s="482"/>
      <c r="E493" s="472"/>
      <c r="F493" s="473">
        <v>0</v>
      </c>
      <c r="G493" s="479"/>
      <c r="H493" s="474"/>
    </row>
    <row r="494" s="6" customFormat="1" ht="24" customHeight="1" spans="1:8">
      <c r="A494" s="480" t="s">
        <v>448</v>
      </c>
      <c r="B494" s="482"/>
      <c r="C494" s="482"/>
      <c r="D494" s="482"/>
      <c r="E494" s="472"/>
      <c r="F494" s="473"/>
      <c r="G494" s="479"/>
      <c r="H494" s="474"/>
    </row>
    <row r="495" s="6" customFormat="1" ht="24" customHeight="1" spans="1:8">
      <c r="A495" s="481" t="s">
        <v>449</v>
      </c>
      <c r="B495" s="475">
        <v>250</v>
      </c>
      <c r="C495" s="483">
        <v>134</v>
      </c>
      <c r="D495" s="483"/>
      <c r="E495" s="472">
        <f>D495/C495</f>
        <v>0</v>
      </c>
      <c r="F495" s="473">
        <v>0</v>
      </c>
      <c r="G495" s="479"/>
      <c r="H495" s="474"/>
    </row>
    <row r="496" s="6" customFormat="1" ht="24" customHeight="1" spans="1:8">
      <c r="A496" s="480" t="s">
        <v>450</v>
      </c>
      <c r="B496" s="58"/>
      <c r="C496" s="482"/>
      <c r="D496" s="482"/>
      <c r="E496" s="472"/>
      <c r="F496" s="473"/>
      <c r="G496" s="479"/>
      <c r="H496" s="474"/>
    </row>
    <row r="497" s="6" customFormat="1" ht="24" customHeight="1" spans="1:8">
      <c r="A497" s="480" t="s">
        <v>451</v>
      </c>
      <c r="B497" s="58">
        <v>250</v>
      </c>
      <c r="C497" s="58">
        <v>250</v>
      </c>
      <c r="D497" s="482"/>
      <c r="E497" s="472">
        <f>D497/C497</f>
        <v>0</v>
      </c>
      <c r="F497" s="473">
        <v>0</v>
      </c>
      <c r="G497" s="479"/>
      <c r="H497" s="474"/>
    </row>
    <row r="498" s="6" customFormat="1" ht="24" customHeight="1" spans="1:8">
      <c r="A498" s="480" t="s">
        <v>452</v>
      </c>
      <c r="B498" s="487"/>
      <c r="C498" s="482"/>
      <c r="D498" s="482"/>
      <c r="E498" s="472"/>
      <c r="F498" s="473"/>
      <c r="G498" s="479"/>
      <c r="H498" s="474"/>
    </row>
    <row r="499" s="6" customFormat="1" ht="24" customHeight="1" spans="1:8">
      <c r="A499" s="481" t="s">
        <v>453</v>
      </c>
      <c r="B499" s="475">
        <v>56.21</v>
      </c>
      <c r="C499" s="488">
        <f>SUM(C500:C503)</f>
        <v>510</v>
      </c>
      <c r="D499" s="483">
        <v>435</v>
      </c>
      <c r="E499" s="472">
        <f>D499/C499</f>
        <v>0.852941176470588</v>
      </c>
      <c r="F499" s="473">
        <v>12.4285714285714</v>
      </c>
      <c r="G499" s="479"/>
      <c r="H499" s="474"/>
    </row>
    <row r="500" s="6" customFormat="1" ht="24" customHeight="1" spans="1:8">
      <c r="A500" s="480" t="s">
        <v>454</v>
      </c>
      <c r="B500" s="482"/>
      <c r="C500" s="477">
        <v>50</v>
      </c>
      <c r="D500" s="482">
        <v>20</v>
      </c>
      <c r="E500" s="472">
        <f>D500/C500</f>
        <v>0.4</v>
      </c>
      <c r="F500" s="473">
        <v>2.85714285714286</v>
      </c>
      <c r="G500" s="479"/>
      <c r="H500" s="474"/>
    </row>
    <row r="501" s="6" customFormat="1" ht="24" customHeight="1" spans="1:8">
      <c r="A501" s="480" t="s">
        <v>455</v>
      </c>
      <c r="B501" s="482"/>
      <c r="C501" s="482"/>
      <c r="D501" s="482"/>
      <c r="E501" s="472"/>
      <c r="F501" s="473"/>
      <c r="G501" s="479"/>
      <c r="H501" s="474"/>
    </row>
    <row r="502" s="6" customFormat="1" ht="24" customHeight="1" spans="1:8">
      <c r="A502" s="480" t="s">
        <v>456</v>
      </c>
      <c r="B502" s="482"/>
      <c r="C502" s="482"/>
      <c r="D502" s="482"/>
      <c r="E502" s="472"/>
      <c r="F502" s="473"/>
      <c r="G502" s="479"/>
      <c r="H502" s="474"/>
    </row>
    <row r="503" s="6" customFormat="1" ht="24" customHeight="1" spans="1:8">
      <c r="A503" s="480" t="s">
        <v>457</v>
      </c>
      <c r="B503" s="482">
        <v>56.21</v>
      </c>
      <c r="C503" s="482">
        <v>460</v>
      </c>
      <c r="D503" s="482">
        <v>415</v>
      </c>
      <c r="E503" s="472">
        <f>D503/C503</f>
        <v>0.902173913043478</v>
      </c>
      <c r="F503" s="473">
        <v>14.8214285714286</v>
      </c>
      <c r="G503" s="479"/>
      <c r="H503" s="474"/>
    </row>
    <row r="504" s="6" customFormat="1" ht="24" customHeight="1" spans="1:8">
      <c r="A504" s="481" t="s">
        <v>458</v>
      </c>
      <c r="B504" s="483">
        <v>2822.04</v>
      </c>
      <c r="C504" s="483">
        <f>C505+C521+C529+C540+C549+C557</f>
        <v>4719</v>
      </c>
      <c r="D504" s="483">
        <v>3270</v>
      </c>
      <c r="E504" s="472">
        <f>D504/C504</f>
        <v>0.692943420216148</v>
      </c>
      <c r="F504" s="473">
        <v>0.897858319604613</v>
      </c>
      <c r="G504" s="479"/>
      <c r="H504" s="474"/>
    </row>
    <row r="505" s="6" customFormat="1" ht="24" customHeight="1" spans="1:8">
      <c r="A505" s="481" t="s">
        <v>459</v>
      </c>
      <c r="B505" s="475">
        <v>1801.3</v>
      </c>
      <c r="C505" s="475">
        <f>SUM(C506:C520)</f>
        <v>3248</v>
      </c>
      <c r="D505" s="483">
        <v>2089</v>
      </c>
      <c r="E505" s="472">
        <f>D505/C505</f>
        <v>0.643165024630542</v>
      </c>
      <c r="F505" s="473">
        <v>0.870054144106622</v>
      </c>
      <c r="G505" s="479"/>
      <c r="H505" s="474"/>
    </row>
    <row r="506" s="6" customFormat="1" ht="24" customHeight="1" spans="1:8">
      <c r="A506" s="480" t="s">
        <v>138</v>
      </c>
      <c r="B506" s="58">
        <v>374.44</v>
      </c>
      <c r="C506" s="58">
        <v>552</v>
      </c>
      <c r="D506" s="482">
        <v>362</v>
      </c>
      <c r="E506" s="472">
        <f>D506/C506</f>
        <v>0.655797101449275</v>
      </c>
      <c r="F506" s="473">
        <v>0.839907192575406</v>
      </c>
      <c r="G506" s="479"/>
      <c r="H506" s="474"/>
    </row>
    <row r="507" s="6" customFormat="1" ht="24" customHeight="1" spans="1:8">
      <c r="A507" s="480" t="s">
        <v>127</v>
      </c>
      <c r="B507" s="58"/>
      <c r="C507" s="477">
        <v>30</v>
      </c>
      <c r="D507" s="482">
        <v>10</v>
      </c>
      <c r="E507" s="472">
        <f>D507/C507</f>
        <v>0.333333333333333</v>
      </c>
      <c r="F507" s="473">
        <v>0.434782608695652</v>
      </c>
      <c r="G507" s="479"/>
      <c r="H507" s="474"/>
    </row>
    <row r="508" s="6" customFormat="1" ht="24" customHeight="1" spans="1:8">
      <c r="A508" s="480" t="s">
        <v>128</v>
      </c>
      <c r="B508" s="58"/>
      <c r="C508" s="477"/>
      <c r="D508" s="482"/>
      <c r="E508" s="472"/>
      <c r="F508" s="473"/>
      <c r="G508" s="479"/>
      <c r="H508" s="474"/>
    </row>
    <row r="509" s="6" customFormat="1" ht="24" customHeight="1" spans="1:8">
      <c r="A509" s="480" t="s">
        <v>460</v>
      </c>
      <c r="B509" s="58">
        <v>62.69</v>
      </c>
      <c r="C509" s="477">
        <v>210</v>
      </c>
      <c r="D509" s="482">
        <v>110</v>
      </c>
      <c r="E509" s="472">
        <f>D509/C509</f>
        <v>0.523809523809524</v>
      </c>
      <c r="F509" s="473">
        <v>1.39240506329114</v>
      </c>
      <c r="G509" s="479"/>
      <c r="H509" s="474"/>
    </row>
    <row r="510" s="6" customFormat="1" ht="24" customHeight="1" spans="1:8">
      <c r="A510" s="480" t="s">
        <v>461</v>
      </c>
      <c r="B510" s="58">
        <v>631.21</v>
      </c>
      <c r="C510" s="58">
        <v>790</v>
      </c>
      <c r="D510" s="482">
        <v>544</v>
      </c>
      <c r="E510" s="472">
        <f>D510/C510</f>
        <v>0.688607594936709</v>
      </c>
      <c r="F510" s="473">
        <v>1.25057471264368</v>
      </c>
      <c r="G510" s="479"/>
      <c r="H510" s="474"/>
    </row>
    <row r="511" s="6" customFormat="1" ht="24" customHeight="1" spans="1:8">
      <c r="A511" s="480" t="s">
        <v>462</v>
      </c>
      <c r="B511" s="58"/>
      <c r="C511" s="477"/>
      <c r="D511" s="482"/>
      <c r="E511" s="472"/>
      <c r="F511" s="473"/>
      <c r="G511" s="479"/>
      <c r="H511" s="474"/>
    </row>
    <row r="512" s="6" customFormat="1" ht="24" customHeight="1" spans="1:8">
      <c r="A512" s="480" t="s">
        <v>463</v>
      </c>
      <c r="B512" s="58"/>
      <c r="C512" s="477"/>
      <c r="D512" s="482"/>
      <c r="E512" s="472"/>
      <c r="F512" s="473"/>
      <c r="G512" s="479"/>
      <c r="H512" s="474"/>
    </row>
    <row r="513" s="6" customFormat="1" ht="24" customHeight="1" spans="1:8">
      <c r="A513" s="480" t="s">
        <v>464</v>
      </c>
      <c r="B513" s="58">
        <v>200</v>
      </c>
      <c r="C513" s="58">
        <v>200</v>
      </c>
      <c r="D513" s="482"/>
      <c r="E513" s="472">
        <f>D513/C513</f>
        <v>0</v>
      </c>
      <c r="F513" s="473">
        <v>0</v>
      </c>
      <c r="G513" s="479"/>
      <c r="H513" s="474"/>
    </row>
    <row r="514" s="6" customFormat="1" ht="24" customHeight="1" spans="1:8">
      <c r="A514" s="480" t="s">
        <v>465</v>
      </c>
      <c r="B514" s="58">
        <v>224.91</v>
      </c>
      <c r="C514" s="477">
        <v>515</v>
      </c>
      <c r="D514" s="482">
        <v>284</v>
      </c>
      <c r="E514" s="472">
        <f>D514/C514</f>
        <v>0.551456310679612</v>
      </c>
      <c r="F514" s="473">
        <v>0.386920980926431</v>
      </c>
      <c r="G514" s="479"/>
      <c r="H514" s="474"/>
    </row>
    <row r="515" s="6" customFormat="1" ht="24" customHeight="1" spans="1:8">
      <c r="A515" s="480" t="s">
        <v>466</v>
      </c>
      <c r="B515" s="58"/>
      <c r="C515" s="477">
        <v>10</v>
      </c>
      <c r="D515" s="482">
        <v>4</v>
      </c>
      <c r="E515" s="472">
        <f>D515/C515</f>
        <v>0.4</v>
      </c>
      <c r="F515" s="473"/>
      <c r="G515" s="479"/>
      <c r="H515" s="474"/>
    </row>
    <row r="516" s="6" customFormat="1" ht="24" customHeight="1" spans="1:8">
      <c r="A516" s="480" t="s">
        <v>467</v>
      </c>
      <c r="B516" s="58"/>
      <c r="C516" s="477"/>
      <c r="D516" s="482"/>
      <c r="E516" s="472"/>
      <c r="F516" s="473"/>
      <c r="G516" s="479"/>
      <c r="H516" s="474"/>
    </row>
    <row r="517" s="6" customFormat="1" ht="24" customHeight="1" spans="1:8">
      <c r="A517" s="480" t="s">
        <v>468</v>
      </c>
      <c r="B517" s="58">
        <v>4.5</v>
      </c>
      <c r="C517" s="477">
        <v>20</v>
      </c>
      <c r="D517" s="482">
        <v>12</v>
      </c>
      <c r="E517" s="472">
        <f>D517/C517</f>
        <v>0.6</v>
      </c>
      <c r="F517" s="473">
        <v>0.352941176470588</v>
      </c>
      <c r="G517" s="479"/>
      <c r="H517" s="474"/>
    </row>
    <row r="518" s="6" customFormat="1" ht="24" customHeight="1" spans="1:8">
      <c r="A518" s="480" t="s">
        <v>469</v>
      </c>
      <c r="B518" s="58"/>
      <c r="C518" s="477">
        <v>50</v>
      </c>
      <c r="D518" s="482">
        <v>44</v>
      </c>
      <c r="E518" s="472">
        <f>D518/C518</f>
        <v>0.88</v>
      </c>
      <c r="F518" s="473"/>
      <c r="G518" s="479"/>
      <c r="H518" s="474"/>
    </row>
    <row r="519" s="6" customFormat="1" ht="24" customHeight="1" spans="1:8">
      <c r="A519" s="480" t="s">
        <v>470</v>
      </c>
      <c r="B519" s="58">
        <v>189.47</v>
      </c>
      <c r="C519" s="477">
        <v>289</v>
      </c>
      <c r="D519" s="482">
        <v>252</v>
      </c>
      <c r="E519" s="472">
        <f>D519/C519</f>
        <v>0.8719723183391</v>
      </c>
      <c r="F519" s="473">
        <v>1.42372881355932</v>
      </c>
      <c r="G519" s="479"/>
      <c r="H519" s="474"/>
    </row>
    <row r="520" s="6" customFormat="1" ht="24" customHeight="1" spans="1:8">
      <c r="A520" s="480" t="s">
        <v>471</v>
      </c>
      <c r="B520" s="58">
        <v>114.08</v>
      </c>
      <c r="C520" s="477">
        <v>582</v>
      </c>
      <c r="D520" s="482">
        <v>467</v>
      </c>
      <c r="E520" s="472">
        <f>D520/C520</f>
        <v>0.802405498281787</v>
      </c>
      <c r="F520" s="473">
        <v>1.3008356545961</v>
      </c>
      <c r="G520" s="479"/>
      <c r="H520" s="474"/>
    </row>
    <row r="521" s="6" customFormat="1" ht="24" customHeight="1" spans="1:8">
      <c r="A521" s="481" t="s">
        <v>472</v>
      </c>
      <c r="B521" s="475">
        <v>61.17</v>
      </c>
      <c r="C521" s="475">
        <f>SUM(C522:C528)</f>
        <v>130</v>
      </c>
      <c r="D521" s="483">
        <v>95</v>
      </c>
      <c r="E521" s="472">
        <f>D521/C521</f>
        <v>0.730769230769231</v>
      </c>
      <c r="F521" s="473">
        <v>1.21794871794872</v>
      </c>
      <c r="G521" s="479"/>
      <c r="H521" s="474"/>
    </row>
    <row r="522" s="6" customFormat="1" ht="24" customHeight="1" spans="1:8">
      <c r="A522" s="480" t="s">
        <v>138</v>
      </c>
      <c r="B522" s="58"/>
      <c r="C522" s="477"/>
      <c r="D522" s="482"/>
      <c r="E522" s="472"/>
      <c r="F522" s="473"/>
      <c r="G522" s="479"/>
      <c r="H522" s="474"/>
    </row>
    <row r="523" s="6" customFormat="1" ht="24" customHeight="1" spans="1:8">
      <c r="A523" s="480" t="s">
        <v>127</v>
      </c>
      <c r="B523" s="58"/>
      <c r="C523" s="477"/>
      <c r="D523" s="482"/>
      <c r="E523" s="472"/>
      <c r="F523" s="473"/>
      <c r="G523" s="479"/>
      <c r="H523" s="474"/>
    </row>
    <row r="524" s="6" customFormat="1" ht="24" customHeight="1" spans="1:8">
      <c r="A524" s="480" t="s">
        <v>128</v>
      </c>
      <c r="B524" s="58"/>
      <c r="C524" s="477"/>
      <c r="D524" s="482"/>
      <c r="E524" s="472"/>
      <c r="F524" s="473"/>
      <c r="G524" s="479"/>
      <c r="H524" s="474"/>
    </row>
    <row r="525" s="6" customFormat="1" ht="24" customHeight="1" spans="1:8">
      <c r="A525" s="480" t="s">
        <v>473</v>
      </c>
      <c r="B525" s="58">
        <v>61.17</v>
      </c>
      <c r="C525" s="477">
        <v>130</v>
      </c>
      <c r="D525" s="482">
        <v>95</v>
      </c>
      <c r="E525" s="472">
        <f>D525/C525</f>
        <v>0.730769230769231</v>
      </c>
      <c r="F525" s="473">
        <v>1.21794871794872</v>
      </c>
      <c r="G525" s="479"/>
      <c r="H525" s="474"/>
    </row>
    <row r="526" s="6" customFormat="1" ht="24" customHeight="1" spans="1:8">
      <c r="A526" s="480" t="s">
        <v>474</v>
      </c>
      <c r="B526" s="58"/>
      <c r="C526" s="477"/>
      <c r="D526" s="482"/>
      <c r="E526" s="472"/>
      <c r="F526" s="473"/>
      <c r="G526" s="479"/>
      <c r="H526" s="474"/>
    </row>
    <row r="527" s="6" customFormat="1" ht="24" customHeight="1" spans="1:8">
      <c r="A527" s="480" t="s">
        <v>475</v>
      </c>
      <c r="B527" s="58"/>
      <c r="C527" s="477"/>
      <c r="D527" s="482"/>
      <c r="E527" s="472"/>
      <c r="F527" s="473"/>
      <c r="G527" s="479"/>
      <c r="H527" s="474"/>
    </row>
    <row r="528" s="6" customFormat="1" ht="24" customHeight="1" spans="1:8">
      <c r="A528" s="480" t="s">
        <v>476</v>
      </c>
      <c r="B528" s="58"/>
      <c r="C528" s="477"/>
      <c r="D528" s="482"/>
      <c r="E528" s="472"/>
      <c r="F528" s="473"/>
      <c r="G528" s="479"/>
      <c r="H528" s="474"/>
    </row>
    <row r="529" s="6" customFormat="1" ht="24" customHeight="1" spans="1:8">
      <c r="A529" s="481" t="s">
        <v>477</v>
      </c>
      <c r="B529" s="475">
        <v>188.78</v>
      </c>
      <c r="C529" s="475">
        <f>SUM(C530:C539)</f>
        <v>255</v>
      </c>
      <c r="D529" s="483">
        <v>188</v>
      </c>
      <c r="E529" s="472">
        <f>D529/C529</f>
        <v>0.737254901960784</v>
      </c>
      <c r="F529" s="473">
        <v>0.534090909090909</v>
      </c>
      <c r="G529" s="479"/>
      <c r="H529" s="474"/>
    </row>
    <row r="530" s="6" customFormat="1" ht="24" customHeight="1" spans="1:8">
      <c r="A530" s="480" t="s">
        <v>138</v>
      </c>
      <c r="B530" s="58"/>
      <c r="C530" s="477"/>
      <c r="D530" s="482"/>
      <c r="E530" s="472"/>
      <c r="F530" s="473"/>
      <c r="G530" s="479"/>
      <c r="H530" s="474"/>
    </row>
    <row r="531" s="6" customFormat="1" ht="24" customHeight="1" spans="1:8">
      <c r="A531" s="480" t="s">
        <v>127</v>
      </c>
      <c r="B531" s="58"/>
      <c r="C531" s="477"/>
      <c r="D531" s="482"/>
      <c r="E531" s="472"/>
      <c r="F531" s="473"/>
      <c r="G531" s="479"/>
      <c r="H531" s="474"/>
    </row>
    <row r="532" s="6" customFormat="1" ht="24" customHeight="1" spans="1:8">
      <c r="A532" s="480" t="s">
        <v>128</v>
      </c>
      <c r="B532" s="58"/>
      <c r="C532" s="477"/>
      <c r="D532" s="482"/>
      <c r="E532" s="472"/>
      <c r="F532" s="473"/>
      <c r="G532" s="479"/>
      <c r="H532" s="474"/>
    </row>
    <row r="533" s="6" customFormat="1" ht="24" customHeight="1" spans="1:8">
      <c r="A533" s="480" t="s">
        <v>478</v>
      </c>
      <c r="B533" s="58"/>
      <c r="C533" s="477"/>
      <c r="D533" s="482"/>
      <c r="E533" s="472"/>
      <c r="F533" s="473"/>
      <c r="G533" s="479"/>
      <c r="H533" s="474"/>
    </row>
    <row r="534" s="6" customFormat="1" ht="24" customHeight="1" spans="1:8">
      <c r="A534" s="480" t="s">
        <v>479</v>
      </c>
      <c r="B534" s="58"/>
      <c r="C534" s="477"/>
      <c r="D534" s="482"/>
      <c r="E534" s="472"/>
      <c r="F534" s="473">
        <v>0</v>
      </c>
      <c r="G534" s="479"/>
      <c r="H534" s="474"/>
    </row>
    <row r="535" s="6" customFormat="1" ht="24" customHeight="1" spans="1:8">
      <c r="A535" s="480" t="s">
        <v>480</v>
      </c>
      <c r="B535" s="58"/>
      <c r="C535" s="477"/>
      <c r="D535" s="482"/>
      <c r="E535" s="472"/>
      <c r="F535" s="473"/>
      <c r="G535" s="479"/>
      <c r="H535" s="474"/>
    </row>
    <row r="536" s="6" customFormat="1" ht="24" customHeight="1" spans="1:8">
      <c r="A536" s="480" t="s">
        <v>481</v>
      </c>
      <c r="B536" s="58">
        <v>63.22</v>
      </c>
      <c r="C536" s="58">
        <v>100</v>
      </c>
      <c r="D536" s="482">
        <v>68</v>
      </c>
      <c r="E536" s="472">
        <f>D536/C536</f>
        <v>0.68</v>
      </c>
      <c r="F536" s="473">
        <v>0.647619047619048</v>
      </c>
      <c r="G536" s="479"/>
      <c r="H536" s="474"/>
    </row>
    <row r="537" s="6" customFormat="1" ht="24" customHeight="1" spans="1:8">
      <c r="A537" s="480" t="s">
        <v>482</v>
      </c>
      <c r="B537" s="58">
        <v>125.56</v>
      </c>
      <c r="C537" s="58">
        <v>150</v>
      </c>
      <c r="D537" s="482">
        <v>115</v>
      </c>
      <c r="E537" s="472">
        <f>D537/C537</f>
        <v>0.766666666666667</v>
      </c>
      <c r="F537" s="473">
        <v>0.491452991452991</v>
      </c>
      <c r="G537" s="479"/>
      <c r="H537" s="474"/>
    </row>
    <row r="538" s="6" customFormat="1" ht="24" customHeight="1" spans="1:8">
      <c r="A538" s="480" t="s">
        <v>483</v>
      </c>
      <c r="B538" s="487"/>
      <c r="C538" s="477"/>
      <c r="D538" s="482"/>
      <c r="E538" s="472"/>
      <c r="F538" s="473"/>
      <c r="G538" s="479"/>
      <c r="H538" s="474"/>
    </row>
    <row r="539" s="6" customFormat="1" ht="24" customHeight="1" spans="1:8">
      <c r="A539" s="480" t="s">
        <v>484</v>
      </c>
      <c r="B539" s="58"/>
      <c r="C539" s="477">
        <v>5</v>
      </c>
      <c r="D539" s="482">
        <v>5</v>
      </c>
      <c r="E539" s="472">
        <f>D539/C539</f>
        <v>1</v>
      </c>
      <c r="F539" s="473"/>
      <c r="G539" s="479"/>
      <c r="H539" s="474"/>
    </row>
    <row r="540" s="6" customFormat="1" ht="24" customHeight="1" spans="1:8">
      <c r="A540" s="481" t="s">
        <v>485</v>
      </c>
      <c r="B540" s="483"/>
      <c r="C540" s="475"/>
      <c r="D540" s="482"/>
      <c r="E540" s="472"/>
      <c r="F540" s="473"/>
      <c r="G540" s="479"/>
      <c r="H540" s="474"/>
    </row>
    <row r="541" s="6" customFormat="1" ht="24" customHeight="1" spans="1:8">
      <c r="A541" s="480" t="s">
        <v>138</v>
      </c>
      <c r="B541" s="482"/>
      <c r="C541" s="477"/>
      <c r="D541" s="482"/>
      <c r="E541" s="472"/>
      <c r="F541" s="473"/>
      <c r="G541" s="479"/>
      <c r="H541" s="474"/>
    </row>
    <row r="542" s="6" customFormat="1" ht="24" customHeight="1" spans="1:8">
      <c r="A542" s="480" t="s">
        <v>127</v>
      </c>
      <c r="B542" s="482"/>
      <c r="C542" s="477"/>
      <c r="D542" s="482"/>
      <c r="E542" s="472"/>
      <c r="F542" s="473"/>
      <c r="G542" s="479"/>
      <c r="H542" s="474"/>
    </row>
    <row r="543" s="6" customFormat="1" ht="24" customHeight="1" spans="1:8">
      <c r="A543" s="480" t="s">
        <v>128</v>
      </c>
      <c r="B543" s="482"/>
      <c r="C543" s="477"/>
      <c r="D543" s="482"/>
      <c r="E543" s="472"/>
      <c r="F543" s="473"/>
      <c r="G543" s="479"/>
      <c r="H543" s="474"/>
    </row>
    <row r="544" s="6" customFormat="1" ht="24" customHeight="1" spans="1:8">
      <c r="A544" s="480" t="s">
        <v>486</v>
      </c>
      <c r="B544" s="482"/>
      <c r="C544" s="477"/>
      <c r="D544" s="482"/>
      <c r="E544" s="472"/>
      <c r="F544" s="473"/>
      <c r="G544" s="479"/>
      <c r="H544" s="474"/>
    </row>
    <row r="545" s="6" customFormat="1" ht="24" customHeight="1" spans="1:8">
      <c r="A545" s="480" t="s">
        <v>487</v>
      </c>
      <c r="B545" s="482"/>
      <c r="C545" s="477"/>
      <c r="D545" s="482"/>
      <c r="E545" s="472"/>
      <c r="F545" s="473"/>
      <c r="G545" s="479"/>
      <c r="H545" s="474"/>
    </row>
    <row r="546" s="6" customFormat="1" ht="24" customHeight="1" spans="1:8">
      <c r="A546" s="480" t="s">
        <v>488</v>
      </c>
      <c r="B546" s="482"/>
      <c r="C546" s="477"/>
      <c r="D546" s="482"/>
      <c r="E546" s="472"/>
      <c r="F546" s="473"/>
      <c r="G546" s="479"/>
      <c r="H546" s="474"/>
    </row>
    <row r="547" s="6" customFormat="1" ht="24" customHeight="1" spans="1:8">
      <c r="A547" s="480" t="s">
        <v>489</v>
      </c>
      <c r="B547" s="482"/>
      <c r="C547" s="477"/>
      <c r="D547" s="482"/>
      <c r="E547" s="472"/>
      <c r="F547" s="473"/>
      <c r="G547" s="479"/>
      <c r="H547" s="474"/>
    </row>
    <row r="548" s="6" customFormat="1" ht="24" customHeight="1" spans="1:8">
      <c r="A548" s="480" t="s">
        <v>490</v>
      </c>
      <c r="B548" s="482"/>
      <c r="C548" s="477"/>
      <c r="D548" s="482"/>
      <c r="E548" s="472"/>
      <c r="F548" s="473"/>
      <c r="G548" s="479"/>
      <c r="H548" s="474"/>
    </row>
    <row r="549" s="6" customFormat="1" ht="24" customHeight="1" spans="1:8">
      <c r="A549" s="481" t="s">
        <v>491</v>
      </c>
      <c r="B549" s="482"/>
      <c r="C549" s="482">
        <f>SUM(C550:C556)</f>
        <v>36</v>
      </c>
      <c r="D549" s="482">
        <v>36</v>
      </c>
      <c r="E549" s="472">
        <f>D549/C549</f>
        <v>1</v>
      </c>
      <c r="F549" s="473"/>
      <c r="G549" s="479"/>
      <c r="H549" s="474"/>
    </row>
    <row r="550" s="6" customFormat="1" ht="24" customHeight="1" spans="1:8">
      <c r="A550" s="480" t="s">
        <v>138</v>
      </c>
      <c r="B550" s="482"/>
      <c r="C550" s="482"/>
      <c r="D550" s="482"/>
      <c r="E550" s="472"/>
      <c r="F550" s="473"/>
      <c r="G550" s="479"/>
      <c r="H550" s="474"/>
    </row>
    <row r="551" s="6" customFormat="1" ht="24" customHeight="1" spans="1:8">
      <c r="A551" s="480" t="s">
        <v>127</v>
      </c>
      <c r="B551" s="482"/>
      <c r="C551" s="482"/>
      <c r="D551" s="482"/>
      <c r="E551" s="472"/>
      <c r="F551" s="473"/>
      <c r="G551" s="479"/>
      <c r="H551" s="474"/>
    </row>
    <row r="552" s="6" customFormat="1" ht="24" customHeight="1" spans="1:8">
      <c r="A552" s="480" t="s">
        <v>128</v>
      </c>
      <c r="B552" s="482"/>
      <c r="C552" s="482"/>
      <c r="D552" s="482"/>
      <c r="E552" s="472"/>
      <c r="F552" s="473"/>
      <c r="G552" s="479"/>
      <c r="H552" s="474"/>
    </row>
    <row r="553" s="6" customFormat="1" ht="24" customHeight="1" spans="1:8">
      <c r="A553" s="480" t="s">
        <v>492</v>
      </c>
      <c r="B553" s="482"/>
      <c r="C553" s="482"/>
      <c r="D553" s="482"/>
      <c r="E553" s="472"/>
      <c r="F553" s="473"/>
      <c r="G553" s="479"/>
      <c r="H553" s="474"/>
    </row>
    <row r="554" s="6" customFormat="1" ht="24" customHeight="1" spans="1:8">
      <c r="A554" s="480" t="s">
        <v>493</v>
      </c>
      <c r="B554" s="482"/>
      <c r="C554" s="482"/>
      <c r="D554" s="482"/>
      <c r="E554" s="472"/>
      <c r="F554" s="473"/>
      <c r="G554" s="479"/>
      <c r="H554" s="474"/>
    </row>
    <row r="555" s="6" customFormat="1" ht="24" customHeight="1" spans="1:8">
      <c r="A555" s="480" t="s">
        <v>494</v>
      </c>
      <c r="B555" s="482"/>
      <c r="C555" s="482"/>
      <c r="D555" s="482"/>
      <c r="E555" s="472"/>
      <c r="F555" s="473"/>
      <c r="G555" s="479"/>
      <c r="H555" s="474"/>
    </row>
    <row r="556" s="6" customFormat="1" ht="24" customHeight="1" spans="1:8">
      <c r="A556" s="480" t="s">
        <v>495</v>
      </c>
      <c r="B556" s="482"/>
      <c r="C556" s="482">
        <v>36</v>
      </c>
      <c r="D556" s="482">
        <v>36</v>
      </c>
      <c r="E556" s="472">
        <f>D556/C556</f>
        <v>1</v>
      </c>
      <c r="F556" s="473"/>
      <c r="G556" s="479"/>
      <c r="H556" s="474"/>
    </row>
    <row r="557" s="6" customFormat="1" ht="24" customHeight="1" spans="1:8">
      <c r="A557" s="481" t="s">
        <v>496</v>
      </c>
      <c r="B557" s="475">
        <v>770.79</v>
      </c>
      <c r="C557" s="475">
        <f>SUM(C558:C560)</f>
        <v>1050</v>
      </c>
      <c r="D557" s="483">
        <v>862</v>
      </c>
      <c r="E557" s="472">
        <f>D557/C557</f>
        <v>0.820952380952381</v>
      </c>
      <c r="F557" s="473">
        <v>1.06288532675709</v>
      </c>
      <c r="G557" s="479"/>
      <c r="H557" s="474"/>
    </row>
    <row r="558" s="6" customFormat="1" ht="24" customHeight="1" spans="1:8">
      <c r="A558" s="480" t="s">
        <v>497</v>
      </c>
      <c r="B558" s="58">
        <v>31.5</v>
      </c>
      <c r="C558" s="477">
        <v>250</v>
      </c>
      <c r="D558" s="482">
        <v>158</v>
      </c>
      <c r="E558" s="472">
        <f>D558/C558</f>
        <v>0.632</v>
      </c>
      <c r="F558" s="473"/>
      <c r="G558" s="479"/>
      <c r="H558" s="474"/>
    </row>
    <row r="559" s="6" customFormat="1" ht="24" customHeight="1" spans="1:8">
      <c r="A559" s="480" t="s">
        <v>498</v>
      </c>
      <c r="B559" s="58"/>
      <c r="C559" s="477"/>
      <c r="D559" s="482"/>
      <c r="E559" s="472"/>
      <c r="F559" s="473"/>
      <c r="G559" s="479"/>
      <c r="H559" s="474"/>
    </row>
    <row r="560" s="6" customFormat="1" ht="24" customHeight="1" spans="1:8">
      <c r="A560" s="480" t="s">
        <v>499</v>
      </c>
      <c r="B560" s="58">
        <v>739.29</v>
      </c>
      <c r="C560" s="58">
        <v>800</v>
      </c>
      <c r="D560" s="482">
        <v>704</v>
      </c>
      <c r="E560" s="472">
        <f>D560/C560</f>
        <v>0.88</v>
      </c>
      <c r="F560" s="473">
        <v>0.86806411837238</v>
      </c>
      <c r="G560" s="479"/>
      <c r="H560" s="474"/>
    </row>
    <row r="561" s="6" customFormat="1" ht="24" customHeight="1" spans="1:8">
      <c r="A561" s="481" t="s">
        <v>500</v>
      </c>
      <c r="B561" s="483">
        <v>61875.12</v>
      </c>
      <c r="C561" s="483">
        <f>C562+C581+C589+C591+C600+C604+C614+C623+C630+C638+C647+C653+C656+C659+C665+C668+C676+C684+C687</f>
        <v>67530.87</v>
      </c>
      <c r="D561" s="483">
        <v>61210</v>
      </c>
      <c r="E561" s="472">
        <f>D561/C561</f>
        <v>0.906400287749884</v>
      </c>
      <c r="F561" s="473">
        <v>0.993330195874783</v>
      </c>
      <c r="G561" s="479"/>
      <c r="H561" s="474"/>
    </row>
    <row r="562" s="6" customFormat="1" ht="24" customHeight="1" spans="1:8">
      <c r="A562" s="481" t="s">
        <v>501</v>
      </c>
      <c r="B562" s="475">
        <v>2842.85</v>
      </c>
      <c r="C562" s="475">
        <f>SUM(C563:C580)</f>
        <v>2898.42</v>
      </c>
      <c r="D562" s="483">
        <v>2810</v>
      </c>
      <c r="E562" s="472">
        <f>D562/C562</f>
        <v>0.96949372416696</v>
      </c>
      <c r="F562" s="473">
        <v>0.949003714961162</v>
      </c>
      <c r="G562" s="479"/>
      <c r="H562" s="474"/>
    </row>
    <row r="563" s="6" customFormat="1" ht="24" customHeight="1" spans="1:8">
      <c r="A563" s="480" t="s">
        <v>138</v>
      </c>
      <c r="B563" s="58">
        <v>396.08</v>
      </c>
      <c r="C563" s="58">
        <v>396.08</v>
      </c>
      <c r="D563" s="482">
        <v>366</v>
      </c>
      <c r="E563" s="472">
        <f>D563/C563</f>
        <v>0.924055746313876</v>
      </c>
      <c r="F563" s="473">
        <v>0.881927710843374</v>
      </c>
      <c r="G563" s="479"/>
      <c r="H563" s="474"/>
    </row>
    <row r="564" s="6" customFormat="1" ht="24" customHeight="1" spans="1:8">
      <c r="A564" s="480" t="s">
        <v>127</v>
      </c>
      <c r="B564" s="58">
        <v>40.37</v>
      </c>
      <c r="C564" s="477">
        <v>37</v>
      </c>
      <c r="D564" s="482">
        <v>28</v>
      </c>
      <c r="E564" s="472">
        <f>D564/C564</f>
        <v>0.756756756756757</v>
      </c>
      <c r="F564" s="473">
        <v>0.8</v>
      </c>
      <c r="G564" s="479"/>
      <c r="H564" s="474"/>
    </row>
    <row r="565" s="6" customFormat="1" ht="24" customHeight="1" spans="1:8">
      <c r="A565" s="480" t="s">
        <v>128</v>
      </c>
      <c r="B565" s="58"/>
      <c r="C565" s="477"/>
      <c r="D565" s="482"/>
      <c r="E565" s="472"/>
      <c r="F565" s="473"/>
      <c r="G565" s="479"/>
      <c r="H565" s="474"/>
    </row>
    <row r="566" s="6" customFormat="1" ht="24" customHeight="1" spans="1:8">
      <c r="A566" s="480" t="s">
        <v>502</v>
      </c>
      <c r="B566" s="58"/>
      <c r="C566" s="477"/>
      <c r="D566" s="482"/>
      <c r="E566" s="472"/>
      <c r="F566" s="473"/>
      <c r="G566" s="479"/>
      <c r="H566" s="474"/>
    </row>
    <row r="567" s="6" customFormat="1" ht="24" customHeight="1" spans="1:8">
      <c r="A567" s="480" t="s">
        <v>503</v>
      </c>
      <c r="B567" s="58">
        <v>166.21</v>
      </c>
      <c r="C567" s="58">
        <v>166.21</v>
      </c>
      <c r="D567" s="482">
        <v>160</v>
      </c>
      <c r="E567" s="472">
        <f t="shared" ref="E566:E629" si="5">D567/C567</f>
        <v>0.962637627098249</v>
      </c>
      <c r="F567" s="473">
        <v>0.952380952380952</v>
      </c>
      <c r="G567" s="479"/>
      <c r="H567" s="474"/>
    </row>
    <row r="568" s="6" customFormat="1" ht="24" customHeight="1" spans="1:8">
      <c r="A568" s="480" t="s">
        <v>504</v>
      </c>
      <c r="B568" s="58">
        <v>423.18</v>
      </c>
      <c r="C568" s="58">
        <v>423.18</v>
      </c>
      <c r="D568" s="482">
        <v>414</v>
      </c>
      <c r="E568" s="472">
        <f t="shared" si="5"/>
        <v>0.978307103360272</v>
      </c>
      <c r="F568" s="473">
        <v>1.01970443349754</v>
      </c>
      <c r="G568" s="479"/>
      <c r="H568" s="474"/>
    </row>
    <row r="569" s="6" customFormat="1" ht="24" customHeight="1" spans="1:8">
      <c r="A569" s="480" t="s">
        <v>505</v>
      </c>
      <c r="B569" s="58"/>
      <c r="C569" s="477"/>
      <c r="D569" s="482"/>
      <c r="E569" s="472"/>
      <c r="F569" s="473">
        <v>0</v>
      </c>
      <c r="G569" s="479"/>
      <c r="H569" s="474"/>
    </row>
    <row r="570" s="6" customFormat="1" ht="24" customHeight="1" spans="1:8">
      <c r="A570" s="480" t="s">
        <v>168</v>
      </c>
      <c r="B570" s="58">
        <v>21.87</v>
      </c>
      <c r="C570" s="58">
        <v>21.87</v>
      </c>
      <c r="D570" s="482">
        <v>15</v>
      </c>
      <c r="E570" s="472">
        <f t="shared" si="5"/>
        <v>0.685871056241427</v>
      </c>
      <c r="F570" s="473">
        <v>0.9375</v>
      </c>
      <c r="G570" s="479"/>
      <c r="H570" s="474"/>
    </row>
    <row r="571" s="6" customFormat="1" ht="24" customHeight="1" spans="1:8">
      <c r="A571" s="480" t="s">
        <v>506</v>
      </c>
      <c r="B571" s="58">
        <v>1287.71</v>
      </c>
      <c r="C571" s="482">
        <v>1308</v>
      </c>
      <c r="D571" s="482">
        <v>1308</v>
      </c>
      <c r="E571" s="472">
        <f t="shared" si="5"/>
        <v>1</v>
      </c>
      <c r="F571" s="473">
        <v>1.02830188679245</v>
      </c>
      <c r="G571" s="479"/>
      <c r="H571" s="474"/>
    </row>
    <row r="572" s="6" customFormat="1" ht="24" customHeight="1" spans="1:8">
      <c r="A572" s="480" t="s">
        <v>507</v>
      </c>
      <c r="B572" s="58">
        <v>150.35</v>
      </c>
      <c r="C572" s="482">
        <v>176</v>
      </c>
      <c r="D572" s="482">
        <v>176</v>
      </c>
      <c r="E572" s="472">
        <f t="shared" si="5"/>
        <v>1</v>
      </c>
      <c r="F572" s="473">
        <v>0.977777777777778</v>
      </c>
      <c r="G572" s="479"/>
      <c r="H572" s="474"/>
    </row>
    <row r="573" s="6" customFormat="1" ht="24" customHeight="1" spans="1:8">
      <c r="A573" s="480" t="s">
        <v>508</v>
      </c>
      <c r="B573" s="58"/>
      <c r="C573" s="482">
        <v>13</v>
      </c>
      <c r="D573" s="482">
        <v>13</v>
      </c>
      <c r="E573" s="472">
        <f t="shared" si="5"/>
        <v>1</v>
      </c>
      <c r="F573" s="473"/>
      <c r="G573" s="479"/>
      <c r="H573" s="474"/>
    </row>
    <row r="574" s="6" customFormat="1" ht="24" customHeight="1" spans="1:8">
      <c r="A574" s="480" t="s">
        <v>509</v>
      </c>
      <c r="B574" s="58"/>
      <c r="C574" s="477"/>
      <c r="D574" s="482"/>
      <c r="E574" s="472"/>
      <c r="F574" s="473">
        <v>0</v>
      </c>
      <c r="G574" s="479"/>
      <c r="H574" s="474"/>
    </row>
    <row r="575" s="6" customFormat="1" ht="24" customHeight="1" spans="1:8">
      <c r="A575" s="480" t="s">
        <v>510</v>
      </c>
      <c r="B575" s="58"/>
      <c r="C575" s="477"/>
      <c r="D575" s="482"/>
      <c r="E575" s="472"/>
      <c r="F575" s="473"/>
      <c r="G575" s="479"/>
      <c r="H575" s="474"/>
    </row>
    <row r="576" s="6" customFormat="1" ht="24" customHeight="1" spans="1:8">
      <c r="A576" s="480" t="s">
        <v>511</v>
      </c>
      <c r="B576" s="58"/>
      <c r="C576" s="477"/>
      <c r="D576" s="482"/>
      <c r="E576" s="472"/>
      <c r="F576" s="473"/>
      <c r="G576" s="479"/>
      <c r="H576" s="474"/>
    </row>
    <row r="577" s="6" customFormat="1" ht="24" customHeight="1" spans="1:8">
      <c r="A577" s="480" t="s">
        <v>512</v>
      </c>
      <c r="B577" s="58"/>
      <c r="C577" s="477"/>
      <c r="D577" s="482"/>
      <c r="E577" s="472"/>
      <c r="F577" s="473"/>
      <c r="G577" s="479"/>
      <c r="H577" s="474"/>
    </row>
    <row r="578" s="6" customFormat="1" ht="24" customHeight="1" spans="1:8">
      <c r="A578" s="480" t="s">
        <v>513</v>
      </c>
      <c r="B578" s="58"/>
      <c r="C578" s="477"/>
      <c r="D578" s="482"/>
      <c r="E578" s="472"/>
      <c r="F578" s="473"/>
      <c r="G578" s="479"/>
      <c r="H578" s="474"/>
    </row>
    <row r="579" s="6" customFormat="1" ht="24" customHeight="1" spans="1:8">
      <c r="A579" s="480" t="s">
        <v>135</v>
      </c>
      <c r="B579" s="58">
        <v>271.9</v>
      </c>
      <c r="C579" s="58">
        <v>271.9</v>
      </c>
      <c r="D579" s="482">
        <v>250</v>
      </c>
      <c r="E579" s="472">
        <f t="shared" si="5"/>
        <v>0.919455682236116</v>
      </c>
      <c r="F579" s="473">
        <v>0.925925925925926</v>
      </c>
      <c r="G579" s="479"/>
      <c r="H579" s="474"/>
    </row>
    <row r="580" s="6" customFormat="1" ht="24" customHeight="1" spans="1:8">
      <c r="A580" s="480" t="s">
        <v>514</v>
      </c>
      <c r="B580" s="58">
        <v>85.18</v>
      </c>
      <c r="C580" s="58">
        <v>85.18</v>
      </c>
      <c r="D580" s="482">
        <v>80</v>
      </c>
      <c r="E580" s="472">
        <f t="shared" si="5"/>
        <v>0.939187602723644</v>
      </c>
      <c r="F580" s="473">
        <v>0.473372781065089</v>
      </c>
      <c r="G580" s="479"/>
      <c r="H580" s="474"/>
    </row>
    <row r="581" s="6" customFormat="1" ht="24" customHeight="1" spans="1:8">
      <c r="A581" s="481" t="s">
        <v>515</v>
      </c>
      <c r="B581" s="475">
        <v>2616.82</v>
      </c>
      <c r="C581" s="475">
        <f>SUM(C582:C590)</f>
        <v>3713.76</v>
      </c>
      <c r="D581" s="483">
        <v>3657</v>
      </c>
      <c r="E581" s="472">
        <f t="shared" si="5"/>
        <v>0.984716298306837</v>
      </c>
      <c r="F581" s="473">
        <v>0.978330658105939</v>
      </c>
      <c r="G581" s="479"/>
      <c r="H581" s="474"/>
    </row>
    <row r="582" s="6" customFormat="1" ht="24" customHeight="1" spans="1:8">
      <c r="A582" s="480" t="s">
        <v>138</v>
      </c>
      <c r="B582" s="58">
        <v>282.86</v>
      </c>
      <c r="C582" s="58">
        <v>282.86</v>
      </c>
      <c r="D582" s="482">
        <v>278</v>
      </c>
      <c r="E582" s="472">
        <f t="shared" si="5"/>
        <v>0.982818355370148</v>
      </c>
      <c r="F582" s="473">
        <v>1.01831501831502</v>
      </c>
      <c r="G582" s="479"/>
      <c r="H582" s="474"/>
    </row>
    <row r="583" s="6" customFormat="1" ht="24" customHeight="1" spans="1:8">
      <c r="A583" s="480" t="s">
        <v>127</v>
      </c>
      <c r="B583" s="58">
        <v>105</v>
      </c>
      <c r="C583" s="482">
        <v>185</v>
      </c>
      <c r="D583" s="482">
        <v>185</v>
      </c>
      <c r="E583" s="472">
        <f t="shared" si="5"/>
        <v>1</v>
      </c>
      <c r="F583" s="473">
        <v>1.17834394904459</v>
      </c>
      <c r="G583" s="479"/>
      <c r="H583" s="474"/>
    </row>
    <row r="584" s="6" customFormat="1" ht="24" customHeight="1" spans="1:8">
      <c r="A584" s="480" t="s">
        <v>128</v>
      </c>
      <c r="B584" s="58"/>
      <c r="C584" s="477"/>
      <c r="D584" s="482"/>
      <c r="E584" s="472"/>
      <c r="F584" s="473"/>
      <c r="G584" s="479"/>
      <c r="H584" s="474"/>
    </row>
    <row r="585" s="6" customFormat="1" ht="24" customHeight="1" spans="1:8">
      <c r="A585" s="480" t="s">
        <v>516</v>
      </c>
      <c r="B585" s="58">
        <v>50.73</v>
      </c>
      <c r="C585" s="58">
        <v>50.73</v>
      </c>
      <c r="D585" s="482">
        <v>51</v>
      </c>
      <c r="E585" s="472">
        <f t="shared" si="5"/>
        <v>1.0053222945003</v>
      </c>
      <c r="F585" s="473">
        <v>1.15909090909091</v>
      </c>
      <c r="G585" s="479"/>
      <c r="H585" s="474"/>
    </row>
    <row r="586" s="6" customFormat="1" ht="24" customHeight="1" spans="1:8">
      <c r="A586" s="480" t="s">
        <v>517</v>
      </c>
      <c r="B586" s="58"/>
      <c r="C586" s="482">
        <v>8</v>
      </c>
      <c r="D586" s="482">
        <v>8</v>
      </c>
      <c r="E586" s="472">
        <f t="shared" si="5"/>
        <v>1</v>
      </c>
      <c r="F586" s="473"/>
      <c r="G586" s="479"/>
      <c r="H586" s="474"/>
    </row>
    <row r="587" s="6" customFormat="1" ht="24" customHeight="1" spans="1:8">
      <c r="A587" s="480" t="s">
        <v>518</v>
      </c>
      <c r="B587" s="58">
        <v>1801.06</v>
      </c>
      <c r="C587" s="482">
        <v>2810</v>
      </c>
      <c r="D587" s="482">
        <v>2805</v>
      </c>
      <c r="E587" s="472">
        <f t="shared" si="5"/>
        <v>0.998220640569395</v>
      </c>
      <c r="F587" s="473">
        <v>0.967908902691511</v>
      </c>
      <c r="G587" s="479"/>
      <c r="H587" s="474"/>
    </row>
    <row r="588" s="6" customFormat="1" ht="24" customHeight="1" spans="1:8">
      <c r="A588" s="480" t="s">
        <v>519</v>
      </c>
      <c r="B588" s="58">
        <v>377.17</v>
      </c>
      <c r="C588" s="58">
        <v>377.17</v>
      </c>
      <c r="D588" s="482">
        <v>330</v>
      </c>
      <c r="E588" s="472">
        <f t="shared" si="5"/>
        <v>0.874937031047008</v>
      </c>
      <c r="F588" s="473">
        <v>0.901639344262295</v>
      </c>
      <c r="G588" s="479"/>
      <c r="H588" s="474"/>
    </row>
    <row r="589" s="6" customFormat="1" ht="24" customHeight="1" spans="1:8">
      <c r="A589" s="481" t="s">
        <v>520</v>
      </c>
      <c r="B589" s="482"/>
      <c r="C589" s="482"/>
      <c r="D589" s="482"/>
      <c r="E589" s="472"/>
      <c r="F589" s="473"/>
      <c r="G589" s="479"/>
      <c r="H589" s="474"/>
    </row>
    <row r="590" s="6" customFormat="1" ht="24" customHeight="1" spans="1:8">
      <c r="A590" s="480" t="s">
        <v>521</v>
      </c>
      <c r="B590" s="482"/>
      <c r="C590" s="482"/>
      <c r="D590" s="482"/>
      <c r="E590" s="472"/>
      <c r="F590" s="473"/>
      <c r="G590" s="479"/>
      <c r="H590" s="474"/>
    </row>
    <row r="591" s="6" customFormat="1" ht="24" customHeight="1" spans="1:8">
      <c r="A591" s="481" t="s">
        <v>522</v>
      </c>
      <c r="B591" s="475">
        <v>15696.06</v>
      </c>
      <c r="C591" s="475">
        <f>SUM(C592:C599)</f>
        <v>16096.21</v>
      </c>
      <c r="D591" s="483">
        <v>15875</v>
      </c>
      <c r="E591" s="472">
        <f t="shared" si="5"/>
        <v>0.986257013296919</v>
      </c>
      <c r="F591" s="473">
        <v>1.00986005089059</v>
      </c>
      <c r="G591" s="479"/>
      <c r="H591" s="474"/>
    </row>
    <row r="592" s="6" customFormat="1" ht="24" customHeight="1" spans="1:8">
      <c r="A592" s="480" t="s">
        <v>523</v>
      </c>
      <c r="B592" s="58">
        <v>130</v>
      </c>
      <c r="C592" s="58">
        <v>130</v>
      </c>
      <c r="D592" s="482">
        <v>101</v>
      </c>
      <c r="E592" s="472">
        <f t="shared" si="5"/>
        <v>0.776923076923077</v>
      </c>
      <c r="F592" s="473">
        <v>1.01</v>
      </c>
      <c r="G592" s="479"/>
      <c r="H592" s="474"/>
    </row>
    <row r="593" s="6" customFormat="1" ht="24" customHeight="1" spans="1:8">
      <c r="A593" s="480" t="s">
        <v>524</v>
      </c>
      <c r="B593" s="58">
        <v>70</v>
      </c>
      <c r="C593" s="58">
        <v>70</v>
      </c>
      <c r="D593" s="482">
        <v>54</v>
      </c>
      <c r="E593" s="472">
        <f t="shared" si="5"/>
        <v>0.771428571428571</v>
      </c>
      <c r="F593" s="473">
        <v>0.885245901639344</v>
      </c>
      <c r="G593" s="479"/>
      <c r="H593" s="474"/>
    </row>
    <row r="594" s="6" customFormat="1" ht="24" customHeight="1" spans="1:8">
      <c r="A594" s="480" t="s">
        <v>525</v>
      </c>
      <c r="B594" s="58"/>
      <c r="C594" s="477"/>
      <c r="D594" s="482"/>
      <c r="E594" s="472"/>
      <c r="F594" s="473"/>
      <c r="G594" s="479"/>
      <c r="H594" s="474"/>
    </row>
    <row r="595" s="6" customFormat="1" ht="24" customHeight="1" spans="1:8">
      <c r="A595" s="480" t="s">
        <v>526</v>
      </c>
      <c r="B595" s="58">
        <v>13396.21</v>
      </c>
      <c r="C595" s="58">
        <v>13396.21</v>
      </c>
      <c r="D595" s="482">
        <v>13409</v>
      </c>
      <c r="E595" s="472">
        <f t="shared" si="5"/>
        <v>1.00095474764878</v>
      </c>
      <c r="F595" s="473">
        <v>1.03416628104273</v>
      </c>
      <c r="G595" s="479"/>
      <c r="H595" s="474"/>
    </row>
    <row r="596" s="6" customFormat="1" ht="24" customHeight="1" spans="1:8">
      <c r="A596" s="480" t="s">
        <v>527</v>
      </c>
      <c r="B596" s="58">
        <v>2099.85</v>
      </c>
      <c r="C596" s="477">
        <v>2500</v>
      </c>
      <c r="D596" s="482">
        <v>2311</v>
      </c>
      <c r="E596" s="472">
        <f t="shared" si="5"/>
        <v>0.9244</v>
      </c>
      <c r="F596" s="473">
        <v>0.891245661396066</v>
      </c>
      <c r="G596" s="479"/>
      <c r="H596" s="474"/>
    </row>
    <row r="597" s="6" customFormat="1" ht="24" customHeight="1" spans="1:8">
      <c r="A597" s="480" t="s">
        <v>528</v>
      </c>
      <c r="B597" s="58"/>
      <c r="C597" s="477"/>
      <c r="D597" s="482"/>
      <c r="E597" s="472"/>
      <c r="F597" s="473"/>
      <c r="G597" s="479"/>
      <c r="H597" s="474"/>
    </row>
    <row r="598" s="6" customFormat="1" ht="24" customHeight="1" spans="1:8">
      <c r="A598" s="480" t="s">
        <v>529</v>
      </c>
      <c r="B598" s="58"/>
      <c r="C598" s="477"/>
      <c r="D598" s="482"/>
      <c r="E598" s="472"/>
      <c r="F598" s="473"/>
      <c r="G598" s="479"/>
      <c r="H598" s="474"/>
    </row>
    <row r="599" s="6" customFormat="1" ht="24" customHeight="1" spans="1:8">
      <c r="A599" s="480" t="s">
        <v>530</v>
      </c>
      <c r="B599" s="58"/>
      <c r="C599" s="477"/>
      <c r="D599" s="482"/>
      <c r="E599" s="472"/>
      <c r="F599" s="473"/>
      <c r="G599" s="479"/>
      <c r="H599" s="474"/>
    </row>
    <row r="600" s="6" customFormat="1" ht="24" customHeight="1" spans="1:8">
      <c r="A600" s="481" t="s">
        <v>531</v>
      </c>
      <c r="B600" s="483">
        <v>556.5</v>
      </c>
      <c r="C600" s="475">
        <f>SUM(C601:C603)</f>
        <v>556.5</v>
      </c>
      <c r="D600" s="483">
        <v>15</v>
      </c>
      <c r="E600" s="472">
        <f t="shared" si="5"/>
        <v>0.0269541778975741</v>
      </c>
      <c r="F600" s="473">
        <v>15</v>
      </c>
      <c r="G600" s="479"/>
      <c r="H600" s="474"/>
    </row>
    <row r="601" s="6" customFormat="1" ht="24" customHeight="1" spans="1:8">
      <c r="A601" s="480" t="s">
        <v>532</v>
      </c>
      <c r="B601" s="482"/>
      <c r="C601" s="477"/>
      <c r="D601" s="482"/>
      <c r="E601" s="472"/>
      <c r="F601" s="473"/>
      <c r="G601" s="479"/>
      <c r="H601" s="474"/>
    </row>
    <row r="602" s="6" customFormat="1" ht="24" customHeight="1" spans="1:8">
      <c r="A602" s="480" t="s">
        <v>533</v>
      </c>
      <c r="B602" s="482"/>
      <c r="C602" s="477"/>
      <c r="D602" s="482"/>
      <c r="E602" s="472"/>
      <c r="F602" s="473"/>
      <c r="G602" s="479"/>
      <c r="H602" s="474"/>
    </row>
    <row r="603" s="6" customFormat="1" ht="24" customHeight="1" spans="1:8">
      <c r="A603" s="480" t="s">
        <v>534</v>
      </c>
      <c r="B603" s="482">
        <v>556.5</v>
      </c>
      <c r="C603" s="482">
        <v>556.5</v>
      </c>
      <c r="D603" s="482">
        <v>15</v>
      </c>
      <c r="E603" s="472">
        <f t="shared" si="5"/>
        <v>0.0269541778975741</v>
      </c>
      <c r="F603" s="473">
        <v>15</v>
      </c>
      <c r="G603" s="479"/>
      <c r="H603" s="474"/>
    </row>
    <row r="604" s="6" customFormat="1" ht="24" customHeight="1" spans="1:8">
      <c r="A604" s="481" t="s">
        <v>535</v>
      </c>
      <c r="B604" s="475">
        <v>2137.29</v>
      </c>
      <c r="C604" s="475">
        <f>SUM(C605:C613)</f>
        <v>5059.2</v>
      </c>
      <c r="D604" s="483">
        <v>4677</v>
      </c>
      <c r="E604" s="472">
        <f t="shared" si="5"/>
        <v>0.924454459203036</v>
      </c>
      <c r="F604" s="473">
        <v>0.9374624173181</v>
      </c>
      <c r="G604" s="479"/>
      <c r="H604" s="474"/>
    </row>
    <row r="605" s="6" customFormat="1" ht="24" customHeight="1" spans="1:8">
      <c r="A605" s="480" t="s">
        <v>536</v>
      </c>
      <c r="B605" s="58"/>
      <c r="C605" s="482">
        <v>120</v>
      </c>
      <c r="D605" s="482">
        <v>116</v>
      </c>
      <c r="E605" s="472">
        <f t="shared" si="5"/>
        <v>0.966666666666667</v>
      </c>
      <c r="F605" s="473">
        <v>1.96610169491525</v>
      </c>
      <c r="G605" s="479"/>
      <c r="H605" s="474"/>
    </row>
    <row r="606" s="6" customFormat="1" ht="24" customHeight="1" spans="1:8">
      <c r="A606" s="480" t="s">
        <v>537</v>
      </c>
      <c r="B606" s="58"/>
      <c r="C606" s="477"/>
      <c r="D606" s="482"/>
      <c r="E606" s="472"/>
      <c r="F606" s="473">
        <v>0</v>
      </c>
      <c r="G606" s="479"/>
      <c r="H606" s="474"/>
    </row>
    <row r="607" s="6" customFormat="1" ht="24" customHeight="1" spans="1:8">
      <c r="A607" s="480" t="s">
        <v>538</v>
      </c>
      <c r="B607" s="58"/>
      <c r="C607" s="482">
        <v>1100</v>
      </c>
      <c r="D607" s="482">
        <v>1062</v>
      </c>
      <c r="E607" s="472">
        <f t="shared" si="5"/>
        <v>0.965454545454545</v>
      </c>
      <c r="F607" s="473">
        <v>1.15938864628821</v>
      </c>
      <c r="G607" s="479"/>
      <c r="H607" s="474"/>
    </row>
    <row r="608" s="6" customFormat="1" ht="24" customHeight="1" spans="1:8">
      <c r="A608" s="480" t="s">
        <v>539</v>
      </c>
      <c r="B608" s="58">
        <v>1418.09</v>
      </c>
      <c r="C608" s="58">
        <v>3120</v>
      </c>
      <c r="D608" s="482">
        <v>3116</v>
      </c>
      <c r="E608" s="472">
        <f t="shared" si="5"/>
        <v>0.998717948717949</v>
      </c>
      <c r="F608" s="473">
        <v>0.944242424242424</v>
      </c>
      <c r="G608" s="479"/>
      <c r="H608" s="474"/>
    </row>
    <row r="609" s="6" customFormat="1" ht="24" customHeight="1" spans="1:8">
      <c r="A609" s="480" t="s">
        <v>540</v>
      </c>
      <c r="B609" s="58"/>
      <c r="C609" s="477"/>
      <c r="D609" s="482"/>
      <c r="E609" s="472"/>
      <c r="F609" s="473"/>
      <c r="G609" s="479"/>
      <c r="H609" s="474"/>
    </row>
    <row r="610" s="6" customFormat="1" ht="24" customHeight="1" spans="1:8">
      <c r="A610" s="480" t="s">
        <v>541</v>
      </c>
      <c r="B610" s="58">
        <v>659.2</v>
      </c>
      <c r="C610" s="58">
        <v>659.2</v>
      </c>
      <c r="D610" s="482">
        <v>349</v>
      </c>
      <c r="E610" s="472">
        <f t="shared" si="5"/>
        <v>0.529429611650485</v>
      </c>
      <c r="F610" s="473">
        <v>1.03560830860534</v>
      </c>
      <c r="G610" s="479"/>
      <c r="H610" s="474"/>
    </row>
    <row r="611" s="6" customFormat="1" ht="24" customHeight="1" spans="1:8">
      <c r="A611" s="480" t="s">
        <v>542</v>
      </c>
      <c r="B611" s="58"/>
      <c r="C611" s="477"/>
      <c r="D611" s="482"/>
      <c r="E611" s="472"/>
      <c r="F611" s="473"/>
      <c r="G611" s="479"/>
      <c r="H611" s="474"/>
    </row>
    <row r="612" s="6" customFormat="1" ht="24" customHeight="1" spans="1:8">
      <c r="A612" s="480" t="s">
        <v>543</v>
      </c>
      <c r="B612" s="58">
        <v>50</v>
      </c>
      <c r="C612" s="58">
        <v>50</v>
      </c>
      <c r="D612" s="482">
        <v>9</v>
      </c>
      <c r="E612" s="472">
        <f t="shared" si="5"/>
        <v>0.18</v>
      </c>
      <c r="F612" s="473">
        <v>0.9</v>
      </c>
      <c r="G612" s="479"/>
      <c r="H612" s="474"/>
    </row>
    <row r="613" s="6" customFormat="1" ht="24" customHeight="1" spans="1:8">
      <c r="A613" s="480" t="s">
        <v>544</v>
      </c>
      <c r="B613" s="487">
        <v>10</v>
      </c>
      <c r="C613" s="487">
        <v>10</v>
      </c>
      <c r="D613" s="482">
        <v>25</v>
      </c>
      <c r="E613" s="472">
        <f t="shared" si="5"/>
        <v>2.5</v>
      </c>
      <c r="F613" s="473">
        <v>0.308641975308642</v>
      </c>
      <c r="G613" s="479"/>
      <c r="H613" s="474"/>
    </row>
    <row r="614" s="6" customFormat="1" ht="24" customHeight="1" spans="1:8">
      <c r="A614" s="481" t="s">
        <v>545</v>
      </c>
      <c r="B614" s="475">
        <v>12313.27</v>
      </c>
      <c r="C614" s="475">
        <f>SUM(C615:C622)</f>
        <v>11924.74</v>
      </c>
      <c r="D614" s="483">
        <v>11002</v>
      </c>
      <c r="E614" s="472">
        <f t="shared" si="5"/>
        <v>0.922619696530071</v>
      </c>
      <c r="F614" s="473">
        <v>0.915231677897014</v>
      </c>
      <c r="G614" s="479"/>
      <c r="H614" s="474"/>
    </row>
    <row r="615" s="6" customFormat="1" ht="24" customHeight="1" spans="1:8">
      <c r="A615" s="480" t="s">
        <v>546</v>
      </c>
      <c r="B615" s="58">
        <v>2357.98</v>
      </c>
      <c r="C615" s="58">
        <v>2357.98</v>
      </c>
      <c r="D615" s="482">
        <v>2693</v>
      </c>
      <c r="E615" s="472">
        <f t="shared" si="5"/>
        <v>1.14207923731329</v>
      </c>
      <c r="F615" s="473">
        <v>1.09516063440423</v>
      </c>
      <c r="G615" s="479"/>
      <c r="H615" s="474"/>
    </row>
    <row r="616" s="6" customFormat="1" ht="24" customHeight="1" spans="1:8">
      <c r="A616" s="480" t="s">
        <v>547</v>
      </c>
      <c r="B616" s="58">
        <v>30.69</v>
      </c>
      <c r="C616" s="477">
        <v>1980</v>
      </c>
      <c r="D616" s="482">
        <v>1971</v>
      </c>
      <c r="E616" s="472">
        <f t="shared" si="5"/>
        <v>0.995454545454545</v>
      </c>
      <c r="F616" s="473">
        <v>1.36970118137596</v>
      </c>
      <c r="G616" s="479"/>
      <c r="H616" s="474"/>
    </row>
    <row r="617" s="6" customFormat="1" ht="24" customHeight="1" spans="1:8">
      <c r="A617" s="480" t="s">
        <v>548</v>
      </c>
      <c r="B617" s="58">
        <v>5299.49</v>
      </c>
      <c r="C617" s="58">
        <v>4050</v>
      </c>
      <c r="D617" s="482">
        <v>4000</v>
      </c>
      <c r="E617" s="472">
        <f t="shared" si="5"/>
        <v>0.987654320987654</v>
      </c>
      <c r="F617" s="473">
        <v>1.23190637511549</v>
      </c>
      <c r="G617" s="479"/>
      <c r="H617" s="474"/>
    </row>
    <row r="618" s="6" customFormat="1" ht="24" customHeight="1" spans="1:8">
      <c r="A618" s="480" t="s">
        <v>549</v>
      </c>
      <c r="B618" s="58">
        <v>1235.76</v>
      </c>
      <c r="C618" s="58">
        <v>1235.76</v>
      </c>
      <c r="D618" s="482">
        <v>1235</v>
      </c>
      <c r="E618" s="472">
        <f t="shared" si="5"/>
        <v>0.999384993849939</v>
      </c>
      <c r="F618" s="473">
        <v>0.674126637554585</v>
      </c>
      <c r="G618" s="479"/>
      <c r="H618" s="474"/>
    </row>
    <row r="619" s="6" customFormat="1" ht="24" customHeight="1" spans="1:8">
      <c r="A619" s="480" t="s">
        <v>550</v>
      </c>
      <c r="B619" s="58"/>
      <c r="C619" s="477">
        <v>500</v>
      </c>
      <c r="D619" s="482">
        <v>500</v>
      </c>
      <c r="E619" s="472">
        <f t="shared" si="5"/>
        <v>1</v>
      </c>
      <c r="F619" s="473"/>
      <c r="G619" s="479"/>
      <c r="H619" s="474"/>
    </row>
    <row r="620" s="6" customFormat="1" ht="24" customHeight="1" spans="1:8">
      <c r="A620" s="480" t="s">
        <v>551</v>
      </c>
      <c r="B620" s="58"/>
      <c r="C620" s="477"/>
      <c r="D620" s="482"/>
      <c r="E620" s="472"/>
      <c r="F620" s="473"/>
      <c r="G620" s="479"/>
      <c r="H620" s="474"/>
    </row>
    <row r="621" s="6" customFormat="1" ht="24" customHeight="1" spans="1:8">
      <c r="A621" s="480" t="s">
        <v>552</v>
      </c>
      <c r="B621" s="58">
        <v>11.2</v>
      </c>
      <c r="C621" s="477">
        <v>30</v>
      </c>
      <c r="D621" s="482">
        <v>30</v>
      </c>
      <c r="E621" s="472">
        <f t="shared" si="5"/>
        <v>1</v>
      </c>
      <c r="F621" s="473">
        <v>0.612244897959184</v>
      </c>
      <c r="G621" s="479"/>
      <c r="H621" s="474"/>
    </row>
    <row r="622" s="6" customFormat="1" ht="24" customHeight="1" spans="1:8">
      <c r="A622" s="480" t="s">
        <v>553</v>
      </c>
      <c r="B622" s="58">
        <v>3378.15</v>
      </c>
      <c r="C622" s="58">
        <v>1771</v>
      </c>
      <c r="D622" s="482">
        <v>573</v>
      </c>
      <c r="E622" s="472">
        <f t="shared" si="5"/>
        <v>0.323546019198193</v>
      </c>
      <c r="F622" s="473">
        <v>0.191318864774624</v>
      </c>
      <c r="G622" s="479"/>
      <c r="H622" s="474"/>
    </row>
    <row r="623" s="6" customFormat="1" ht="24" customHeight="1" spans="1:8">
      <c r="A623" s="481" t="s">
        <v>554</v>
      </c>
      <c r="B623" s="475">
        <v>1312.5</v>
      </c>
      <c r="C623" s="475">
        <f>SUM(C624:C629)</f>
        <v>2185.29</v>
      </c>
      <c r="D623" s="483">
        <v>2120</v>
      </c>
      <c r="E623" s="472">
        <f t="shared" si="5"/>
        <v>0.970122958508939</v>
      </c>
      <c r="F623" s="473">
        <v>1.02366006760019</v>
      </c>
      <c r="G623" s="479"/>
      <c r="H623" s="474"/>
    </row>
    <row r="624" s="6" customFormat="1" ht="24" customHeight="1" spans="1:8">
      <c r="A624" s="480" t="s">
        <v>555</v>
      </c>
      <c r="B624" s="58">
        <v>997.32</v>
      </c>
      <c r="C624" s="58">
        <v>997.32</v>
      </c>
      <c r="D624" s="482">
        <v>947</v>
      </c>
      <c r="E624" s="472">
        <f t="shared" si="5"/>
        <v>0.949544780010428</v>
      </c>
      <c r="F624" s="473">
        <v>1.39675516224189</v>
      </c>
      <c r="G624" s="479"/>
      <c r="H624" s="474"/>
    </row>
    <row r="625" s="6" customFormat="1" ht="24" customHeight="1" spans="1:8">
      <c r="A625" s="480" t="s">
        <v>556</v>
      </c>
      <c r="B625" s="58"/>
      <c r="C625" s="482">
        <v>567</v>
      </c>
      <c r="D625" s="482">
        <v>567</v>
      </c>
      <c r="E625" s="472">
        <f t="shared" si="5"/>
        <v>1</v>
      </c>
      <c r="F625" s="473">
        <v>1.01795332136445</v>
      </c>
      <c r="G625" s="479"/>
      <c r="H625" s="474"/>
    </row>
    <row r="626" s="6" customFormat="1" ht="24" customHeight="1" spans="1:8">
      <c r="A626" s="480" t="s">
        <v>557</v>
      </c>
      <c r="B626" s="58">
        <v>98.51</v>
      </c>
      <c r="C626" s="482">
        <v>163</v>
      </c>
      <c r="D626" s="482">
        <v>163</v>
      </c>
      <c r="E626" s="472">
        <f t="shared" si="5"/>
        <v>1</v>
      </c>
      <c r="F626" s="473">
        <v>1.11643835616438</v>
      </c>
      <c r="G626" s="479"/>
      <c r="H626" s="474"/>
    </row>
    <row r="627" s="6" customFormat="1" ht="24" customHeight="1" spans="1:8">
      <c r="A627" s="480" t="s">
        <v>558</v>
      </c>
      <c r="B627" s="58"/>
      <c r="C627" s="477"/>
      <c r="D627" s="482"/>
      <c r="E627" s="472"/>
      <c r="F627" s="473"/>
      <c r="G627" s="479"/>
      <c r="H627" s="474"/>
    </row>
    <row r="628" s="6" customFormat="1" ht="24" customHeight="1" spans="1:8">
      <c r="A628" s="480" t="s">
        <v>559</v>
      </c>
      <c r="B628" s="58">
        <v>201.7</v>
      </c>
      <c r="C628" s="482">
        <v>443</v>
      </c>
      <c r="D628" s="482">
        <v>443</v>
      </c>
      <c r="E628" s="472">
        <f t="shared" si="5"/>
        <v>1</v>
      </c>
      <c r="F628" s="473">
        <v>1.1243654822335</v>
      </c>
      <c r="G628" s="479"/>
      <c r="H628" s="474"/>
    </row>
    <row r="629" s="6" customFormat="1" ht="24" customHeight="1" spans="1:8">
      <c r="A629" s="480" t="s">
        <v>560</v>
      </c>
      <c r="B629" s="58">
        <v>14.97</v>
      </c>
      <c r="C629" s="58">
        <v>14.97</v>
      </c>
      <c r="D629" s="482"/>
      <c r="E629" s="472">
        <f t="shared" si="5"/>
        <v>0</v>
      </c>
      <c r="F629" s="473">
        <v>0</v>
      </c>
      <c r="G629" s="479"/>
      <c r="H629" s="474"/>
    </row>
    <row r="630" s="6" customFormat="1" ht="24" customHeight="1" spans="1:8">
      <c r="A630" s="481" t="s">
        <v>561</v>
      </c>
      <c r="B630" s="475">
        <v>3858.87</v>
      </c>
      <c r="C630" s="475">
        <f>SUM(C631:C637)</f>
        <v>3925.3</v>
      </c>
      <c r="D630" s="483">
        <v>2662</v>
      </c>
      <c r="E630" s="472">
        <f t="shared" ref="E630:E693" si="6">D630/C630</f>
        <v>0.678164726262961</v>
      </c>
      <c r="F630" s="473">
        <v>0.923984727525165</v>
      </c>
      <c r="G630" s="479"/>
      <c r="H630" s="474"/>
    </row>
    <row r="631" s="6" customFormat="1" ht="24" customHeight="1" spans="1:8">
      <c r="A631" s="480" t="s">
        <v>562</v>
      </c>
      <c r="B631" s="58">
        <v>344.17</v>
      </c>
      <c r="C631" s="58">
        <v>344.17</v>
      </c>
      <c r="D631" s="482">
        <v>309</v>
      </c>
      <c r="E631" s="472">
        <f t="shared" si="6"/>
        <v>0.897812127727576</v>
      </c>
      <c r="F631" s="473">
        <v>0.947852760736196</v>
      </c>
      <c r="G631" s="479"/>
      <c r="H631" s="474"/>
    </row>
    <row r="632" s="6" customFormat="1" ht="24" customHeight="1" spans="1:8">
      <c r="A632" s="480" t="s">
        <v>563</v>
      </c>
      <c r="B632" s="58">
        <v>1680</v>
      </c>
      <c r="C632" s="58">
        <v>1680</v>
      </c>
      <c r="D632" s="482">
        <v>1183</v>
      </c>
      <c r="E632" s="472">
        <f t="shared" si="6"/>
        <v>0.704166666666667</v>
      </c>
      <c r="F632" s="473">
        <v>0.953263497179694</v>
      </c>
      <c r="G632" s="479"/>
      <c r="H632" s="474"/>
    </row>
    <row r="633" s="6" customFormat="1" ht="24" customHeight="1" spans="1:8">
      <c r="A633" s="480" t="s">
        <v>564</v>
      </c>
      <c r="B633" s="58"/>
      <c r="C633" s="477"/>
      <c r="D633" s="482"/>
      <c r="E633" s="472"/>
      <c r="F633" s="473"/>
      <c r="G633" s="479"/>
      <c r="H633" s="474"/>
    </row>
    <row r="634" s="6" customFormat="1" ht="24" customHeight="1" spans="1:8">
      <c r="A634" s="480" t="s">
        <v>565</v>
      </c>
      <c r="B634" s="58">
        <v>460</v>
      </c>
      <c r="C634" s="477">
        <v>505</v>
      </c>
      <c r="D634" s="482">
        <v>248</v>
      </c>
      <c r="E634" s="472">
        <f t="shared" si="6"/>
        <v>0.491089108910891</v>
      </c>
      <c r="F634" s="473">
        <v>0.514522821576763</v>
      </c>
      <c r="G634" s="479"/>
      <c r="H634" s="474"/>
    </row>
    <row r="635" s="6" customFormat="1" ht="24" customHeight="1" spans="1:8">
      <c r="A635" s="480" t="s">
        <v>566</v>
      </c>
      <c r="B635" s="58">
        <v>103.57</v>
      </c>
      <c r="C635" s="477">
        <v>125</v>
      </c>
      <c r="D635" s="482">
        <v>91</v>
      </c>
      <c r="E635" s="472">
        <f t="shared" si="6"/>
        <v>0.728</v>
      </c>
      <c r="F635" s="473">
        <v>0.764705882352941</v>
      </c>
      <c r="G635" s="479"/>
      <c r="H635" s="474"/>
    </row>
    <row r="636" s="6" customFormat="1" ht="24" customHeight="1" spans="1:8">
      <c r="A636" s="480" t="s">
        <v>567</v>
      </c>
      <c r="B636" s="58">
        <v>1271.13</v>
      </c>
      <c r="C636" s="58">
        <v>1271.13</v>
      </c>
      <c r="D636" s="482">
        <v>831</v>
      </c>
      <c r="E636" s="472">
        <f t="shared" si="6"/>
        <v>0.653749026456775</v>
      </c>
      <c r="F636" s="473">
        <v>1.385</v>
      </c>
      <c r="G636" s="479"/>
      <c r="H636" s="474"/>
    </row>
    <row r="637" s="6" customFormat="1" ht="24" customHeight="1" spans="1:8">
      <c r="A637" s="480" t="s">
        <v>568</v>
      </c>
      <c r="B637" s="58"/>
      <c r="C637" s="477"/>
      <c r="D637" s="482"/>
      <c r="E637" s="472"/>
      <c r="F637" s="473">
        <v>0</v>
      </c>
      <c r="G637" s="479"/>
      <c r="H637" s="474"/>
    </row>
    <row r="638" s="6" customFormat="1" ht="24" customHeight="1" spans="1:8">
      <c r="A638" s="481" t="s">
        <v>569</v>
      </c>
      <c r="B638" s="475">
        <v>2013.56</v>
      </c>
      <c r="C638" s="475">
        <f>SUM(C639:C646)</f>
        <v>2453.33</v>
      </c>
      <c r="D638" s="483">
        <v>2133</v>
      </c>
      <c r="E638" s="472">
        <f t="shared" si="6"/>
        <v>0.869430529117567</v>
      </c>
      <c r="F638" s="473">
        <v>0.90920716112532</v>
      </c>
      <c r="G638" s="479"/>
      <c r="H638" s="474"/>
    </row>
    <row r="639" s="6" customFormat="1" ht="24" customHeight="1" spans="1:8">
      <c r="A639" s="480" t="s">
        <v>138</v>
      </c>
      <c r="B639" s="58">
        <v>164.28</v>
      </c>
      <c r="C639" s="477">
        <v>164</v>
      </c>
      <c r="D639" s="482">
        <v>162</v>
      </c>
      <c r="E639" s="472">
        <f t="shared" si="6"/>
        <v>0.98780487804878</v>
      </c>
      <c r="F639" s="473">
        <v>1.03846153846154</v>
      </c>
      <c r="G639" s="479"/>
      <c r="H639" s="474"/>
    </row>
    <row r="640" s="6" customFormat="1" ht="24" customHeight="1" spans="1:8">
      <c r="A640" s="480" t="s">
        <v>127</v>
      </c>
      <c r="B640" s="58"/>
      <c r="C640" s="477"/>
      <c r="D640" s="482"/>
      <c r="E640" s="472"/>
      <c r="F640" s="473">
        <v>0</v>
      </c>
      <c r="G640" s="479"/>
      <c r="H640" s="474"/>
    </row>
    <row r="641" s="6" customFormat="1" ht="24" customHeight="1" spans="1:8">
      <c r="A641" s="480" t="s">
        <v>128</v>
      </c>
      <c r="B641" s="58"/>
      <c r="C641" s="477"/>
      <c r="D641" s="482"/>
      <c r="E641" s="472"/>
      <c r="F641" s="473"/>
      <c r="G641" s="479"/>
      <c r="H641" s="474"/>
    </row>
    <row r="642" s="6" customFormat="1" ht="24" customHeight="1" spans="1:8">
      <c r="A642" s="480" t="s">
        <v>570</v>
      </c>
      <c r="B642" s="58">
        <v>323.61</v>
      </c>
      <c r="C642" s="58">
        <v>323.61</v>
      </c>
      <c r="D642" s="482">
        <v>131</v>
      </c>
      <c r="E642" s="472">
        <f t="shared" si="6"/>
        <v>0.404808256852384</v>
      </c>
      <c r="F642" s="473">
        <v>0.425324675324675</v>
      </c>
      <c r="G642" s="479"/>
      <c r="H642" s="474"/>
    </row>
    <row r="643" s="6" customFormat="1" ht="24" customHeight="1" spans="1:8">
      <c r="A643" s="480" t="s">
        <v>571</v>
      </c>
      <c r="B643" s="58"/>
      <c r="C643" s="477">
        <v>40</v>
      </c>
      <c r="D643" s="482">
        <v>37</v>
      </c>
      <c r="E643" s="472">
        <f t="shared" si="6"/>
        <v>0.925</v>
      </c>
      <c r="F643" s="473">
        <v>0.649122807017544</v>
      </c>
      <c r="G643" s="479"/>
      <c r="H643" s="474"/>
    </row>
    <row r="644" s="6" customFormat="1" ht="24" customHeight="1" spans="1:8">
      <c r="A644" s="480" t="s">
        <v>572</v>
      </c>
      <c r="B644" s="58"/>
      <c r="C644" s="477"/>
      <c r="D644" s="482"/>
      <c r="E644" s="472"/>
      <c r="F644" s="473"/>
      <c r="G644" s="479"/>
      <c r="H644" s="474"/>
    </row>
    <row r="645" s="6" customFormat="1" ht="24" customHeight="1" spans="1:8">
      <c r="A645" s="480" t="s">
        <v>573</v>
      </c>
      <c r="B645" s="58">
        <v>1181.95</v>
      </c>
      <c r="C645" s="482">
        <v>1582</v>
      </c>
      <c r="D645" s="482">
        <v>1582</v>
      </c>
      <c r="E645" s="472">
        <f t="shared" si="6"/>
        <v>1</v>
      </c>
      <c r="F645" s="473">
        <v>1.07109004739336</v>
      </c>
      <c r="G645" s="479"/>
      <c r="H645" s="474"/>
    </row>
    <row r="646" s="6" customFormat="1" ht="24" customHeight="1" spans="1:8">
      <c r="A646" s="480" t="s">
        <v>574</v>
      </c>
      <c r="B646" s="58">
        <v>343.72</v>
      </c>
      <c r="C646" s="58">
        <v>343.72</v>
      </c>
      <c r="D646" s="482">
        <v>221</v>
      </c>
      <c r="E646" s="472">
        <f t="shared" si="6"/>
        <v>0.642965204236006</v>
      </c>
      <c r="F646" s="473">
        <v>0.671732522796353</v>
      </c>
      <c r="G646" s="479"/>
      <c r="H646" s="474"/>
    </row>
    <row r="647" s="6" customFormat="1" ht="24" customHeight="1" spans="1:8">
      <c r="A647" s="481" t="s">
        <v>575</v>
      </c>
      <c r="B647" s="483">
        <v>74.75</v>
      </c>
      <c r="C647" s="475">
        <f>SUM(C648:C652)</f>
        <v>74.75</v>
      </c>
      <c r="D647" s="483">
        <v>68</v>
      </c>
      <c r="E647" s="472">
        <f t="shared" si="6"/>
        <v>0.909698996655518</v>
      </c>
      <c r="F647" s="473">
        <v>0.673913043478261</v>
      </c>
      <c r="G647" s="479"/>
      <c r="H647" s="474"/>
    </row>
    <row r="648" s="6" customFormat="1" ht="24" customHeight="1" spans="1:8">
      <c r="A648" s="480" t="s">
        <v>138</v>
      </c>
      <c r="B648" s="482">
        <v>27.25</v>
      </c>
      <c r="C648" s="482">
        <v>27.25</v>
      </c>
      <c r="D648" s="482">
        <v>26</v>
      </c>
      <c r="E648" s="472">
        <f t="shared" si="6"/>
        <v>0.954128440366973</v>
      </c>
      <c r="F648" s="473">
        <v>1.125</v>
      </c>
      <c r="G648" s="479"/>
      <c r="H648" s="474"/>
    </row>
    <row r="649" s="6" customFormat="1" ht="24" customHeight="1" spans="1:8">
      <c r="A649" s="480" t="s">
        <v>127</v>
      </c>
      <c r="B649" s="482">
        <v>6.5</v>
      </c>
      <c r="C649" s="482">
        <v>6.5</v>
      </c>
      <c r="D649" s="482">
        <v>6</v>
      </c>
      <c r="E649" s="472">
        <f t="shared" si="6"/>
        <v>0.923076923076923</v>
      </c>
      <c r="F649" s="473">
        <v>0.350877192982456</v>
      </c>
      <c r="G649" s="479"/>
      <c r="H649" s="474"/>
    </row>
    <row r="650" s="6" customFormat="1" ht="24" customHeight="1" spans="1:8">
      <c r="A650" s="480" t="s">
        <v>128</v>
      </c>
      <c r="B650" s="482"/>
      <c r="C650" s="477"/>
      <c r="D650" s="482"/>
      <c r="E650" s="472"/>
      <c r="F650" s="473"/>
      <c r="G650" s="479"/>
      <c r="H650" s="474"/>
    </row>
    <row r="651" s="6" customFormat="1" ht="24" customHeight="1" spans="1:8">
      <c r="A651" s="480" t="s">
        <v>135</v>
      </c>
      <c r="B651" s="482"/>
      <c r="C651" s="477"/>
      <c r="D651" s="482">
        <v>3</v>
      </c>
      <c r="E651" s="472"/>
      <c r="F651" s="473"/>
      <c r="G651" s="479"/>
      <c r="H651" s="474"/>
    </row>
    <row r="652" s="6" customFormat="1" ht="24" customHeight="1" spans="1:8">
      <c r="A652" s="480" t="s">
        <v>576</v>
      </c>
      <c r="B652" s="482">
        <v>41</v>
      </c>
      <c r="C652" s="482">
        <v>41</v>
      </c>
      <c r="D652" s="482">
        <v>33</v>
      </c>
      <c r="E652" s="472">
        <f t="shared" si="6"/>
        <v>0.804878048780488</v>
      </c>
      <c r="F652" s="473">
        <v>1.36363636363636</v>
      </c>
      <c r="G652" s="479"/>
      <c r="H652" s="474"/>
    </row>
    <row r="653" s="6" customFormat="1" ht="24" customHeight="1" spans="1:8">
      <c r="A653" s="481" t="s">
        <v>577</v>
      </c>
      <c r="B653" s="475">
        <v>11402.03</v>
      </c>
      <c r="C653" s="475">
        <f>SUM(C654:C655)</f>
        <v>11402.03</v>
      </c>
      <c r="D653" s="483">
        <v>8912</v>
      </c>
      <c r="E653" s="472">
        <f t="shared" si="6"/>
        <v>0.78161520360848</v>
      </c>
      <c r="F653" s="473">
        <v>0.888113920371985</v>
      </c>
      <c r="G653" s="479"/>
      <c r="H653" s="474"/>
    </row>
    <row r="654" s="6" customFormat="1" ht="24" customHeight="1" spans="1:8">
      <c r="A654" s="480" t="s">
        <v>578</v>
      </c>
      <c r="B654" s="58">
        <v>2730</v>
      </c>
      <c r="C654" s="58">
        <v>2730</v>
      </c>
      <c r="D654" s="482">
        <v>2152</v>
      </c>
      <c r="E654" s="472">
        <f t="shared" si="6"/>
        <v>0.788278388278388</v>
      </c>
      <c r="F654" s="473"/>
      <c r="G654" s="479"/>
      <c r="H654" s="474"/>
    </row>
    <row r="655" s="6" customFormat="1" ht="24" customHeight="1" spans="1:8">
      <c r="A655" s="480" t="s">
        <v>579</v>
      </c>
      <c r="B655" s="58">
        <v>8672.03</v>
      </c>
      <c r="C655" s="58">
        <v>8672.03</v>
      </c>
      <c r="D655" s="482">
        <v>6760</v>
      </c>
      <c r="E655" s="472">
        <f t="shared" si="6"/>
        <v>0.779517598532293</v>
      </c>
      <c r="F655" s="473">
        <v>0.945934791580685</v>
      </c>
      <c r="G655" s="479"/>
      <c r="H655" s="474"/>
    </row>
    <row r="656" s="6" customFormat="1" ht="24" customHeight="1" spans="1:8">
      <c r="A656" s="481" t="s">
        <v>580</v>
      </c>
      <c r="B656" s="483">
        <v>270</v>
      </c>
      <c r="C656" s="475">
        <f>SUM(C657:C658)</f>
        <v>182</v>
      </c>
      <c r="D656" s="483">
        <v>182</v>
      </c>
      <c r="E656" s="472">
        <f t="shared" si="6"/>
        <v>1</v>
      </c>
      <c r="F656" s="473">
        <v>1.75510204081633</v>
      </c>
      <c r="G656" s="479"/>
      <c r="H656" s="474"/>
    </row>
    <row r="657" s="6" customFormat="1" ht="24" customHeight="1" spans="1:8">
      <c r="A657" s="480" t="s">
        <v>581</v>
      </c>
      <c r="B657" s="482">
        <v>70</v>
      </c>
      <c r="C657" s="482">
        <v>70</v>
      </c>
      <c r="D657" s="482">
        <v>75</v>
      </c>
      <c r="E657" s="472">
        <f t="shared" si="6"/>
        <v>1.07142857142857</v>
      </c>
      <c r="F657" s="473">
        <v>1.06382978723404</v>
      </c>
      <c r="G657" s="479"/>
      <c r="H657" s="474"/>
    </row>
    <row r="658" s="6" customFormat="1" ht="24" customHeight="1" spans="1:8">
      <c r="A658" s="480" t="s">
        <v>582</v>
      </c>
      <c r="B658" s="482">
        <v>200</v>
      </c>
      <c r="C658" s="482">
        <v>112</v>
      </c>
      <c r="D658" s="482">
        <v>107</v>
      </c>
      <c r="E658" s="472">
        <f t="shared" si="6"/>
        <v>0.955357142857143</v>
      </c>
      <c r="F658" s="473">
        <v>2.08</v>
      </c>
      <c r="G658" s="479"/>
      <c r="H658" s="474"/>
    </row>
    <row r="659" s="6" customFormat="1" ht="24" customHeight="1" spans="1:8">
      <c r="A659" s="481" t="s">
        <v>583</v>
      </c>
      <c r="B659" s="475">
        <v>1223</v>
      </c>
      <c r="C659" s="475">
        <f>SUM(C660:C661)</f>
        <v>1313</v>
      </c>
      <c r="D659" s="483">
        <v>1676</v>
      </c>
      <c r="E659" s="472">
        <f t="shared" si="6"/>
        <v>1.27646610814928</v>
      </c>
      <c r="F659" s="473">
        <v>1.19441674975075</v>
      </c>
      <c r="G659" s="479"/>
      <c r="H659" s="474"/>
    </row>
    <row r="660" s="6" customFormat="1" ht="24" customHeight="1" spans="1:8">
      <c r="A660" s="480" t="s">
        <v>584</v>
      </c>
      <c r="B660" s="58"/>
      <c r="C660" s="477">
        <v>90</v>
      </c>
      <c r="D660" s="482">
        <v>90</v>
      </c>
      <c r="E660" s="472">
        <f t="shared" si="6"/>
        <v>1</v>
      </c>
      <c r="F660" s="473"/>
      <c r="G660" s="479"/>
      <c r="H660" s="474"/>
    </row>
    <row r="661" s="6" customFormat="1" ht="24" customHeight="1" spans="1:8">
      <c r="A661" s="480" t="s">
        <v>585</v>
      </c>
      <c r="B661" s="58">
        <v>1223</v>
      </c>
      <c r="C661" s="58">
        <v>1223</v>
      </c>
      <c r="D661" s="482">
        <v>1586</v>
      </c>
      <c r="E661" s="472">
        <f t="shared" si="6"/>
        <v>1.29681112019624</v>
      </c>
      <c r="F661" s="473">
        <v>1.33407572383074</v>
      </c>
      <c r="G661" s="479"/>
      <c r="H661" s="474"/>
    </row>
    <row r="662" s="6" customFormat="1" ht="24" customHeight="1" spans="1:8">
      <c r="A662" s="481" t="s">
        <v>586</v>
      </c>
      <c r="B662" s="482"/>
      <c r="C662" s="482"/>
      <c r="D662" s="482"/>
      <c r="E662" s="472"/>
      <c r="F662" s="473"/>
      <c r="G662" s="479"/>
      <c r="H662" s="474"/>
    </row>
    <row r="663" s="6" customFormat="1" ht="24" customHeight="1" spans="1:8">
      <c r="A663" s="480" t="s">
        <v>587</v>
      </c>
      <c r="B663" s="482"/>
      <c r="C663" s="482"/>
      <c r="D663" s="482"/>
      <c r="E663" s="472"/>
      <c r="F663" s="473"/>
      <c r="G663" s="479"/>
      <c r="H663" s="474"/>
    </row>
    <row r="664" s="6" customFormat="1" ht="24" customHeight="1" spans="1:8">
      <c r="A664" s="480" t="s">
        <v>588</v>
      </c>
      <c r="B664" s="482"/>
      <c r="C664" s="482"/>
      <c r="D664" s="482"/>
      <c r="E664" s="472"/>
      <c r="F664" s="473"/>
      <c r="G664" s="479"/>
      <c r="H664" s="474"/>
    </row>
    <row r="665" s="6" customFormat="1" ht="24" customHeight="1" spans="1:8">
      <c r="A665" s="481" t="s">
        <v>589</v>
      </c>
      <c r="B665" s="475">
        <v>532.61</v>
      </c>
      <c r="C665" s="475">
        <f>SUM(C666:C667)</f>
        <v>1223.64</v>
      </c>
      <c r="D665" s="483">
        <v>1002</v>
      </c>
      <c r="E665" s="472">
        <f t="shared" si="6"/>
        <v>0.81886829459645</v>
      </c>
      <c r="F665" s="473">
        <v>2.43809523809524</v>
      </c>
      <c r="G665" s="479"/>
      <c r="H665" s="474"/>
    </row>
    <row r="666" s="6" customFormat="1" ht="24" customHeight="1" spans="1:8">
      <c r="A666" s="480" t="s">
        <v>590</v>
      </c>
      <c r="B666" s="58">
        <v>221.64</v>
      </c>
      <c r="C666" s="58">
        <v>221.64</v>
      </c>
      <c r="D666" s="482"/>
      <c r="E666" s="472">
        <f t="shared" si="6"/>
        <v>0</v>
      </c>
      <c r="F666" s="473"/>
      <c r="G666" s="479"/>
      <c r="H666" s="474"/>
    </row>
    <row r="667" s="6" customFormat="1" ht="24" customHeight="1" spans="1:8">
      <c r="A667" s="480" t="s">
        <v>591</v>
      </c>
      <c r="B667" s="58">
        <v>310.97</v>
      </c>
      <c r="C667" s="482">
        <v>1002</v>
      </c>
      <c r="D667" s="482">
        <v>1002</v>
      </c>
      <c r="E667" s="472">
        <f t="shared" si="6"/>
        <v>1</v>
      </c>
      <c r="F667" s="473">
        <v>2.43809523809524</v>
      </c>
      <c r="G667" s="479"/>
      <c r="H667" s="474"/>
    </row>
    <row r="668" s="6" customFormat="1" ht="24" customHeight="1" spans="1:8">
      <c r="A668" s="481" t="s">
        <v>592</v>
      </c>
      <c r="B668" s="475">
        <v>1300</v>
      </c>
      <c r="C668" s="475">
        <f>SUM(C669:C671)</f>
        <v>1300</v>
      </c>
      <c r="D668" s="483">
        <v>1269</v>
      </c>
      <c r="E668" s="472">
        <f t="shared" si="6"/>
        <v>0.976153846153846</v>
      </c>
      <c r="F668" s="473">
        <v>0.103177051202961</v>
      </c>
      <c r="G668" s="479"/>
      <c r="H668" s="474"/>
    </row>
    <row r="669" s="6" customFormat="1" ht="24" customHeight="1" spans="1:8">
      <c r="A669" s="480" t="s">
        <v>593</v>
      </c>
      <c r="B669" s="58"/>
      <c r="C669" s="477"/>
      <c r="D669" s="482"/>
      <c r="E669" s="472"/>
      <c r="F669" s="473"/>
      <c r="G669" s="479"/>
      <c r="H669" s="474"/>
    </row>
    <row r="670" s="6" customFormat="1" ht="24" customHeight="1" spans="1:8">
      <c r="A670" s="480" t="s">
        <v>594</v>
      </c>
      <c r="B670" s="58">
        <v>1300</v>
      </c>
      <c r="C670" s="58">
        <v>1300</v>
      </c>
      <c r="D670" s="482">
        <v>1269</v>
      </c>
      <c r="E670" s="472">
        <f t="shared" si="6"/>
        <v>0.976153846153846</v>
      </c>
      <c r="F670" s="473">
        <v>0.103177051202961</v>
      </c>
      <c r="G670" s="479"/>
      <c r="H670" s="474"/>
    </row>
    <row r="671" s="6" customFormat="1" ht="24" customHeight="1" spans="1:8">
      <c r="A671" s="480" t="s">
        <v>595</v>
      </c>
      <c r="B671" s="58"/>
      <c r="C671" s="477"/>
      <c r="D671" s="482"/>
      <c r="E671" s="472"/>
      <c r="F671" s="473"/>
      <c r="G671" s="479"/>
      <c r="H671" s="474"/>
    </row>
    <row r="672" s="6" customFormat="1" ht="24" customHeight="1" spans="1:8">
      <c r="A672" s="481" t="s">
        <v>596</v>
      </c>
      <c r="B672" s="482"/>
      <c r="C672" s="482"/>
      <c r="D672" s="482"/>
      <c r="E672" s="472"/>
      <c r="F672" s="473"/>
      <c r="G672" s="479"/>
      <c r="H672" s="474"/>
    </row>
    <row r="673" s="6" customFormat="1" ht="24" customHeight="1" spans="1:8">
      <c r="A673" s="480" t="s">
        <v>597</v>
      </c>
      <c r="B673" s="482"/>
      <c r="C673" s="482"/>
      <c r="D673" s="482"/>
      <c r="E673" s="472"/>
      <c r="F673" s="473"/>
      <c r="G673" s="479"/>
      <c r="H673" s="474"/>
    </row>
    <row r="674" s="6" customFormat="1" ht="24" customHeight="1" spans="1:8">
      <c r="A674" s="480" t="s">
        <v>598</v>
      </c>
      <c r="B674" s="482"/>
      <c r="C674" s="482"/>
      <c r="D674" s="482"/>
      <c r="E674" s="472"/>
      <c r="F674" s="473"/>
      <c r="G674" s="479"/>
      <c r="H674" s="474"/>
    </row>
    <row r="675" s="6" customFormat="1" ht="24" customHeight="1" spans="1:8">
      <c r="A675" s="480" t="s">
        <v>599</v>
      </c>
      <c r="B675" s="482"/>
      <c r="C675" s="482"/>
      <c r="D675" s="482"/>
      <c r="E675" s="472"/>
      <c r="F675" s="473"/>
      <c r="G675" s="479"/>
      <c r="H675" s="474"/>
    </row>
    <row r="676" s="6" customFormat="1" ht="24" customHeight="1" spans="1:8">
      <c r="A676" s="481" t="s">
        <v>600</v>
      </c>
      <c r="B676" s="475">
        <v>358.7</v>
      </c>
      <c r="C676" s="475">
        <f>SUM(C677:C683)</f>
        <v>375.7</v>
      </c>
      <c r="D676" s="483">
        <v>314</v>
      </c>
      <c r="E676" s="472">
        <f t="shared" si="6"/>
        <v>0.835773223316476</v>
      </c>
      <c r="F676" s="473">
        <v>0.626746506986028</v>
      </c>
      <c r="G676" s="479"/>
      <c r="H676" s="474"/>
    </row>
    <row r="677" s="6" customFormat="1" ht="24" customHeight="1" spans="1:8">
      <c r="A677" s="480" t="s">
        <v>138</v>
      </c>
      <c r="B677" s="58">
        <v>110.05</v>
      </c>
      <c r="C677" s="58">
        <v>110.05</v>
      </c>
      <c r="D677" s="482">
        <v>114</v>
      </c>
      <c r="E677" s="472">
        <f t="shared" si="6"/>
        <v>1.0358927760109</v>
      </c>
      <c r="F677" s="473">
        <v>0.966101694915254</v>
      </c>
      <c r="G677" s="479"/>
      <c r="H677" s="474"/>
    </row>
    <row r="678" s="6" customFormat="1" ht="24" customHeight="1" spans="1:8">
      <c r="A678" s="480" t="s">
        <v>127</v>
      </c>
      <c r="B678" s="58">
        <v>87.15</v>
      </c>
      <c r="C678" s="58">
        <v>87.15</v>
      </c>
      <c r="D678" s="482">
        <v>33</v>
      </c>
      <c r="E678" s="472">
        <f t="shared" si="6"/>
        <v>0.378657487091222</v>
      </c>
      <c r="F678" s="473">
        <v>0.292035398230089</v>
      </c>
      <c r="G678" s="479"/>
      <c r="H678" s="474"/>
    </row>
    <row r="679" s="6" customFormat="1" ht="24" customHeight="1" spans="1:8">
      <c r="A679" s="480" t="s">
        <v>128</v>
      </c>
      <c r="B679" s="58"/>
      <c r="C679" s="477"/>
      <c r="D679" s="482"/>
      <c r="E679" s="472"/>
      <c r="F679" s="473"/>
      <c r="G679" s="479"/>
      <c r="H679" s="474"/>
    </row>
    <row r="680" s="6" customFormat="1" ht="24" customHeight="1" spans="1:8">
      <c r="A680" s="480" t="s">
        <v>601</v>
      </c>
      <c r="B680" s="58"/>
      <c r="C680" s="482">
        <v>17</v>
      </c>
      <c r="D680" s="482">
        <v>17</v>
      </c>
      <c r="E680" s="472">
        <f t="shared" si="6"/>
        <v>1</v>
      </c>
      <c r="F680" s="473">
        <v>0.223684210526316</v>
      </c>
      <c r="G680" s="479"/>
      <c r="H680" s="474"/>
    </row>
    <row r="681" s="6" customFormat="1" ht="24" customHeight="1" spans="1:8">
      <c r="A681" s="480" t="s">
        <v>602</v>
      </c>
      <c r="B681" s="58"/>
      <c r="C681" s="477"/>
      <c r="D681" s="482"/>
      <c r="E681" s="472"/>
      <c r="F681" s="473"/>
      <c r="G681" s="479"/>
      <c r="H681" s="474"/>
    </row>
    <row r="682" s="6" customFormat="1" ht="24" customHeight="1" spans="1:8">
      <c r="A682" s="480" t="s">
        <v>135</v>
      </c>
      <c r="B682" s="58">
        <v>144</v>
      </c>
      <c r="C682" s="58">
        <v>144</v>
      </c>
      <c r="D682" s="482">
        <v>138</v>
      </c>
      <c r="E682" s="472">
        <f t="shared" si="6"/>
        <v>0.958333333333333</v>
      </c>
      <c r="F682" s="473">
        <v>1.13114754098361</v>
      </c>
      <c r="G682" s="479"/>
      <c r="H682" s="474"/>
    </row>
    <row r="683" s="6" customFormat="1" ht="24" customHeight="1" spans="1:8">
      <c r="A683" s="480" t="s">
        <v>603</v>
      </c>
      <c r="B683" s="58">
        <v>17.5</v>
      </c>
      <c r="C683" s="58">
        <v>17.5</v>
      </c>
      <c r="D683" s="482">
        <v>12</v>
      </c>
      <c r="E683" s="472">
        <f t="shared" si="6"/>
        <v>0.685714285714286</v>
      </c>
      <c r="F683" s="473">
        <v>0.166666666666667</v>
      </c>
      <c r="G683" s="479"/>
      <c r="H683" s="474"/>
    </row>
    <row r="684" s="6" customFormat="1" ht="24" customHeight="1" spans="1:8">
      <c r="A684" s="481" t="s">
        <v>604</v>
      </c>
      <c r="B684" s="475">
        <v>300</v>
      </c>
      <c r="C684" s="475">
        <f>SUM(C685:C686)</f>
        <v>104</v>
      </c>
      <c r="D684" s="483">
        <v>93</v>
      </c>
      <c r="E684" s="472">
        <f t="shared" si="6"/>
        <v>0.894230769230769</v>
      </c>
      <c r="F684" s="473">
        <v>0.939393939393939</v>
      </c>
      <c r="G684" s="479"/>
      <c r="H684" s="474"/>
    </row>
    <row r="685" s="6" customFormat="1" ht="24" customHeight="1" spans="1:8">
      <c r="A685" s="480" t="s">
        <v>605</v>
      </c>
      <c r="B685" s="58"/>
      <c r="C685" s="477">
        <v>104</v>
      </c>
      <c r="D685" s="482">
        <v>93</v>
      </c>
      <c r="E685" s="472">
        <f t="shared" si="6"/>
        <v>0.894230769230769</v>
      </c>
      <c r="F685" s="473">
        <v>0.939393939393939</v>
      </c>
      <c r="G685" s="479"/>
      <c r="H685" s="474"/>
    </row>
    <row r="686" s="6" customFormat="1" ht="24" customHeight="1" spans="1:8">
      <c r="A686" s="480" t="s">
        <v>606</v>
      </c>
      <c r="B686" s="58">
        <v>300</v>
      </c>
      <c r="C686" s="482"/>
      <c r="D686" s="482"/>
      <c r="E686" s="472"/>
      <c r="F686" s="473"/>
      <c r="G686" s="479"/>
      <c r="H686" s="474"/>
    </row>
    <row r="687" s="6" customFormat="1" ht="24" customHeight="1" spans="1:8">
      <c r="A687" s="481" t="s">
        <v>607</v>
      </c>
      <c r="B687" s="483">
        <v>3066.31</v>
      </c>
      <c r="C687" s="475">
        <f>C688</f>
        <v>2743</v>
      </c>
      <c r="D687" s="482">
        <v>2743</v>
      </c>
      <c r="E687" s="472">
        <f t="shared" si="6"/>
        <v>1</v>
      </c>
      <c r="F687" s="473">
        <v>1.13066776586974</v>
      </c>
      <c r="G687" s="479"/>
      <c r="H687" s="474"/>
    </row>
    <row r="688" s="6" customFormat="1" ht="24" customHeight="1" spans="1:8">
      <c r="A688" s="480" t="s">
        <v>608</v>
      </c>
      <c r="B688" s="482">
        <v>3066.31</v>
      </c>
      <c r="C688" s="482">
        <v>2743</v>
      </c>
      <c r="D688" s="482">
        <v>2743</v>
      </c>
      <c r="E688" s="472">
        <f t="shared" si="6"/>
        <v>1</v>
      </c>
      <c r="F688" s="473">
        <v>1.13066776586974</v>
      </c>
      <c r="G688" s="479"/>
      <c r="H688" s="474"/>
    </row>
    <row r="689" s="6" customFormat="1" ht="24" customHeight="1" spans="1:8">
      <c r="A689" s="481" t="s">
        <v>609</v>
      </c>
      <c r="B689" s="483">
        <v>33083.91</v>
      </c>
      <c r="C689" s="483">
        <f>C690+C695+C710+C714+C726+C729+C733+C738+C742+C746+C749+C760</f>
        <v>45782.24</v>
      </c>
      <c r="D689" s="483">
        <v>40058</v>
      </c>
      <c r="E689" s="472">
        <f t="shared" si="6"/>
        <v>0.874968109904627</v>
      </c>
      <c r="F689" s="473">
        <v>0.9163235428676</v>
      </c>
      <c r="G689" s="479"/>
      <c r="H689" s="474"/>
    </row>
    <row r="690" s="6" customFormat="1" ht="24" customHeight="1" spans="1:8">
      <c r="A690" s="481" t="s">
        <v>610</v>
      </c>
      <c r="B690" s="475">
        <v>762.89</v>
      </c>
      <c r="C690" s="475">
        <f>SUM(C691:C694)</f>
        <v>762.89</v>
      </c>
      <c r="D690" s="483">
        <v>571</v>
      </c>
      <c r="E690" s="472">
        <f t="shared" si="6"/>
        <v>0.748469635202978</v>
      </c>
      <c r="F690" s="473">
        <v>0.814550641940086</v>
      </c>
      <c r="G690" s="479"/>
      <c r="H690" s="474"/>
    </row>
    <row r="691" s="6" customFormat="1" ht="24" customHeight="1" spans="1:8">
      <c r="A691" s="480" t="s">
        <v>138</v>
      </c>
      <c r="B691" s="58">
        <v>383.78</v>
      </c>
      <c r="C691" s="58">
        <v>383.78</v>
      </c>
      <c r="D691" s="482">
        <v>357</v>
      </c>
      <c r="E691" s="472">
        <f t="shared" si="6"/>
        <v>0.930220438793059</v>
      </c>
      <c r="F691" s="473">
        <v>0.894736842105263</v>
      </c>
      <c r="G691" s="479"/>
      <c r="H691" s="474"/>
    </row>
    <row r="692" s="6" customFormat="1" ht="24" customHeight="1" spans="1:8">
      <c r="A692" s="480" t="s">
        <v>127</v>
      </c>
      <c r="B692" s="58">
        <v>200</v>
      </c>
      <c r="C692" s="58">
        <v>200</v>
      </c>
      <c r="D692" s="482">
        <v>42</v>
      </c>
      <c r="E692" s="472">
        <f t="shared" si="6"/>
        <v>0.21</v>
      </c>
      <c r="F692" s="473">
        <v>0.341463414634146</v>
      </c>
      <c r="G692" s="479"/>
      <c r="H692" s="474"/>
    </row>
    <row r="693" s="6" customFormat="1" ht="24" customHeight="1" spans="1:8">
      <c r="A693" s="480" t="s">
        <v>128</v>
      </c>
      <c r="B693" s="58"/>
      <c r="C693" s="477"/>
      <c r="D693" s="482"/>
      <c r="E693" s="472"/>
      <c r="F693" s="473"/>
      <c r="G693" s="479"/>
      <c r="H693" s="474"/>
    </row>
    <row r="694" s="6" customFormat="1" ht="24" customHeight="1" spans="1:8">
      <c r="A694" s="480" t="s">
        <v>611</v>
      </c>
      <c r="B694" s="58">
        <v>179.11</v>
      </c>
      <c r="C694" s="58">
        <v>179.11</v>
      </c>
      <c r="D694" s="482">
        <v>172</v>
      </c>
      <c r="E694" s="472">
        <f t="shared" ref="E694:E757" si="7">D694/C694</f>
        <v>0.960303723968511</v>
      </c>
      <c r="F694" s="473">
        <v>0.960893854748603</v>
      </c>
      <c r="G694" s="479"/>
      <c r="H694" s="474"/>
    </row>
    <row r="695" s="6" customFormat="1" ht="24" customHeight="1" spans="1:8">
      <c r="A695" s="481" t="s">
        <v>612</v>
      </c>
      <c r="B695" s="475">
        <v>986.1</v>
      </c>
      <c r="C695" s="475">
        <f>SUM(C696:C709)</f>
        <v>7874</v>
      </c>
      <c r="D695" s="483">
        <v>7071</v>
      </c>
      <c r="E695" s="472">
        <f t="shared" si="7"/>
        <v>0.898018796037592</v>
      </c>
      <c r="F695" s="473">
        <v>0.752474193891668</v>
      </c>
      <c r="G695" s="479"/>
      <c r="H695" s="474"/>
    </row>
    <row r="696" s="6" customFormat="1" ht="24" customHeight="1" spans="1:8">
      <c r="A696" s="480" t="s">
        <v>613</v>
      </c>
      <c r="B696" s="58">
        <v>385.31</v>
      </c>
      <c r="C696" s="477">
        <v>4111</v>
      </c>
      <c r="D696" s="482">
        <v>3822</v>
      </c>
      <c r="E696" s="472">
        <f t="shared" si="7"/>
        <v>0.929700802724398</v>
      </c>
      <c r="F696" s="473">
        <v>0.43436754176611</v>
      </c>
      <c r="G696" s="479"/>
      <c r="H696" s="474"/>
    </row>
    <row r="697" s="6" customFormat="1" ht="24" customHeight="1" spans="1:8">
      <c r="A697" s="480" t="s">
        <v>614</v>
      </c>
      <c r="B697" s="58">
        <v>600.79</v>
      </c>
      <c r="C697" s="477">
        <v>3763</v>
      </c>
      <c r="D697" s="482">
        <v>3241</v>
      </c>
      <c r="E697" s="472">
        <f t="shared" si="7"/>
        <v>0.861280892904597</v>
      </c>
      <c r="F697" s="473">
        <v>5.41973244147157</v>
      </c>
      <c r="G697" s="479"/>
      <c r="H697" s="474"/>
    </row>
    <row r="698" s="6" customFormat="1" ht="24" customHeight="1" spans="1:8">
      <c r="A698" s="480" t="s">
        <v>615</v>
      </c>
      <c r="B698" s="58"/>
      <c r="C698" s="477"/>
      <c r="D698" s="482"/>
      <c r="E698" s="472"/>
      <c r="F698" s="473"/>
      <c r="G698" s="479"/>
      <c r="H698" s="474"/>
    </row>
    <row r="699" s="6" customFormat="1" ht="24" customHeight="1" spans="1:8">
      <c r="A699" s="480" t="s">
        <v>616</v>
      </c>
      <c r="B699" s="487"/>
      <c r="C699" s="477"/>
      <c r="D699" s="482"/>
      <c r="E699" s="472"/>
      <c r="F699" s="473"/>
      <c r="G699" s="479"/>
      <c r="H699" s="474"/>
    </row>
    <row r="700" s="6" customFormat="1" ht="24" customHeight="1" spans="1:8">
      <c r="A700" s="480" t="s">
        <v>617</v>
      </c>
      <c r="B700" s="487"/>
      <c r="C700" s="477"/>
      <c r="D700" s="482"/>
      <c r="E700" s="472"/>
      <c r="F700" s="473"/>
      <c r="G700" s="479"/>
      <c r="H700" s="474"/>
    </row>
    <row r="701" s="6" customFormat="1" ht="24" customHeight="1" spans="1:8">
      <c r="A701" s="480" t="s">
        <v>618</v>
      </c>
      <c r="B701" s="487"/>
      <c r="C701" s="477"/>
      <c r="D701" s="482">
        <v>8</v>
      </c>
      <c r="E701" s="472"/>
      <c r="F701" s="473"/>
      <c r="G701" s="479"/>
      <c r="H701" s="474"/>
    </row>
    <row r="702" s="6" customFormat="1" ht="24" customHeight="1" spans="1:8">
      <c r="A702" s="480" t="s">
        <v>619</v>
      </c>
      <c r="B702" s="487"/>
      <c r="C702" s="477"/>
      <c r="D702" s="482"/>
      <c r="E702" s="472"/>
      <c r="F702" s="473"/>
      <c r="G702" s="479"/>
      <c r="H702" s="474"/>
    </row>
    <row r="703" s="6" customFormat="1" ht="24" customHeight="1" spans="1:8">
      <c r="A703" s="480" t="s">
        <v>620</v>
      </c>
      <c r="B703" s="487"/>
      <c r="C703" s="477"/>
      <c r="D703" s="482"/>
      <c r="E703" s="472"/>
      <c r="F703" s="473"/>
      <c r="G703" s="479"/>
      <c r="H703" s="474"/>
    </row>
    <row r="704" s="6" customFormat="1" ht="24" customHeight="1" spans="1:8">
      <c r="A704" s="480" t="s">
        <v>621</v>
      </c>
      <c r="B704" s="487"/>
      <c r="C704" s="477"/>
      <c r="D704" s="482"/>
      <c r="E704" s="472"/>
      <c r="F704" s="473"/>
      <c r="G704" s="479"/>
      <c r="H704" s="474"/>
    </row>
    <row r="705" s="6" customFormat="1" ht="24" customHeight="1" spans="1:8">
      <c r="A705" s="480" t="s">
        <v>622</v>
      </c>
      <c r="B705" s="487"/>
      <c r="C705" s="477"/>
      <c r="D705" s="482"/>
      <c r="E705" s="472"/>
      <c r="F705" s="473"/>
      <c r="G705" s="479"/>
      <c r="H705" s="474"/>
    </row>
    <row r="706" s="6" customFormat="1" ht="24" customHeight="1" spans="1:8">
      <c r="A706" s="480" t="s">
        <v>623</v>
      </c>
      <c r="B706" s="487"/>
      <c r="C706" s="477"/>
      <c r="D706" s="482"/>
      <c r="E706" s="472"/>
      <c r="F706" s="473"/>
      <c r="G706" s="479"/>
      <c r="H706" s="474"/>
    </row>
    <row r="707" s="6" customFormat="1" ht="24" customHeight="1" spans="1:8">
      <c r="A707" s="480" t="s">
        <v>624</v>
      </c>
      <c r="B707" s="487"/>
      <c r="C707" s="477"/>
      <c r="D707" s="482"/>
      <c r="E707" s="472"/>
      <c r="F707" s="473"/>
      <c r="G707" s="479"/>
      <c r="H707" s="474"/>
    </row>
    <row r="708" s="6" customFormat="1" ht="24" customHeight="1" spans="1:8">
      <c r="A708" s="480" t="s">
        <v>625</v>
      </c>
      <c r="B708" s="487"/>
      <c r="C708" s="477"/>
      <c r="D708" s="482"/>
      <c r="E708" s="472"/>
      <c r="F708" s="473"/>
      <c r="G708" s="479"/>
      <c r="H708" s="474"/>
    </row>
    <row r="709" s="6" customFormat="1" ht="24" customHeight="1" spans="1:8">
      <c r="A709" s="480" t="s">
        <v>626</v>
      </c>
      <c r="B709" s="487"/>
      <c r="C709" s="477"/>
      <c r="D709" s="482"/>
      <c r="E709" s="472"/>
      <c r="F709" s="473"/>
      <c r="G709" s="479"/>
      <c r="H709" s="474"/>
    </row>
    <row r="710" s="6" customFormat="1" ht="24" customHeight="1" spans="1:8">
      <c r="A710" s="481" t="s">
        <v>627</v>
      </c>
      <c r="B710" s="475">
        <v>5729.75</v>
      </c>
      <c r="C710" s="475">
        <f>SUM(C711:C713)</f>
        <v>5729.75</v>
      </c>
      <c r="D710" s="483">
        <v>3797</v>
      </c>
      <c r="E710" s="472">
        <f t="shared" si="7"/>
        <v>0.662681617871635</v>
      </c>
      <c r="F710" s="473">
        <v>0.82849661793585</v>
      </c>
      <c r="G710" s="479"/>
      <c r="H710" s="474"/>
    </row>
    <row r="711" s="6" customFormat="1" ht="24" customHeight="1" spans="1:8">
      <c r="A711" s="480" t="s">
        <v>628</v>
      </c>
      <c r="B711" s="58"/>
      <c r="C711" s="477"/>
      <c r="D711" s="482"/>
      <c r="E711" s="472"/>
      <c r="F711" s="473">
        <v>0</v>
      </c>
      <c r="G711" s="479"/>
      <c r="H711" s="474"/>
    </row>
    <row r="712" s="6" customFormat="1" ht="24" customHeight="1" spans="1:8">
      <c r="A712" s="480" t="s">
        <v>629</v>
      </c>
      <c r="B712" s="58">
        <v>4190.84</v>
      </c>
      <c r="C712" s="58">
        <v>4190.84</v>
      </c>
      <c r="D712" s="482">
        <v>3086</v>
      </c>
      <c r="E712" s="472">
        <f t="shared" si="7"/>
        <v>0.736367888060627</v>
      </c>
      <c r="F712" s="473">
        <v>0.949830717143737</v>
      </c>
      <c r="G712" s="479"/>
      <c r="H712" s="474"/>
    </row>
    <row r="713" s="6" customFormat="1" ht="24" customHeight="1" spans="1:8">
      <c r="A713" s="480" t="s">
        <v>630</v>
      </c>
      <c r="B713" s="58">
        <v>1538.91</v>
      </c>
      <c r="C713" s="58">
        <v>1538.91</v>
      </c>
      <c r="D713" s="482">
        <v>711</v>
      </c>
      <c r="E713" s="472">
        <f t="shared" si="7"/>
        <v>0.462015322533481</v>
      </c>
      <c r="F713" s="473">
        <v>0.552447552447552</v>
      </c>
      <c r="G713" s="479"/>
      <c r="H713" s="474"/>
    </row>
    <row r="714" s="6" customFormat="1" ht="24" customHeight="1" spans="1:8">
      <c r="A714" s="481" t="s">
        <v>631</v>
      </c>
      <c r="B714" s="475">
        <v>13437.29</v>
      </c>
      <c r="C714" s="475">
        <f>SUM(C715:C725)</f>
        <v>18069.69</v>
      </c>
      <c r="D714" s="483">
        <v>16291</v>
      </c>
      <c r="E714" s="472">
        <f t="shared" si="7"/>
        <v>0.901564996411117</v>
      </c>
      <c r="F714" s="473">
        <v>1.04302452141622</v>
      </c>
      <c r="G714" s="479"/>
      <c r="H714" s="474"/>
    </row>
    <row r="715" s="6" customFormat="1" ht="24" customHeight="1" spans="1:8">
      <c r="A715" s="480" t="s">
        <v>632</v>
      </c>
      <c r="B715" s="58">
        <v>441.94</v>
      </c>
      <c r="C715" s="477">
        <v>750</v>
      </c>
      <c r="D715" s="482">
        <v>658</v>
      </c>
      <c r="E715" s="472">
        <f t="shared" si="7"/>
        <v>0.877333333333333</v>
      </c>
      <c r="F715" s="473">
        <v>1.30555555555556</v>
      </c>
      <c r="G715" s="479"/>
      <c r="H715" s="474"/>
    </row>
    <row r="716" s="6" customFormat="1" ht="24" customHeight="1" spans="1:8">
      <c r="A716" s="480" t="s">
        <v>633</v>
      </c>
      <c r="B716" s="58">
        <v>132.32</v>
      </c>
      <c r="C716" s="58">
        <v>132.32</v>
      </c>
      <c r="D716" s="482">
        <v>133</v>
      </c>
      <c r="E716" s="472">
        <f t="shared" si="7"/>
        <v>1.00513905683192</v>
      </c>
      <c r="F716" s="473">
        <v>1.08130081300813</v>
      </c>
      <c r="G716" s="479"/>
      <c r="H716" s="474"/>
    </row>
    <row r="717" s="6" customFormat="1" ht="24" customHeight="1" spans="1:8">
      <c r="A717" s="480" t="s">
        <v>634</v>
      </c>
      <c r="B717" s="58">
        <v>469.06</v>
      </c>
      <c r="C717" s="58">
        <v>469.06</v>
      </c>
      <c r="D717" s="482">
        <v>451</v>
      </c>
      <c r="E717" s="472">
        <f t="shared" si="7"/>
        <v>0.961497463011129</v>
      </c>
      <c r="F717" s="473">
        <v>0.982570806100218</v>
      </c>
      <c r="G717" s="479"/>
      <c r="H717" s="474"/>
    </row>
    <row r="718" s="6" customFormat="1" ht="24" customHeight="1" spans="1:8">
      <c r="A718" s="480" t="s">
        <v>635</v>
      </c>
      <c r="B718" s="58"/>
      <c r="C718" s="477"/>
      <c r="D718" s="482"/>
      <c r="E718" s="472"/>
      <c r="F718" s="473"/>
      <c r="G718" s="479"/>
      <c r="H718" s="474"/>
    </row>
    <row r="719" s="6" customFormat="1" ht="24" customHeight="1" spans="1:8">
      <c r="A719" s="480" t="s">
        <v>636</v>
      </c>
      <c r="B719" s="58"/>
      <c r="C719" s="477"/>
      <c r="D719" s="482"/>
      <c r="E719" s="472"/>
      <c r="F719" s="473"/>
      <c r="G719" s="479"/>
      <c r="H719" s="474"/>
    </row>
    <row r="720" s="6" customFormat="1" ht="24" customHeight="1" spans="1:8">
      <c r="A720" s="480" t="s">
        <v>637</v>
      </c>
      <c r="B720" s="58"/>
      <c r="C720" s="477"/>
      <c r="D720" s="482"/>
      <c r="E720" s="472"/>
      <c r="F720" s="473"/>
      <c r="G720" s="479"/>
      <c r="H720" s="474"/>
    </row>
    <row r="721" s="6" customFormat="1" ht="24" customHeight="1" spans="1:8">
      <c r="A721" s="480" t="s">
        <v>638</v>
      </c>
      <c r="B721" s="58"/>
      <c r="C721" s="477"/>
      <c r="D721" s="482"/>
      <c r="E721" s="472"/>
      <c r="F721" s="473"/>
      <c r="G721" s="479"/>
      <c r="H721" s="474"/>
    </row>
    <row r="722" s="6" customFormat="1" ht="24" customHeight="1" spans="1:8">
      <c r="A722" s="480" t="s">
        <v>639</v>
      </c>
      <c r="B722" s="58">
        <v>8862.72</v>
      </c>
      <c r="C722" s="58">
        <v>8862.72</v>
      </c>
      <c r="D722" s="482">
        <v>7845</v>
      </c>
      <c r="E722" s="472">
        <f t="shared" si="7"/>
        <v>0.885168435875217</v>
      </c>
      <c r="F722" s="473">
        <v>1.13154478580701</v>
      </c>
      <c r="G722" s="479"/>
      <c r="H722" s="474"/>
    </row>
    <row r="723" s="6" customFormat="1" ht="24" customHeight="1" spans="1:8">
      <c r="A723" s="480" t="s">
        <v>640</v>
      </c>
      <c r="B723" s="58">
        <v>437.18</v>
      </c>
      <c r="C723" s="58">
        <v>540</v>
      </c>
      <c r="D723" s="482">
        <v>499</v>
      </c>
      <c r="E723" s="472">
        <f t="shared" si="7"/>
        <v>0.924074074074074</v>
      </c>
      <c r="F723" s="473">
        <v>1.00808080808081</v>
      </c>
      <c r="G723" s="479"/>
      <c r="H723" s="474"/>
    </row>
    <row r="724" s="6" customFormat="1" ht="24" customHeight="1" spans="1:8">
      <c r="A724" s="480" t="s">
        <v>641</v>
      </c>
      <c r="B724" s="58">
        <v>3079.48</v>
      </c>
      <c r="C724" s="58">
        <v>7301</v>
      </c>
      <c r="D724" s="482">
        <v>6703</v>
      </c>
      <c r="E724" s="472">
        <f t="shared" si="7"/>
        <v>0.918093411861389</v>
      </c>
      <c r="F724" s="473">
        <v>0.946350416490188</v>
      </c>
      <c r="G724" s="479"/>
      <c r="H724" s="474"/>
    </row>
    <row r="725" s="6" customFormat="1" ht="24" customHeight="1" spans="1:8">
      <c r="A725" s="480" t="s">
        <v>642</v>
      </c>
      <c r="B725" s="58">
        <v>14.59</v>
      </c>
      <c r="C725" s="58">
        <v>14.59</v>
      </c>
      <c r="D725" s="482">
        <v>2</v>
      </c>
      <c r="E725" s="472">
        <f t="shared" si="7"/>
        <v>0.137080191912269</v>
      </c>
      <c r="F725" s="473">
        <v>0.0909090909090909</v>
      </c>
      <c r="G725" s="479"/>
      <c r="H725" s="474"/>
    </row>
    <row r="726" s="6" customFormat="1" ht="24" customHeight="1" spans="1:8">
      <c r="A726" s="481" t="s">
        <v>643</v>
      </c>
      <c r="B726" s="482"/>
      <c r="C726" s="475">
        <f>SUM(C727:C728)</f>
        <v>0</v>
      </c>
      <c r="D726" s="483"/>
      <c r="E726" s="472"/>
      <c r="F726" s="473">
        <v>0</v>
      </c>
      <c r="G726" s="479"/>
      <c r="H726" s="474"/>
    </row>
    <row r="727" s="6" customFormat="1" ht="24" customHeight="1" spans="1:8">
      <c r="A727" s="480" t="s">
        <v>644</v>
      </c>
      <c r="B727" s="482"/>
      <c r="C727" s="477"/>
      <c r="D727" s="482"/>
      <c r="E727" s="472"/>
      <c r="F727" s="473">
        <v>0</v>
      </c>
      <c r="G727" s="479"/>
      <c r="H727" s="474"/>
    </row>
    <row r="728" s="6" customFormat="1" ht="24" customHeight="1" spans="1:8">
      <c r="A728" s="480" t="s">
        <v>645</v>
      </c>
      <c r="B728" s="482"/>
      <c r="C728" s="477"/>
      <c r="D728" s="482"/>
      <c r="E728" s="472"/>
      <c r="F728" s="473"/>
      <c r="G728" s="479"/>
      <c r="H728" s="474"/>
    </row>
    <row r="729" s="6" customFormat="1" ht="24" customHeight="1" spans="1:8">
      <c r="A729" s="481" t="s">
        <v>646</v>
      </c>
      <c r="B729" s="483">
        <v>2508</v>
      </c>
      <c r="C729" s="475">
        <f>SUM(C730:C732)</f>
        <v>2755</v>
      </c>
      <c r="D729" s="482">
        <v>2655</v>
      </c>
      <c r="E729" s="472">
        <f t="shared" si="7"/>
        <v>0.963702359346643</v>
      </c>
      <c r="F729" s="473">
        <v>1.10362920857018</v>
      </c>
      <c r="G729" s="479"/>
      <c r="H729" s="474"/>
    </row>
    <row r="730" s="6" customFormat="1" ht="24" customHeight="1" spans="1:8">
      <c r="A730" s="480" t="s">
        <v>647</v>
      </c>
      <c r="B730" s="482"/>
      <c r="C730" s="477"/>
      <c r="D730" s="482"/>
      <c r="E730" s="472"/>
      <c r="F730" s="473"/>
      <c r="G730" s="479"/>
      <c r="H730" s="474"/>
    </row>
    <row r="731" s="6" customFormat="1" ht="24" customHeight="1" spans="1:8">
      <c r="A731" s="480" t="s">
        <v>648</v>
      </c>
      <c r="B731" s="482">
        <v>2508</v>
      </c>
      <c r="C731" s="477">
        <v>2755</v>
      </c>
      <c r="D731" s="482">
        <v>2655</v>
      </c>
      <c r="E731" s="472">
        <f t="shared" si="7"/>
        <v>0.963702359346643</v>
      </c>
      <c r="F731" s="473">
        <v>1.10362920857018</v>
      </c>
      <c r="G731" s="479"/>
      <c r="H731" s="474"/>
    </row>
    <row r="732" s="6" customFormat="1" ht="24" customHeight="1" spans="1:8">
      <c r="A732" s="480" t="s">
        <v>649</v>
      </c>
      <c r="B732" s="482"/>
      <c r="C732" s="477"/>
      <c r="D732" s="482"/>
      <c r="E732" s="472"/>
      <c r="F732" s="473"/>
      <c r="G732" s="479"/>
      <c r="H732" s="474"/>
    </row>
    <row r="733" s="6" customFormat="1" ht="24" customHeight="1" spans="1:8">
      <c r="A733" s="481" t="s">
        <v>650</v>
      </c>
      <c r="B733" s="475">
        <v>5718.56</v>
      </c>
      <c r="C733" s="475">
        <f>SUM(C734:C737)</f>
        <v>5837.24</v>
      </c>
      <c r="D733" s="483">
        <v>5583</v>
      </c>
      <c r="E733" s="472">
        <f t="shared" si="7"/>
        <v>0.956445169292337</v>
      </c>
      <c r="F733" s="473">
        <v>1.05190174326466</v>
      </c>
      <c r="G733" s="479"/>
      <c r="H733" s="474"/>
    </row>
    <row r="734" s="6" customFormat="1" ht="24" customHeight="1" spans="1:8">
      <c r="A734" s="480" t="s">
        <v>651</v>
      </c>
      <c r="B734" s="58">
        <v>1835.24</v>
      </c>
      <c r="C734" s="58">
        <v>1835.24</v>
      </c>
      <c r="D734" s="482">
        <v>1690</v>
      </c>
      <c r="E734" s="472">
        <f t="shared" si="7"/>
        <v>0.920860486911794</v>
      </c>
      <c r="F734" s="473"/>
      <c r="G734" s="479"/>
      <c r="H734" s="474"/>
    </row>
    <row r="735" s="6" customFormat="1" ht="24" customHeight="1" spans="1:8">
      <c r="A735" s="480" t="s">
        <v>652</v>
      </c>
      <c r="B735" s="58">
        <v>3883.32</v>
      </c>
      <c r="C735" s="58">
        <v>4002</v>
      </c>
      <c r="D735" s="482">
        <v>3893</v>
      </c>
      <c r="E735" s="472">
        <f t="shared" si="7"/>
        <v>0.972763618190905</v>
      </c>
      <c r="F735" s="473">
        <v>1.05190174326466</v>
      </c>
      <c r="G735" s="479"/>
      <c r="H735" s="474"/>
    </row>
    <row r="736" s="6" customFormat="1" ht="24" customHeight="1" spans="1:8">
      <c r="A736" s="480" t="s">
        <v>653</v>
      </c>
      <c r="B736" s="58"/>
      <c r="C736" s="477"/>
      <c r="D736" s="482"/>
      <c r="E736" s="472"/>
      <c r="F736" s="473"/>
      <c r="G736" s="479"/>
      <c r="H736" s="474"/>
    </row>
    <row r="737" s="6" customFormat="1" ht="24" customHeight="1" spans="1:8">
      <c r="A737" s="480" t="s">
        <v>654</v>
      </c>
      <c r="B737" s="58"/>
      <c r="C737" s="477"/>
      <c r="D737" s="482"/>
      <c r="E737" s="472"/>
      <c r="F737" s="473">
        <v>0.924490809736711</v>
      </c>
      <c r="G737" s="479"/>
      <c r="H737" s="474"/>
    </row>
    <row r="738" s="6" customFormat="1" ht="24" customHeight="1" spans="1:8">
      <c r="A738" s="481" t="s">
        <v>655</v>
      </c>
      <c r="B738" s="475">
        <v>1952</v>
      </c>
      <c r="C738" s="475">
        <f>SUM(C739:C741)</f>
        <v>2252</v>
      </c>
      <c r="D738" s="483">
        <v>2194</v>
      </c>
      <c r="E738" s="472">
        <f t="shared" si="7"/>
        <v>0.974245115452931</v>
      </c>
      <c r="F738" s="473">
        <v>0.948372615039282</v>
      </c>
      <c r="G738" s="479"/>
      <c r="H738" s="474"/>
    </row>
    <row r="739" s="6" customFormat="1" ht="24" customHeight="1" spans="1:8">
      <c r="A739" s="480" t="s">
        <v>656</v>
      </c>
      <c r="B739" s="58"/>
      <c r="C739" s="477">
        <v>300</v>
      </c>
      <c r="D739" s="482">
        <v>300</v>
      </c>
      <c r="E739" s="472">
        <f t="shared" si="7"/>
        <v>1</v>
      </c>
      <c r="F739" s="473">
        <v>1.04482018250134</v>
      </c>
      <c r="G739" s="479"/>
      <c r="H739" s="474"/>
    </row>
    <row r="740" s="6" customFormat="1" ht="24" customHeight="1" spans="1:8">
      <c r="A740" s="480" t="s">
        <v>657</v>
      </c>
      <c r="B740" s="58">
        <v>1952</v>
      </c>
      <c r="C740" s="58">
        <v>1952</v>
      </c>
      <c r="D740" s="482">
        <v>1894</v>
      </c>
      <c r="E740" s="472">
        <f t="shared" si="7"/>
        <v>0.970286885245902</v>
      </c>
      <c r="F740" s="473">
        <v>0</v>
      </c>
      <c r="G740" s="479"/>
      <c r="H740" s="474"/>
    </row>
    <row r="741" s="6" customFormat="1" ht="24" customHeight="1" spans="1:8">
      <c r="A741" s="480" t="s">
        <v>658</v>
      </c>
      <c r="B741" s="58"/>
      <c r="C741" s="477"/>
      <c r="D741" s="482"/>
      <c r="E741" s="472"/>
      <c r="F741" s="473"/>
      <c r="G741" s="479"/>
      <c r="H741" s="474"/>
    </row>
    <row r="742" s="6" customFormat="1" ht="24" customHeight="1" spans="1:8">
      <c r="A742" s="481" t="s">
        <v>659</v>
      </c>
      <c r="B742" s="475">
        <v>600</v>
      </c>
      <c r="C742" s="475">
        <f>SUM(C743:C745)</f>
        <v>1001</v>
      </c>
      <c r="D742" s="483">
        <v>904</v>
      </c>
      <c r="E742" s="472">
        <f t="shared" si="7"/>
        <v>0.903096903096903</v>
      </c>
      <c r="F742" s="473">
        <v>1.20748486516236</v>
      </c>
      <c r="G742" s="479"/>
      <c r="H742" s="474"/>
    </row>
    <row r="743" s="6" customFormat="1" ht="24" customHeight="1" spans="1:8">
      <c r="A743" s="480" t="s">
        <v>660</v>
      </c>
      <c r="B743" s="58">
        <v>600</v>
      </c>
      <c r="C743" s="58">
        <v>1001</v>
      </c>
      <c r="D743" s="482">
        <v>904</v>
      </c>
      <c r="E743" s="472">
        <f t="shared" si="7"/>
        <v>0.903096903096903</v>
      </c>
      <c r="F743" s="473"/>
      <c r="G743" s="479"/>
      <c r="H743" s="474"/>
    </row>
    <row r="744" s="6" customFormat="1" ht="24" customHeight="1" spans="1:8">
      <c r="A744" s="480" t="s">
        <v>661</v>
      </c>
      <c r="B744" s="58"/>
      <c r="C744" s="477"/>
      <c r="D744" s="482"/>
      <c r="E744" s="472"/>
      <c r="F744" s="473">
        <v>1.04237754540451</v>
      </c>
      <c r="G744" s="479"/>
      <c r="H744" s="474"/>
    </row>
    <row r="745" s="6" customFormat="1" ht="24" customHeight="1" spans="1:8">
      <c r="A745" s="480" t="s">
        <v>662</v>
      </c>
      <c r="B745" s="58"/>
      <c r="C745" s="477"/>
      <c r="D745" s="482"/>
      <c r="E745" s="472"/>
      <c r="F745" s="473"/>
      <c r="G745" s="479"/>
      <c r="H745" s="474"/>
    </row>
    <row r="746" s="6" customFormat="1" ht="24" customHeight="1" spans="1:8">
      <c r="A746" s="481" t="s">
        <v>663</v>
      </c>
      <c r="B746" s="475">
        <v>475.7</v>
      </c>
      <c r="C746" s="475">
        <f>SUM(C747:C748)</f>
        <v>480.7</v>
      </c>
      <c r="D746" s="483">
        <v>359</v>
      </c>
      <c r="E746" s="472">
        <f t="shared" si="7"/>
        <v>0.746827543166216</v>
      </c>
      <c r="F746" s="473">
        <v>1.02865329512894</v>
      </c>
      <c r="G746" s="479"/>
      <c r="H746" s="474"/>
    </row>
    <row r="747" s="6" customFormat="1" ht="24" customHeight="1" spans="1:8">
      <c r="A747" s="480" t="s">
        <v>664</v>
      </c>
      <c r="B747" s="58">
        <v>475.7</v>
      </c>
      <c r="C747" s="58">
        <v>475.7</v>
      </c>
      <c r="D747" s="482">
        <v>354</v>
      </c>
      <c r="E747" s="472">
        <f t="shared" si="7"/>
        <v>0.744166491486231</v>
      </c>
      <c r="F747" s="473">
        <v>1.01432664756447</v>
      </c>
      <c r="G747" s="479"/>
      <c r="H747" s="474"/>
    </row>
    <row r="748" s="6" customFormat="1" ht="24" customHeight="1" spans="1:8">
      <c r="A748" s="480" t="s">
        <v>665</v>
      </c>
      <c r="B748" s="58"/>
      <c r="C748" s="477">
        <v>5</v>
      </c>
      <c r="D748" s="482">
        <v>5</v>
      </c>
      <c r="E748" s="472">
        <f t="shared" si="7"/>
        <v>1</v>
      </c>
      <c r="F748" s="473"/>
      <c r="G748" s="479"/>
      <c r="H748" s="474"/>
    </row>
    <row r="749" s="6" customFormat="1" ht="24" customHeight="1" spans="1:8">
      <c r="A749" s="481" t="s">
        <v>666</v>
      </c>
      <c r="B749" s="475">
        <v>551.3</v>
      </c>
      <c r="C749" s="475">
        <f>SUM(C750:C757)</f>
        <v>657.65</v>
      </c>
      <c r="D749" s="483">
        <v>629</v>
      </c>
      <c r="E749" s="472">
        <f t="shared" si="7"/>
        <v>0.956435794115411</v>
      </c>
      <c r="F749" s="473">
        <v>0.945864661654135</v>
      </c>
      <c r="G749" s="479"/>
      <c r="H749" s="474"/>
    </row>
    <row r="750" s="6" customFormat="1" ht="24" customHeight="1" spans="1:8">
      <c r="A750" s="480" t="s">
        <v>138</v>
      </c>
      <c r="B750" s="58">
        <v>410.2</v>
      </c>
      <c r="C750" s="58">
        <v>410.2</v>
      </c>
      <c r="D750" s="482">
        <v>400</v>
      </c>
      <c r="E750" s="472">
        <f t="shared" si="7"/>
        <v>0.975134080936129</v>
      </c>
      <c r="F750" s="473">
        <v>0.934579439252336</v>
      </c>
      <c r="G750" s="479"/>
      <c r="H750" s="474"/>
    </row>
    <row r="751" s="6" customFormat="1" ht="24" customHeight="1" spans="1:8">
      <c r="A751" s="480" t="s">
        <v>127</v>
      </c>
      <c r="B751" s="58">
        <v>37.5</v>
      </c>
      <c r="C751" s="58">
        <v>80</v>
      </c>
      <c r="D751" s="482">
        <v>71</v>
      </c>
      <c r="E751" s="472">
        <f t="shared" si="7"/>
        <v>0.8875</v>
      </c>
      <c r="F751" s="473">
        <v>1.57777777777778</v>
      </c>
      <c r="G751" s="479"/>
      <c r="H751" s="474"/>
    </row>
    <row r="752" s="6" customFormat="1" ht="24" customHeight="1" spans="1:8">
      <c r="A752" s="480" t="s">
        <v>128</v>
      </c>
      <c r="B752" s="58"/>
      <c r="C752" s="477"/>
      <c r="D752" s="482"/>
      <c r="E752" s="472"/>
      <c r="F752" s="473"/>
      <c r="G752" s="479"/>
      <c r="H752" s="474"/>
    </row>
    <row r="753" s="6" customFormat="1" ht="24" customHeight="1" spans="1:8">
      <c r="A753" s="480" t="s">
        <v>168</v>
      </c>
      <c r="B753" s="58">
        <v>20.65</v>
      </c>
      <c r="C753" s="58">
        <v>80</v>
      </c>
      <c r="D753" s="482">
        <v>71</v>
      </c>
      <c r="E753" s="472">
        <f t="shared" si="7"/>
        <v>0.8875</v>
      </c>
      <c r="F753" s="473">
        <v>10.1428571428571</v>
      </c>
      <c r="G753" s="479"/>
      <c r="H753" s="474"/>
    </row>
    <row r="754" s="6" customFormat="1" ht="24" customHeight="1" spans="1:8">
      <c r="A754" s="480" t="s">
        <v>667</v>
      </c>
      <c r="B754" s="58"/>
      <c r="C754" s="477"/>
      <c r="D754" s="482"/>
      <c r="E754" s="472"/>
      <c r="F754" s="473">
        <v>0</v>
      </c>
      <c r="G754" s="479"/>
      <c r="H754" s="474"/>
    </row>
    <row r="755" s="6" customFormat="1" ht="24" customHeight="1" spans="1:8">
      <c r="A755" s="480" t="s">
        <v>668</v>
      </c>
      <c r="B755" s="58"/>
      <c r="C755" s="477"/>
      <c r="D755" s="482"/>
      <c r="E755" s="472"/>
      <c r="F755" s="473"/>
      <c r="G755" s="479"/>
      <c r="H755" s="474"/>
    </row>
    <row r="756" s="6" customFormat="1" ht="24" customHeight="1" spans="1:8">
      <c r="A756" s="480" t="s">
        <v>135</v>
      </c>
      <c r="B756" s="58">
        <v>82.45</v>
      </c>
      <c r="C756" s="58">
        <v>82.45</v>
      </c>
      <c r="D756" s="482">
        <v>82</v>
      </c>
      <c r="E756" s="472">
        <f t="shared" si="7"/>
        <v>0.994542146755609</v>
      </c>
      <c r="F756" s="473">
        <v>1.54716981132075</v>
      </c>
      <c r="G756" s="479"/>
      <c r="H756" s="474"/>
    </row>
    <row r="757" s="6" customFormat="1" ht="24" customHeight="1" spans="1:8">
      <c r="A757" s="480" t="s">
        <v>669</v>
      </c>
      <c r="B757" s="58">
        <v>0.5</v>
      </c>
      <c r="C757" s="58">
        <v>5</v>
      </c>
      <c r="D757" s="482">
        <v>5</v>
      </c>
      <c r="E757" s="472">
        <f t="shared" si="7"/>
        <v>1</v>
      </c>
      <c r="F757" s="473">
        <v>0.0467289719626168</v>
      </c>
      <c r="G757" s="479"/>
      <c r="H757" s="474"/>
    </row>
    <row r="758" s="6" customFormat="1" ht="24" customHeight="1" spans="1:8">
      <c r="A758" s="481" t="s">
        <v>670</v>
      </c>
      <c r="B758" s="482"/>
      <c r="C758" s="482"/>
      <c r="D758" s="482"/>
      <c r="E758" s="472"/>
      <c r="F758" s="473"/>
      <c r="G758" s="479"/>
      <c r="H758" s="474"/>
    </row>
    <row r="759" s="6" customFormat="1" ht="24" customHeight="1" spans="1:8">
      <c r="A759" s="480" t="s">
        <v>671</v>
      </c>
      <c r="B759" s="482"/>
      <c r="C759" s="482"/>
      <c r="D759" s="482"/>
      <c r="E759" s="472"/>
      <c r="F759" s="473"/>
      <c r="G759" s="479"/>
      <c r="H759" s="474"/>
    </row>
    <row r="760" s="6" customFormat="1" ht="24" customHeight="1" spans="1:8">
      <c r="A760" s="481" t="s">
        <v>672</v>
      </c>
      <c r="B760" s="483">
        <v>362.32</v>
      </c>
      <c r="C760" s="475">
        <f>C761</f>
        <v>362.32</v>
      </c>
      <c r="D760" s="483">
        <v>4</v>
      </c>
      <c r="E760" s="472">
        <f>D760/C760</f>
        <v>0.0110399646721131</v>
      </c>
      <c r="F760" s="473">
        <v>0.00284900284900285</v>
      </c>
      <c r="G760" s="479"/>
      <c r="H760" s="474"/>
    </row>
    <row r="761" s="6" customFormat="1" ht="24" customHeight="1" spans="1:8">
      <c r="A761" s="480" t="s">
        <v>673</v>
      </c>
      <c r="B761" s="482">
        <v>362.32</v>
      </c>
      <c r="C761" s="482">
        <v>362.32</v>
      </c>
      <c r="D761" s="482">
        <v>4</v>
      </c>
      <c r="E761" s="472">
        <f>D761/C761</f>
        <v>0.0110399646721131</v>
      </c>
      <c r="F761" s="473">
        <v>0.00284900284900285</v>
      </c>
      <c r="G761" s="479"/>
      <c r="H761" s="474"/>
    </row>
    <row r="762" s="6" customFormat="1" ht="24" customHeight="1" spans="1:8">
      <c r="A762" s="481" t="s">
        <v>674</v>
      </c>
      <c r="B762" s="483">
        <v>682.01</v>
      </c>
      <c r="C762" s="483">
        <f>C763+C777+C837+C786+C793+C814</f>
        <v>6925</v>
      </c>
      <c r="D762" s="483">
        <v>6325</v>
      </c>
      <c r="E762" s="472">
        <f>D762/C762</f>
        <v>0.913357400722022</v>
      </c>
      <c r="F762" s="473">
        <v>8.01647655259823</v>
      </c>
      <c r="G762" s="479"/>
      <c r="H762" s="474"/>
    </row>
    <row r="763" s="6" customFormat="1" ht="24" customHeight="1" spans="1:8">
      <c r="A763" s="481" t="s">
        <v>675</v>
      </c>
      <c r="B763" s="475">
        <v>307.61</v>
      </c>
      <c r="C763" s="475">
        <f>SUM(C764:C772)</f>
        <v>632</v>
      </c>
      <c r="D763" s="483">
        <v>514</v>
      </c>
      <c r="E763" s="472">
        <f>D763/C763</f>
        <v>0.813291139240506</v>
      </c>
      <c r="F763" s="473">
        <v>1.68524590163934</v>
      </c>
      <c r="G763" s="479"/>
      <c r="H763" s="474"/>
    </row>
    <row r="764" s="6" customFormat="1" ht="24" customHeight="1" spans="1:8">
      <c r="A764" s="480" t="s">
        <v>138</v>
      </c>
      <c r="B764" s="58">
        <v>275.12</v>
      </c>
      <c r="C764" s="58">
        <v>301</v>
      </c>
      <c r="D764" s="482">
        <v>262</v>
      </c>
      <c r="E764" s="472">
        <f>D764/C764</f>
        <v>0.870431893687708</v>
      </c>
      <c r="F764" s="473">
        <v>1.05220883534137</v>
      </c>
      <c r="G764" s="479"/>
      <c r="H764" s="474"/>
    </row>
    <row r="765" s="6" customFormat="1" ht="24" customHeight="1" spans="1:8">
      <c r="A765" s="480" t="s">
        <v>127</v>
      </c>
      <c r="B765" s="58">
        <v>11</v>
      </c>
      <c r="C765" s="477">
        <v>30</v>
      </c>
      <c r="D765" s="482">
        <v>27</v>
      </c>
      <c r="E765" s="472">
        <f>D765/C765</f>
        <v>0.9</v>
      </c>
      <c r="F765" s="473">
        <v>1.42105263157895</v>
      </c>
      <c r="G765" s="479"/>
      <c r="H765" s="474"/>
    </row>
    <row r="766" s="6" customFormat="1" ht="24" customHeight="1" spans="1:8">
      <c r="A766" s="480" t="s">
        <v>128</v>
      </c>
      <c r="B766" s="58"/>
      <c r="C766" s="477"/>
      <c r="D766" s="482"/>
      <c r="E766" s="472"/>
      <c r="F766" s="473"/>
      <c r="G766" s="479"/>
      <c r="H766" s="474"/>
    </row>
    <row r="767" s="6" customFormat="1" ht="24" customHeight="1" spans="1:8">
      <c r="A767" s="480" t="s">
        <v>676</v>
      </c>
      <c r="B767" s="58"/>
      <c r="C767" s="477"/>
      <c r="D767" s="482"/>
      <c r="E767" s="472"/>
      <c r="F767" s="473"/>
      <c r="G767" s="479"/>
      <c r="H767" s="474"/>
    </row>
    <row r="768" s="6" customFormat="1" ht="24" customHeight="1" spans="1:8">
      <c r="A768" s="480" t="s">
        <v>677</v>
      </c>
      <c r="B768" s="58"/>
      <c r="C768" s="477"/>
      <c r="D768" s="482"/>
      <c r="E768" s="472"/>
      <c r="F768" s="473"/>
      <c r="G768" s="479"/>
      <c r="H768" s="474"/>
    </row>
    <row r="769" s="6" customFormat="1" ht="24" customHeight="1" spans="1:8">
      <c r="A769" s="480" t="s">
        <v>678</v>
      </c>
      <c r="B769" s="58"/>
      <c r="C769" s="477"/>
      <c r="D769" s="482"/>
      <c r="E769" s="472"/>
      <c r="F769" s="473"/>
      <c r="G769" s="479"/>
      <c r="H769" s="474"/>
    </row>
    <row r="770" s="6" customFormat="1" ht="24" customHeight="1" spans="1:8">
      <c r="A770" s="480" t="s">
        <v>679</v>
      </c>
      <c r="B770" s="58"/>
      <c r="C770" s="477"/>
      <c r="D770" s="482"/>
      <c r="E770" s="472"/>
      <c r="F770" s="473"/>
      <c r="G770" s="479"/>
      <c r="H770" s="474"/>
    </row>
    <row r="771" s="6" customFormat="1" ht="24" customHeight="1" spans="1:8">
      <c r="A771" s="480" t="s">
        <v>680</v>
      </c>
      <c r="B771" s="58"/>
      <c r="C771" s="477"/>
      <c r="D771" s="482"/>
      <c r="E771" s="472"/>
      <c r="F771" s="473"/>
      <c r="G771" s="479"/>
      <c r="H771" s="474"/>
    </row>
    <row r="772" s="6" customFormat="1" ht="24" customHeight="1" spans="1:8">
      <c r="A772" s="480" t="s">
        <v>681</v>
      </c>
      <c r="B772" s="58">
        <v>21.49</v>
      </c>
      <c r="C772" s="477">
        <v>301</v>
      </c>
      <c r="D772" s="482">
        <v>225</v>
      </c>
      <c r="E772" s="472">
        <f>D772/C772</f>
        <v>0.747508305647841</v>
      </c>
      <c r="F772" s="473">
        <v>6.08108108108108</v>
      </c>
      <c r="G772" s="479"/>
      <c r="H772" s="474"/>
    </row>
    <row r="773" s="6" customFormat="1" ht="24" customHeight="1" spans="1:8">
      <c r="A773" s="481" t="s">
        <v>682</v>
      </c>
      <c r="B773" s="482"/>
      <c r="C773" s="482"/>
      <c r="D773" s="482"/>
      <c r="E773" s="472"/>
      <c r="F773" s="473"/>
      <c r="G773" s="479"/>
      <c r="H773" s="474"/>
    </row>
    <row r="774" s="6" customFormat="1" ht="24" customHeight="1" spans="1:8">
      <c r="A774" s="480" t="s">
        <v>683</v>
      </c>
      <c r="B774" s="482"/>
      <c r="C774" s="482"/>
      <c r="D774" s="482"/>
      <c r="E774" s="472"/>
      <c r="F774" s="473"/>
      <c r="G774" s="479"/>
      <c r="H774" s="474"/>
    </row>
    <row r="775" s="6" customFormat="1" ht="24" customHeight="1" spans="1:8">
      <c r="A775" s="480" t="s">
        <v>684</v>
      </c>
      <c r="B775" s="482"/>
      <c r="C775" s="482"/>
      <c r="D775" s="482"/>
      <c r="E775" s="472"/>
      <c r="F775" s="473"/>
      <c r="G775" s="479"/>
      <c r="H775" s="474"/>
    </row>
    <row r="776" s="6" customFormat="1" ht="24" customHeight="1" spans="1:8">
      <c r="A776" s="480" t="s">
        <v>685</v>
      </c>
      <c r="B776" s="482"/>
      <c r="C776" s="482"/>
      <c r="D776" s="482"/>
      <c r="E776" s="472"/>
      <c r="F776" s="473"/>
      <c r="G776" s="479"/>
      <c r="H776" s="474"/>
    </row>
    <row r="777" s="6" customFormat="1" ht="24" customHeight="1" spans="1:8">
      <c r="A777" s="481" t="s">
        <v>686</v>
      </c>
      <c r="B777" s="482"/>
      <c r="C777" s="483">
        <f>SUM(C778:C785)</f>
        <v>2691</v>
      </c>
      <c r="D777" s="483">
        <v>2577</v>
      </c>
      <c r="E777" s="472">
        <f>D777/C777</f>
        <v>0.957636566332218</v>
      </c>
      <c r="F777" s="473">
        <v>26.2959183673469</v>
      </c>
      <c r="G777" s="479"/>
      <c r="H777" s="474"/>
    </row>
    <row r="778" s="6" customFormat="1" ht="24" customHeight="1" spans="1:8">
      <c r="A778" s="480" t="s">
        <v>687</v>
      </c>
      <c r="B778" s="482"/>
      <c r="C778" s="482">
        <v>40</v>
      </c>
      <c r="D778" s="482">
        <v>36</v>
      </c>
      <c r="E778" s="472">
        <f>D778/C778</f>
        <v>0.9</v>
      </c>
      <c r="F778" s="473">
        <v>1.56521739130435</v>
      </c>
      <c r="G778" s="479"/>
      <c r="H778" s="474"/>
    </row>
    <row r="779" s="6" customFormat="1" ht="24" customHeight="1" spans="1:8">
      <c r="A779" s="480" t="s">
        <v>688</v>
      </c>
      <c r="B779" s="482"/>
      <c r="C779" s="482">
        <v>2651</v>
      </c>
      <c r="D779" s="482">
        <v>2541</v>
      </c>
      <c r="E779" s="472">
        <f>D779/C779</f>
        <v>0.95850622406639</v>
      </c>
      <c r="F779" s="473"/>
      <c r="G779" s="479"/>
      <c r="H779" s="474"/>
    </row>
    <row r="780" s="6" customFormat="1" ht="24" customHeight="1" spans="1:8">
      <c r="A780" s="480" t="s">
        <v>689</v>
      </c>
      <c r="B780" s="482"/>
      <c r="C780" s="482"/>
      <c r="D780" s="482"/>
      <c r="E780" s="472"/>
      <c r="F780" s="473"/>
      <c r="G780" s="479"/>
      <c r="H780" s="474"/>
    </row>
    <row r="781" s="6" customFormat="1" ht="24" customHeight="1" spans="1:8">
      <c r="A781" s="480" t="s">
        <v>690</v>
      </c>
      <c r="B781" s="482"/>
      <c r="C781" s="482"/>
      <c r="D781" s="482"/>
      <c r="E781" s="472"/>
      <c r="F781" s="473"/>
      <c r="G781" s="479"/>
      <c r="H781" s="474"/>
    </row>
    <row r="782" s="6" customFormat="1" ht="24" customHeight="1" spans="1:8">
      <c r="A782" s="480" t="s">
        <v>691</v>
      </c>
      <c r="B782" s="482"/>
      <c r="C782" s="482"/>
      <c r="D782" s="482"/>
      <c r="E782" s="472"/>
      <c r="F782" s="473"/>
      <c r="G782" s="479"/>
      <c r="H782" s="474"/>
    </row>
    <row r="783" s="6" customFormat="1" ht="24" customHeight="1" spans="1:8">
      <c r="A783" s="480" t="s">
        <v>692</v>
      </c>
      <c r="B783" s="482"/>
      <c r="C783" s="482"/>
      <c r="D783" s="482"/>
      <c r="E783" s="472"/>
      <c r="F783" s="473"/>
      <c r="G783" s="479"/>
      <c r="H783" s="474"/>
    </row>
    <row r="784" s="6" customFormat="1" ht="24" customHeight="1" spans="1:8">
      <c r="A784" s="480" t="s">
        <v>693</v>
      </c>
      <c r="B784" s="482"/>
      <c r="C784" s="482"/>
      <c r="D784" s="482"/>
      <c r="E784" s="472"/>
      <c r="F784" s="473">
        <v>0</v>
      </c>
      <c r="G784" s="479"/>
      <c r="H784" s="474"/>
    </row>
    <row r="785" s="6" customFormat="1" ht="24" customHeight="1" spans="1:8">
      <c r="A785" s="480" t="s">
        <v>694</v>
      </c>
      <c r="B785" s="482"/>
      <c r="C785" s="482"/>
      <c r="D785" s="482"/>
      <c r="E785" s="472"/>
      <c r="F785" s="473"/>
      <c r="G785" s="479"/>
      <c r="H785" s="474"/>
    </row>
    <row r="786" s="6" customFormat="1" ht="24" customHeight="1" spans="1:8">
      <c r="A786" s="481" t="s">
        <v>695</v>
      </c>
      <c r="B786" s="475">
        <v>74.4</v>
      </c>
      <c r="C786" s="475">
        <f>SUM(C787:C792)</f>
        <v>2200</v>
      </c>
      <c r="D786" s="483">
        <v>2132</v>
      </c>
      <c r="E786" s="472">
        <f>D786/C786</f>
        <v>0.969090909090909</v>
      </c>
      <c r="F786" s="473">
        <v>38.7636363636364</v>
      </c>
      <c r="G786" s="479"/>
      <c r="H786" s="474"/>
    </row>
    <row r="787" s="6" customFormat="1" ht="24" customHeight="1" spans="1:8">
      <c r="A787" s="480" t="s">
        <v>696</v>
      </c>
      <c r="B787" s="482">
        <v>74.4</v>
      </c>
      <c r="C787" s="477">
        <v>200</v>
      </c>
      <c r="D787" s="482">
        <v>132</v>
      </c>
      <c r="E787" s="472">
        <f>D787/C787</f>
        <v>0.66</v>
      </c>
      <c r="F787" s="473">
        <v>2.4</v>
      </c>
      <c r="G787" s="479"/>
      <c r="H787" s="474"/>
    </row>
    <row r="788" s="6" customFormat="1" ht="24" customHeight="1" spans="1:8">
      <c r="A788" s="480" t="s">
        <v>697</v>
      </c>
      <c r="B788" s="482"/>
      <c r="C788" s="477">
        <v>2000</v>
      </c>
      <c r="D788" s="482">
        <v>2000</v>
      </c>
      <c r="E788" s="472">
        <f>D788/C788</f>
        <v>1</v>
      </c>
      <c r="F788" s="473"/>
      <c r="G788" s="479"/>
      <c r="H788" s="474"/>
    </row>
    <row r="789" s="6" customFormat="1" ht="24" customHeight="1" spans="1:8">
      <c r="A789" s="480" t="s">
        <v>698</v>
      </c>
      <c r="B789" s="482"/>
      <c r="C789" s="477"/>
      <c r="D789" s="482"/>
      <c r="E789" s="472"/>
      <c r="F789" s="473"/>
      <c r="G789" s="479"/>
      <c r="H789" s="474"/>
    </row>
    <row r="790" s="6" customFormat="1" ht="24" customHeight="1" spans="1:8">
      <c r="A790" s="480" t="s">
        <v>699</v>
      </c>
      <c r="B790" s="482"/>
      <c r="C790" s="477"/>
      <c r="D790" s="482"/>
      <c r="E790" s="472"/>
      <c r="F790" s="473"/>
      <c r="G790" s="479"/>
      <c r="H790" s="474"/>
    </row>
    <row r="791" s="6" customFormat="1" ht="24" customHeight="1" spans="1:8">
      <c r="A791" s="480" t="s">
        <v>700</v>
      </c>
      <c r="B791" s="482"/>
      <c r="C791" s="477"/>
      <c r="D791" s="482"/>
      <c r="E791" s="472"/>
      <c r="F791" s="473"/>
      <c r="G791" s="479"/>
      <c r="H791" s="474"/>
    </row>
    <row r="792" s="6" customFormat="1" ht="24" customHeight="1" spans="1:8">
      <c r="A792" s="480" t="s">
        <v>701</v>
      </c>
      <c r="B792" s="482"/>
      <c r="C792" s="477"/>
      <c r="D792" s="482"/>
      <c r="E792" s="472"/>
      <c r="F792" s="473"/>
      <c r="G792" s="479"/>
      <c r="H792" s="474"/>
    </row>
    <row r="793" s="6" customFormat="1" ht="24" customHeight="1" spans="1:8">
      <c r="A793" s="481" t="s">
        <v>702</v>
      </c>
      <c r="B793" s="482"/>
      <c r="C793" s="482">
        <f>C794</f>
        <v>2</v>
      </c>
      <c r="D793" s="482">
        <v>2</v>
      </c>
      <c r="E793" s="472">
        <f>D793/C793</f>
        <v>1</v>
      </c>
      <c r="F793" s="473"/>
      <c r="G793" s="479"/>
      <c r="H793" s="474"/>
    </row>
    <row r="794" s="6" customFormat="1" ht="24" customHeight="1" spans="1:8">
      <c r="A794" s="480" t="s">
        <v>703</v>
      </c>
      <c r="B794" s="482"/>
      <c r="C794" s="482">
        <v>2</v>
      </c>
      <c r="D794" s="482">
        <v>2</v>
      </c>
      <c r="E794" s="472">
        <f>D794/C794</f>
        <v>1</v>
      </c>
      <c r="F794" s="473"/>
      <c r="G794" s="479"/>
      <c r="H794" s="474"/>
    </row>
    <row r="795" s="6" customFormat="1" ht="24" customHeight="1" spans="1:8">
      <c r="A795" s="480" t="s">
        <v>704</v>
      </c>
      <c r="B795" s="482"/>
      <c r="C795" s="482"/>
      <c r="D795" s="482"/>
      <c r="E795" s="472"/>
      <c r="F795" s="473"/>
      <c r="G795" s="479"/>
      <c r="H795" s="474"/>
    </row>
    <row r="796" s="6" customFormat="1" ht="24" customHeight="1" spans="1:8">
      <c r="A796" s="480" t="s">
        <v>705</v>
      </c>
      <c r="B796" s="482"/>
      <c r="C796" s="482"/>
      <c r="D796" s="482"/>
      <c r="E796" s="472"/>
      <c r="F796" s="473"/>
      <c r="G796" s="479"/>
      <c r="H796" s="474"/>
    </row>
    <row r="797" s="6" customFormat="1" ht="24" customHeight="1" spans="1:8">
      <c r="A797" s="480" t="s">
        <v>706</v>
      </c>
      <c r="B797" s="482"/>
      <c r="C797" s="482"/>
      <c r="D797" s="482"/>
      <c r="E797" s="472"/>
      <c r="F797" s="473"/>
      <c r="G797" s="479"/>
      <c r="H797" s="474"/>
    </row>
    <row r="798" s="6" customFormat="1" ht="24" customHeight="1" spans="1:8">
      <c r="A798" s="480" t="s">
        <v>707</v>
      </c>
      <c r="B798" s="482"/>
      <c r="C798" s="482"/>
      <c r="D798" s="482"/>
      <c r="E798" s="472"/>
      <c r="F798" s="473"/>
      <c r="G798" s="479"/>
      <c r="H798" s="474"/>
    </row>
    <row r="799" s="6" customFormat="1" ht="24" customHeight="1" spans="1:8">
      <c r="A799" s="480" t="s">
        <v>708</v>
      </c>
      <c r="B799" s="482"/>
      <c r="C799" s="482"/>
      <c r="D799" s="482"/>
      <c r="E799" s="472"/>
      <c r="F799" s="473"/>
      <c r="G799" s="479"/>
      <c r="H799" s="474"/>
    </row>
    <row r="800" s="6" customFormat="1" ht="24" customHeight="1" spans="1:8">
      <c r="A800" s="481" t="s">
        <v>709</v>
      </c>
      <c r="B800" s="482"/>
      <c r="C800" s="482"/>
      <c r="D800" s="482"/>
      <c r="E800" s="472"/>
      <c r="F800" s="473"/>
      <c r="G800" s="479"/>
      <c r="H800" s="474"/>
    </row>
    <row r="801" s="6" customFormat="1" ht="24" customHeight="1" spans="1:8">
      <c r="A801" s="480" t="s">
        <v>710</v>
      </c>
      <c r="B801" s="482"/>
      <c r="C801" s="482"/>
      <c r="D801" s="482"/>
      <c r="E801" s="472"/>
      <c r="F801" s="473"/>
      <c r="G801" s="479"/>
      <c r="H801" s="474"/>
    </row>
    <row r="802" s="6" customFormat="1" ht="24" customHeight="1" spans="1:8">
      <c r="A802" s="480" t="s">
        <v>711</v>
      </c>
      <c r="B802" s="482"/>
      <c r="C802" s="482"/>
      <c r="D802" s="482"/>
      <c r="E802" s="472"/>
      <c r="F802" s="473"/>
      <c r="G802" s="479"/>
      <c r="H802" s="474"/>
    </row>
    <row r="803" s="6" customFormat="1" ht="24" customHeight="1" spans="1:8">
      <c r="A803" s="480" t="s">
        <v>712</v>
      </c>
      <c r="B803" s="482"/>
      <c r="C803" s="482"/>
      <c r="D803" s="482"/>
      <c r="E803" s="472"/>
      <c r="F803" s="473"/>
      <c r="G803" s="479"/>
      <c r="H803" s="474"/>
    </row>
    <row r="804" s="6" customFormat="1" ht="24" customHeight="1" spans="1:8">
      <c r="A804" s="480" t="s">
        <v>713</v>
      </c>
      <c r="B804" s="482"/>
      <c r="C804" s="482"/>
      <c r="D804" s="482"/>
      <c r="E804" s="472"/>
      <c r="F804" s="473"/>
      <c r="G804" s="479"/>
      <c r="H804" s="474"/>
    </row>
    <row r="805" s="6" customFormat="1" ht="24" customHeight="1" spans="1:8">
      <c r="A805" s="480" t="s">
        <v>714</v>
      </c>
      <c r="B805" s="482"/>
      <c r="C805" s="482"/>
      <c r="D805" s="482"/>
      <c r="E805" s="472"/>
      <c r="F805" s="473"/>
      <c r="G805" s="479"/>
      <c r="H805" s="474"/>
    </row>
    <row r="806" s="6" customFormat="1" ht="24" customHeight="1" spans="1:8">
      <c r="A806" s="480" t="s">
        <v>715</v>
      </c>
      <c r="B806" s="482"/>
      <c r="C806" s="482"/>
      <c r="D806" s="482"/>
      <c r="E806" s="472"/>
      <c r="F806" s="473"/>
      <c r="G806" s="479"/>
      <c r="H806" s="474"/>
    </row>
    <row r="807" s="6" customFormat="1" ht="24" customHeight="1" spans="1:8">
      <c r="A807" s="480" t="s">
        <v>716</v>
      </c>
      <c r="B807" s="482"/>
      <c r="C807" s="482"/>
      <c r="D807" s="482"/>
      <c r="E807" s="472"/>
      <c r="F807" s="473"/>
      <c r="G807" s="479"/>
      <c r="H807" s="474"/>
    </row>
    <row r="808" s="6" customFormat="1" ht="24" customHeight="1" spans="1:8">
      <c r="A808" s="480" t="s">
        <v>717</v>
      </c>
      <c r="B808" s="482"/>
      <c r="C808" s="482"/>
      <c r="D808" s="482"/>
      <c r="E808" s="472"/>
      <c r="F808" s="473"/>
      <c r="G808" s="479"/>
      <c r="H808" s="474"/>
    </row>
    <row r="809" s="6" customFormat="1" ht="24" customHeight="1" spans="1:8">
      <c r="A809" s="480" t="s">
        <v>718</v>
      </c>
      <c r="B809" s="482"/>
      <c r="C809" s="482"/>
      <c r="D809" s="482"/>
      <c r="E809" s="472"/>
      <c r="F809" s="473"/>
      <c r="G809" s="479"/>
      <c r="H809" s="474"/>
    </row>
    <row r="810" s="6" customFormat="1" ht="24" customHeight="1" spans="1:8">
      <c r="A810" s="480" t="s">
        <v>719</v>
      </c>
      <c r="B810" s="482"/>
      <c r="C810" s="482"/>
      <c r="D810" s="482"/>
      <c r="E810" s="472"/>
      <c r="F810" s="473"/>
      <c r="G810" s="479"/>
      <c r="H810" s="474"/>
    </row>
    <row r="811" s="6" customFormat="1" ht="24" customHeight="1" spans="1:8">
      <c r="A811" s="480" t="s">
        <v>720</v>
      </c>
      <c r="B811" s="482"/>
      <c r="C811" s="482"/>
      <c r="D811" s="482"/>
      <c r="E811" s="472"/>
      <c r="F811" s="473"/>
      <c r="G811" s="479"/>
      <c r="H811" s="474"/>
    </row>
    <row r="812" s="6" customFormat="1" ht="24" customHeight="1" spans="1:8">
      <c r="A812" s="480" t="s">
        <v>721</v>
      </c>
      <c r="B812" s="482"/>
      <c r="C812" s="482"/>
      <c r="D812" s="482"/>
      <c r="E812" s="472"/>
      <c r="F812" s="473"/>
      <c r="G812" s="479"/>
      <c r="H812" s="474"/>
    </row>
    <row r="813" s="6" customFormat="1" ht="24" customHeight="1" spans="1:8">
      <c r="A813" s="480" t="s">
        <v>722</v>
      </c>
      <c r="B813" s="482"/>
      <c r="C813" s="482"/>
      <c r="D813" s="482"/>
      <c r="E813" s="472"/>
      <c r="F813" s="473"/>
      <c r="G813" s="479"/>
      <c r="H813" s="474"/>
    </row>
    <row r="814" s="6" customFormat="1" ht="24" customHeight="1" spans="1:8">
      <c r="A814" s="480" t="s">
        <v>723</v>
      </c>
      <c r="B814" s="482"/>
      <c r="C814" s="482">
        <f>SUM(C815)</f>
        <v>1100</v>
      </c>
      <c r="D814" s="482">
        <v>1100</v>
      </c>
      <c r="E814" s="472">
        <f>D814/C814</f>
        <v>1</v>
      </c>
      <c r="F814" s="473"/>
      <c r="G814" s="479"/>
      <c r="H814" s="474"/>
    </row>
    <row r="815" s="6" customFormat="1" ht="24" customHeight="1" spans="1:8">
      <c r="A815" s="480" t="s">
        <v>724</v>
      </c>
      <c r="B815" s="482"/>
      <c r="C815" s="482">
        <v>1100</v>
      </c>
      <c r="D815" s="482">
        <v>1100</v>
      </c>
      <c r="E815" s="472">
        <f>D815/C815</f>
        <v>1</v>
      </c>
      <c r="F815" s="473"/>
      <c r="G815" s="479"/>
      <c r="H815" s="474"/>
    </row>
    <row r="816" s="6" customFormat="1" ht="24" customHeight="1" spans="1:8">
      <c r="A816" s="480" t="s">
        <v>725</v>
      </c>
      <c r="B816" s="482"/>
      <c r="C816" s="482"/>
      <c r="D816" s="482"/>
      <c r="E816" s="472"/>
      <c r="F816" s="473"/>
      <c r="G816" s="479"/>
      <c r="H816" s="474"/>
    </row>
    <row r="817" s="6" customFormat="1" ht="24" customHeight="1" spans="1:8">
      <c r="A817" s="480" t="s">
        <v>726</v>
      </c>
      <c r="B817" s="482"/>
      <c r="C817" s="482"/>
      <c r="D817" s="482"/>
      <c r="E817" s="472"/>
      <c r="F817" s="473"/>
      <c r="G817" s="479"/>
      <c r="H817" s="474"/>
    </row>
    <row r="818" s="6" customFormat="1" ht="24" customHeight="1" spans="1:8">
      <c r="A818" s="480" t="s">
        <v>727</v>
      </c>
      <c r="B818" s="482"/>
      <c r="C818" s="482"/>
      <c r="D818" s="482"/>
      <c r="E818" s="472"/>
      <c r="F818" s="473"/>
      <c r="G818" s="479"/>
      <c r="H818" s="474"/>
    </row>
    <row r="819" s="6" customFormat="1" ht="24" customHeight="1" spans="1:8">
      <c r="A819" s="480" t="s">
        <v>728</v>
      </c>
      <c r="B819" s="482"/>
      <c r="C819" s="482"/>
      <c r="D819" s="482"/>
      <c r="E819" s="472"/>
      <c r="F819" s="473"/>
      <c r="G819" s="479"/>
      <c r="H819" s="474"/>
    </row>
    <row r="820" s="6" customFormat="1" ht="24" customHeight="1" spans="1:8">
      <c r="A820" s="480" t="s">
        <v>729</v>
      </c>
      <c r="B820" s="482"/>
      <c r="C820" s="482"/>
      <c r="D820" s="482"/>
      <c r="E820" s="472"/>
      <c r="F820" s="473"/>
      <c r="G820" s="479"/>
      <c r="H820" s="474"/>
    </row>
    <row r="821" s="6" customFormat="1" ht="24" customHeight="1" spans="1:8">
      <c r="A821" s="480" t="s">
        <v>730</v>
      </c>
      <c r="B821" s="482"/>
      <c r="C821" s="482"/>
      <c r="D821" s="482"/>
      <c r="E821" s="472"/>
      <c r="F821" s="473"/>
      <c r="G821" s="479"/>
      <c r="H821" s="474"/>
    </row>
    <row r="822" s="6" customFormat="1" ht="24" customHeight="1" spans="1:8">
      <c r="A822" s="480" t="s">
        <v>731</v>
      </c>
      <c r="B822" s="482"/>
      <c r="C822" s="482"/>
      <c r="D822" s="482"/>
      <c r="E822" s="472"/>
      <c r="F822" s="473"/>
      <c r="G822" s="479"/>
      <c r="H822" s="474"/>
    </row>
    <row r="823" s="6" customFormat="1" ht="24" customHeight="1" spans="1:8">
      <c r="A823" s="480" t="s">
        <v>732</v>
      </c>
      <c r="B823" s="482"/>
      <c r="C823" s="482"/>
      <c r="D823" s="482"/>
      <c r="E823" s="472"/>
      <c r="F823" s="473"/>
      <c r="G823" s="479"/>
      <c r="H823" s="474"/>
    </row>
    <row r="824" s="6" customFormat="1" ht="24" customHeight="1" spans="1:8">
      <c r="A824" s="480" t="s">
        <v>733</v>
      </c>
      <c r="B824" s="482"/>
      <c r="C824" s="482"/>
      <c r="D824" s="482"/>
      <c r="E824" s="472"/>
      <c r="F824" s="473"/>
      <c r="G824" s="479"/>
      <c r="H824" s="474"/>
    </row>
    <row r="825" s="6" customFormat="1" ht="24" customHeight="1" spans="1:8">
      <c r="A825" s="480" t="s">
        <v>734</v>
      </c>
      <c r="B825" s="482"/>
      <c r="C825" s="482"/>
      <c r="D825" s="482"/>
      <c r="E825" s="472"/>
      <c r="F825" s="473"/>
      <c r="G825" s="479"/>
      <c r="H825" s="474"/>
    </row>
    <row r="826" s="6" customFormat="1" ht="24" customHeight="1" spans="1:8">
      <c r="A826" s="480" t="s">
        <v>735</v>
      </c>
      <c r="B826" s="482"/>
      <c r="C826" s="482"/>
      <c r="D826" s="482"/>
      <c r="E826" s="472"/>
      <c r="F826" s="473"/>
      <c r="G826" s="479"/>
      <c r="H826" s="474"/>
    </row>
    <row r="827" s="6" customFormat="1" ht="24" customHeight="1" spans="1:8">
      <c r="A827" s="480" t="s">
        <v>138</v>
      </c>
      <c r="B827" s="482"/>
      <c r="C827" s="482"/>
      <c r="D827" s="482"/>
      <c r="E827" s="472"/>
      <c r="F827" s="473"/>
      <c r="G827" s="479"/>
      <c r="H827" s="474"/>
    </row>
    <row r="828" s="6" customFormat="1" ht="24" customHeight="1" spans="1:8">
      <c r="A828" s="480" t="s">
        <v>127</v>
      </c>
      <c r="B828" s="482"/>
      <c r="C828" s="482"/>
      <c r="D828" s="482"/>
      <c r="E828" s="472"/>
      <c r="F828" s="473"/>
      <c r="G828" s="479"/>
      <c r="H828" s="474"/>
    </row>
    <row r="829" s="6" customFormat="1" ht="24" customHeight="1" spans="1:8">
      <c r="A829" s="480" t="s">
        <v>128</v>
      </c>
      <c r="B829" s="482"/>
      <c r="C829" s="482"/>
      <c r="D829" s="482"/>
      <c r="E829" s="472"/>
      <c r="F829" s="473"/>
      <c r="G829" s="479"/>
      <c r="H829" s="474"/>
    </row>
    <row r="830" s="6" customFormat="1" ht="24" customHeight="1" spans="1:8">
      <c r="A830" s="480" t="s">
        <v>736</v>
      </c>
      <c r="B830" s="482"/>
      <c r="C830" s="482"/>
      <c r="D830" s="482"/>
      <c r="E830" s="472"/>
      <c r="F830" s="473"/>
      <c r="G830" s="479"/>
      <c r="H830" s="474"/>
    </row>
    <row r="831" s="6" customFormat="1" ht="24" customHeight="1" spans="1:8">
      <c r="A831" s="480" t="s">
        <v>737</v>
      </c>
      <c r="B831" s="482"/>
      <c r="C831" s="482"/>
      <c r="D831" s="482"/>
      <c r="E831" s="472"/>
      <c r="F831" s="473"/>
      <c r="G831" s="479"/>
      <c r="H831" s="474"/>
    </row>
    <row r="832" s="6" customFormat="1" ht="24" customHeight="1" spans="1:8">
      <c r="A832" s="480" t="s">
        <v>738</v>
      </c>
      <c r="B832" s="482"/>
      <c r="C832" s="482"/>
      <c r="D832" s="482"/>
      <c r="E832" s="472"/>
      <c r="F832" s="473"/>
      <c r="G832" s="479"/>
      <c r="H832" s="474"/>
    </row>
    <row r="833" s="6" customFormat="1" ht="24" customHeight="1" spans="1:8">
      <c r="A833" s="480" t="s">
        <v>168</v>
      </c>
      <c r="B833" s="482"/>
      <c r="C833" s="482"/>
      <c r="D833" s="482"/>
      <c r="E833" s="472"/>
      <c r="F833" s="473"/>
      <c r="G833" s="479"/>
      <c r="H833" s="474"/>
    </row>
    <row r="834" s="6" customFormat="1" ht="24" customHeight="1" spans="1:8">
      <c r="A834" s="480" t="s">
        <v>739</v>
      </c>
      <c r="B834" s="482"/>
      <c r="C834" s="482"/>
      <c r="D834" s="482"/>
      <c r="E834" s="472"/>
      <c r="F834" s="473"/>
      <c r="G834" s="479"/>
      <c r="H834" s="474"/>
    </row>
    <row r="835" s="6" customFormat="1" ht="24" customHeight="1" spans="1:8">
      <c r="A835" s="480" t="s">
        <v>135</v>
      </c>
      <c r="B835" s="482"/>
      <c r="C835" s="482"/>
      <c r="D835" s="482"/>
      <c r="E835" s="472"/>
      <c r="F835" s="473"/>
      <c r="G835" s="479"/>
      <c r="H835" s="474"/>
    </row>
    <row r="836" s="6" customFormat="1" ht="24" customHeight="1" spans="1:8">
      <c r="A836" s="480" t="s">
        <v>740</v>
      </c>
      <c r="B836" s="482"/>
      <c r="C836" s="482"/>
      <c r="D836" s="482"/>
      <c r="E836" s="472"/>
      <c r="F836" s="473"/>
      <c r="G836" s="479"/>
      <c r="H836" s="474"/>
    </row>
    <row r="837" s="6" customFormat="1" ht="24" customHeight="1" spans="1:8">
      <c r="A837" s="480" t="s">
        <v>741</v>
      </c>
      <c r="B837" s="475">
        <v>300</v>
      </c>
      <c r="C837" s="475">
        <f>C838</f>
        <v>300</v>
      </c>
      <c r="D837" s="483"/>
      <c r="E837" s="472">
        <f t="shared" ref="E822:E885" si="8">D837/C837</f>
        <v>0</v>
      </c>
      <c r="F837" s="473"/>
      <c r="G837" s="479"/>
      <c r="H837" s="474"/>
    </row>
    <row r="838" s="6" customFormat="1" ht="24" customHeight="1" spans="1:8">
      <c r="A838" s="480" t="s">
        <v>742</v>
      </c>
      <c r="B838" s="482">
        <v>300</v>
      </c>
      <c r="C838" s="482">
        <v>300</v>
      </c>
      <c r="D838" s="482"/>
      <c r="E838" s="472">
        <f t="shared" si="8"/>
        <v>0</v>
      </c>
      <c r="F838" s="473"/>
      <c r="G838" s="479"/>
      <c r="H838" s="474"/>
    </row>
    <row r="839" s="6" customFormat="1" ht="24" customHeight="1" spans="1:8">
      <c r="A839" s="481" t="s">
        <v>743</v>
      </c>
      <c r="B839" s="483">
        <v>68305.09</v>
      </c>
      <c r="C839" s="483">
        <f>C840+C851+C853+C856+C858+C860</f>
        <v>92030.96</v>
      </c>
      <c r="D839" s="483">
        <v>82334</v>
      </c>
      <c r="E839" s="472">
        <f t="shared" si="8"/>
        <v>0.894633718913722</v>
      </c>
      <c r="F839" s="473">
        <v>4.09214711729622</v>
      </c>
      <c r="G839" s="479"/>
      <c r="H839" s="474"/>
    </row>
    <row r="840" s="6" customFormat="1" ht="24" customHeight="1" spans="1:8">
      <c r="A840" s="480" t="s">
        <v>744</v>
      </c>
      <c r="B840" s="475">
        <v>1098.34</v>
      </c>
      <c r="C840" s="475">
        <f>SUM(C841:C850)</f>
        <v>1158.68</v>
      </c>
      <c r="D840" s="483">
        <v>969</v>
      </c>
      <c r="E840" s="472">
        <f t="shared" si="8"/>
        <v>0.836296475299479</v>
      </c>
      <c r="F840" s="473">
        <v>1.13333333333333</v>
      </c>
      <c r="G840" s="479"/>
      <c r="H840" s="474"/>
    </row>
    <row r="841" s="6" customFormat="1" ht="24" customHeight="1" spans="1:8">
      <c r="A841" s="480" t="s">
        <v>138</v>
      </c>
      <c r="B841" s="58">
        <v>303.39</v>
      </c>
      <c r="C841" s="58">
        <v>303.39</v>
      </c>
      <c r="D841" s="482">
        <v>322</v>
      </c>
      <c r="E841" s="472">
        <f t="shared" si="8"/>
        <v>1.06134018919543</v>
      </c>
      <c r="F841" s="473">
        <v>1.00625</v>
      </c>
      <c r="G841" s="479"/>
      <c r="H841" s="474"/>
    </row>
    <row r="842" s="6" customFormat="1" ht="24" customHeight="1" spans="1:8">
      <c r="A842" s="480" t="s">
        <v>127</v>
      </c>
      <c r="B842" s="58">
        <v>49.66</v>
      </c>
      <c r="C842" s="58">
        <v>110</v>
      </c>
      <c r="D842" s="482">
        <v>105</v>
      </c>
      <c r="E842" s="472">
        <f t="shared" si="8"/>
        <v>0.954545454545455</v>
      </c>
      <c r="F842" s="473">
        <v>1.61538461538462</v>
      </c>
      <c r="G842" s="479"/>
      <c r="H842" s="474"/>
    </row>
    <row r="843" s="6" customFormat="1" ht="24" customHeight="1" spans="1:8">
      <c r="A843" s="480" t="s">
        <v>128</v>
      </c>
      <c r="B843" s="58"/>
      <c r="C843" s="58"/>
      <c r="D843" s="482"/>
      <c r="E843" s="472"/>
      <c r="F843" s="473"/>
      <c r="G843" s="479"/>
      <c r="H843" s="474"/>
    </row>
    <row r="844" s="6" customFormat="1" ht="24" customHeight="1" spans="1:8">
      <c r="A844" s="480" t="s">
        <v>745</v>
      </c>
      <c r="B844" s="58">
        <v>72.69</v>
      </c>
      <c r="C844" s="58">
        <v>72.69</v>
      </c>
      <c r="D844" s="482">
        <v>66</v>
      </c>
      <c r="E844" s="472">
        <f t="shared" si="8"/>
        <v>0.907965332232769</v>
      </c>
      <c r="F844" s="473">
        <v>1.03125</v>
      </c>
      <c r="G844" s="479"/>
      <c r="H844" s="474"/>
    </row>
    <row r="845" s="6" customFormat="1" ht="24" customHeight="1" spans="1:8">
      <c r="A845" s="480" t="s">
        <v>746</v>
      </c>
      <c r="B845" s="58"/>
      <c r="C845" s="477"/>
      <c r="D845" s="482"/>
      <c r="E845" s="472"/>
      <c r="F845" s="473"/>
      <c r="G845" s="479"/>
      <c r="H845" s="474"/>
    </row>
    <row r="846" s="6" customFormat="1" ht="24" customHeight="1" spans="1:8">
      <c r="A846" s="480" t="s">
        <v>747</v>
      </c>
      <c r="B846" s="58"/>
      <c r="C846" s="477"/>
      <c r="D846" s="482"/>
      <c r="E846" s="472"/>
      <c r="F846" s="473"/>
      <c r="G846" s="479"/>
      <c r="H846" s="474"/>
    </row>
    <row r="847" s="6" customFormat="1" ht="24" customHeight="1" spans="1:8">
      <c r="A847" s="480" t="s">
        <v>748</v>
      </c>
      <c r="B847" s="58"/>
      <c r="C847" s="477"/>
      <c r="D847" s="482"/>
      <c r="E847" s="472"/>
      <c r="F847" s="473"/>
      <c r="G847" s="479"/>
      <c r="H847" s="474"/>
    </row>
    <row r="848" s="6" customFormat="1" ht="24" customHeight="1" spans="1:8">
      <c r="A848" s="480" t="s">
        <v>749</v>
      </c>
      <c r="B848" s="58"/>
      <c r="C848" s="477"/>
      <c r="D848" s="482"/>
      <c r="E848" s="472"/>
      <c r="F848" s="473"/>
      <c r="G848" s="479"/>
      <c r="H848" s="474"/>
    </row>
    <row r="849" s="6" customFormat="1" ht="24" customHeight="1" spans="1:8">
      <c r="A849" s="480" t="s">
        <v>750</v>
      </c>
      <c r="B849" s="58"/>
      <c r="C849" s="477"/>
      <c r="D849" s="482"/>
      <c r="E849" s="472"/>
      <c r="F849" s="473"/>
      <c r="G849" s="479"/>
      <c r="H849" s="474"/>
    </row>
    <row r="850" s="6" customFormat="1" ht="24" customHeight="1" spans="1:8">
      <c r="A850" s="480" t="s">
        <v>751</v>
      </c>
      <c r="B850" s="58">
        <v>672.6</v>
      </c>
      <c r="C850" s="58">
        <v>672.6</v>
      </c>
      <c r="D850" s="482">
        <v>476</v>
      </c>
      <c r="E850" s="472">
        <f t="shared" si="8"/>
        <v>0.707701457032411</v>
      </c>
      <c r="F850" s="473">
        <v>1.17241379310345</v>
      </c>
      <c r="G850" s="479"/>
      <c r="H850" s="474"/>
    </row>
    <row r="851" s="6" customFormat="1" ht="24" customHeight="1" spans="1:8">
      <c r="A851" s="481" t="s">
        <v>752</v>
      </c>
      <c r="B851" s="475">
        <v>5514.15</v>
      </c>
      <c r="C851" s="475">
        <f>C852</f>
        <v>6321</v>
      </c>
      <c r="D851" s="483">
        <v>5999</v>
      </c>
      <c r="E851" s="472">
        <f t="shared" si="8"/>
        <v>0.94905869324474</v>
      </c>
      <c r="F851" s="473">
        <v>1.03556015881236</v>
      </c>
      <c r="G851" s="479"/>
      <c r="H851" s="474"/>
    </row>
    <row r="852" s="6" customFormat="1" ht="24" customHeight="1" spans="1:8">
      <c r="A852" s="480" t="s">
        <v>753</v>
      </c>
      <c r="B852" s="58">
        <v>5514.15</v>
      </c>
      <c r="C852" s="477">
        <v>6321</v>
      </c>
      <c r="D852" s="482">
        <v>5999</v>
      </c>
      <c r="E852" s="472">
        <f t="shared" si="8"/>
        <v>0.94905869324474</v>
      </c>
      <c r="F852" s="473">
        <v>1.03556015881236</v>
      </c>
      <c r="G852" s="479"/>
      <c r="H852" s="474"/>
    </row>
    <row r="853" s="6" customFormat="1" ht="24" customHeight="1" spans="1:8">
      <c r="A853" s="481" t="s">
        <v>754</v>
      </c>
      <c r="B853" s="475">
        <v>60481.32</v>
      </c>
      <c r="C853" s="475">
        <f>C854+C855</f>
        <v>80423</v>
      </c>
      <c r="D853" s="483">
        <v>71389</v>
      </c>
      <c r="E853" s="472">
        <f t="shared" si="8"/>
        <v>0.88766895042463</v>
      </c>
      <c r="F853" s="473">
        <v>9.20435791645178</v>
      </c>
      <c r="G853" s="479"/>
      <c r="H853" s="474"/>
    </row>
    <row r="854" s="6" customFormat="1" ht="24" customHeight="1" spans="1:8">
      <c r="A854" s="480" t="s">
        <v>755</v>
      </c>
      <c r="B854" s="58">
        <v>60481.32</v>
      </c>
      <c r="C854" s="477">
        <v>80283</v>
      </c>
      <c r="D854" s="482">
        <v>71249</v>
      </c>
      <c r="E854" s="472">
        <f t="shared" si="8"/>
        <v>0.887473064035973</v>
      </c>
      <c r="F854" s="473">
        <v>9.18630737493553</v>
      </c>
      <c r="G854" s="479"/>
      <c r="H854" s="474"/>
    </row>
    <row r="855" s="6" customFormat="1" ht="24" customHeight="1" spans="1:8">
      <c r="A855" s="480" t="s">
        <v>756</v>
      </c>
      <c r="B855" s="58"/>
      <c r="C855" s="477">
        <v>140</v>
      </c>
      <c r="D855" s="482">
        <v>140</v>
      </c>
      <c r="E855" s="472">
        <f t="shared" si="8"/>
        <v>1</v>
      </c>
      <c r="F855" s="473"/>
      <c r="G855" s="479"/>
      <c r="H855" s="474"/>
    </row>
    <row r="856" s="6" customFormat="1" ht="24" customHeight="1" spans="1:8">
      <c r="A856" s="481" t="s">
        <v>757</v>
      </c>
      <c r="B856" s="475">
        <v>833</v>
      </c>
      <c r="C856" s="475">
        <f>C857</f>
        <v>3410</v>
      </c>
      <c r="D856" s="483">
        <v>3320</v>
      </c>
      <c r="E856" s="472">
        <f t="shared" si="8"/>
        <v>0.973607038123167</v>
      </c>
      <c r="F856" s="473">
        <v>1.31018153117601</v>
      </c>
      <c r="G856" s="479"/>
      <c r="H856" s="474"/>
    </row>
    <row r="857" s="6" customFormat="1" ht="24" customHeight="1" spans="1:8">
      <c r="A857" s="480" t="s">
        <v>758</v>
      </c>
      <c r="B857" s="58">
        <v>833</v>
      </c>
      <c r="C857" s="58">
        <v>3410</v>
      </c>
      <c r="D857" s="482">
        <v>3320</v>
      </c>
      <c r="E857" s="472">
        <f t="shared" si="8"/>
        <v>0.973607038123167</v>
      </c>
      <c r="F857" s="473">
        <v>1.31018153117601</v>
      </c>
      <c r="G857" s="479"/>
      <c r="H857" s="474"/>
    </row>
    <row r="858" s="6" customFormat="1" ht="24" customHeight="1" spans="1:8">
      <c r="A858" s="481" t="s">
        <v>759</v>
      </c>
      <c r="B858" s="475">
        <v>268.28</v>
      </c>
      <c r="C858" s="475">
        <f>C859</f>
        <v>268.28</v>
      </c>
      <c r="D858" s="483">
        <v>258</v>
      </c>
      <c r="E858" s="472">
        <f t="shared" si="8"/>
        <v>0.961681824958998</v>
      </c>
      <c r="F858" s="473">
        <v>1.20560747663551</v>
      </c>
      <c r="G858" s="479"/>
      <c r="H858" s="474"/>
    </row>
    <row r="859" s="6" customFormat="1" ht="24" customHeight="1" spans="1:8">
      <c r="A859" s="480" t="s">
        <v>760</v>
      </c>
      <c r="B859" s="58">
        <v>268.28</v>
      </c>
      <c r="C859" s="58">
        <v>268.28</v>
      </c>
      <c r="D859" s="482">
        <v>258</v>
      </c>
      <c r="E859" s="472">
        <f t="shared" si="8"/>
        <v>0.961681824958998</v>
      </c>
      <c r="F859" s="473">
        <v>1.20560747663551</v>
      </c>
      <c r="G859" s="479"/>
      <c r="H859" s="474"/>
    </row>
    <row r="860" s="6" customFormat="1" ht="24" customHeight="1" spans="1:8">
      <c r="A860" s="481" t="s">
        <v>761</v>
      </c>
      <c r="B860" s="475">
        <v>110</v>
      </c>
      <c r="C860" s="475">
        <f>C861</f>
        <v>450</v>
      </c>
      <c r="D860" s="483">
        <v>399</v>
      </c>
      <c r="E860" s="472">
        <f t="shared" si="8"/>
        <v>0.886666666666667</v>
      </c>
      <c r="F860" s="473">
        <v>0.134433962264151</v>
      </c>
      <c r="G860" s="479"/>
      <c r="H860" s="474"/>
    </row>
    <row r="861" s="6" customFormat="1" ht="24" customHeight="1" spans="1:8">
      <c r="A861" s="480" t="s">
        <v>762</v>
      </c>
      <c r="B861" s="58">
        <v>110</v>
      </c>
      <c r="C861" s="58">
        <v>450</v>
      </c>
      <c r="D861" s="482">
        <v>399</v>
      </c>
      <c r="E861" s="472">
        <f t="shared" si="8"/>
        <v>0.886666666666667</v>
      </c>
      <c r="F861" s="473">
        <v>0.134433962264151</v>
      </c>
      <c r="G861" s="479"/>
      <c r="H861" s="474"/>
    </row>
    <row r="862" s="6" customFormat="1" ht="24" customHeight="1" spans="1:8">
      <c r="A862" s="481" t="s">
        <v>763</v>
      </c>
      <c r="B862" s="483">
        <v>63408.22</v>
      </c>
      <c r="C862" s="483">
        <f>C863+C889+C912+C940+C951+C958+C964+C967</f>
        <v>71689.24</v>
      </c>
      <c r="D862" s="483">
        <v>70094</v>
      </c>
      <c r="E862" s="472">
        <f t="shared" si="8"/>
        <v>0.977747846120282</v>
      </c>
      <c r="F862" s="473">
        <v>1.12571869077827</v>
      </c>
      <c r="G862" s="479"/>
      <c r="H862" s="474"/>
    </row>
    <row r="863" s="6" customFormat="1" ht="24" customHeight="1" spans="1:8">
      <c r="A863" s="481" t="s">
        <v>764</v>
      </c>
      <c r="B863" s="475">
        <v>21969.05</v>
      </c>
      <c r="C863" s="475">
        <f>SUM(C864:C888)</f>
        <v>37614.15</v>
      </c>
      <c r="D863" s="483">
        <v>36635</v>
      </c>
      <c r="E863" s="472">
        <f t="shared" si="8"/>
        <v>0.97396857299713</v>
      </c>
      <c r="F863" s="473">
        <v>2.23207213793944</v>
      </c>
      <c r="G863" s="479"/>
      <c r="H863" s="474"/>
    </row>
    <row r="864" s="6" customFormat="1" ht="24" customHeight="1" spans="1:8">
      <c r="A864" s="480" t="s">
        <v>138</v>
      </c>
      <c r="B864" s="58">
        <v>1025.09</v>
      </c>
      <c r="C864" s="58">
        <v>1025.09</v>
      </c>
      <c r="D864" s="482">
        <v>1043</v>
      </c>
      <c r="E864" s="472">
        <f t="shared" si="8"/>
        <v>1.01747163663678</v>
      </c>
      <c r="F864" s="473">
        <v>1.16797312430011</v>
      </c>
      <c r="G864" s="479"/>
      <c r="H864" s="474"/>
    </row>
    <row r="865" s="6" customFormat="1" ht="24" customHeight="1" spans="1:8">
      <c r="A865" s="480" t="s">
        <v>127</v>
      </c>
      <c r="B865" s="58">
        <v>50.92</v>
      </c>
      <c r="C865" s="58">
        <v>50.92</v>
      </c>
      <c r="D865" s="482">
        <v>36</v>
      </c>
      <c r="E865" s="472">
        <f t="shared" si="8"/>
        <v>0.706991358994501</v>
      </c>
      <c r="F865" s="473">
        <v>0.290322580645161</v>
      </c>
      <c r="G865" s="479"/>
      <c r="H865" s="474"/>
    </row>
    <row r="866" s="6" customFormat="1" ht="24" customHeight="1" spans="1:8">
      <c r="A866" s="480" t="s">
        <v>128</v>
      </c>
      <c r="B866" s="58"/>
      <c r="C866" s="477"/>
      <c r="D866" s="482"/>
      <c r="E866" s="472"/>
      <c r="F866" s="473"/>
      <c r="G866" s="479"/>
      <c r="H866" s="474"/>
    </row>
    <row r="867" s="6" customFormat="1" ht="24" customHeight="1" spans="1:8">
      <c r="A867" s="480" t="s">
        <v>135</v>
      </c>
      <c r="B867" s="58">
        <v>1704.14</v>
      </c>
      <c r="C867" s="58">
        <v>1704.14</v>
      </c>
      <c r="D867" s="482">
        <v>1736</v>
      </c>
      <c r="E867" s="472">
        <f t="shared" si="8"/>
        <v>1.01869564707125</v>
      </c>
      <c r="F867" s="473">
        <v>0.955947136563877</v>
      </c>
      <c r="G867" s="479"/>
      <c r="H867" s="474"/>
    </row>
    <row r="868" s="6" customFormat="1" ht="24" customHeight="1" spans="1:8">
      <c r="A868" s="480" t="s">
        <v>765</v>
      </c>
      <c r="B868" s="58"/>
      <c r="C868" s="477"/>
      <c r="D868" s="482"/>
      <c r="E868" s="472"/>
      <c r="F868" s="473"/>
      <c r="G868" s="479"/>
      <c r="H868" s="474"/>
    </row>
    <row r="869" s="6" customFormat="1" ht="24" customHeight="1" spans="1:8">
      <c r="A869" s="480" t="s">
        <v>766</v>
      </c>
      <c r="B869" s="58"/>
      <c r="C869" s="477"/>
      <c r="D869" s="482"/>
      <c r="E869" s="472"/>
      <c r="F869" s="473"/>
      <c r="G869" s="479"/>
      <c r="H869" s="474"/>
    </row>
    <row r="870" s="6" customFormat="1" ht="24" customHeight="1" spans="1:8">
      <c r="A870" s="480" t="s">
        <v>767</v>
      </c>
      <c r="B870" s="58">
        <v>38.59</v>
      </c>
      <c r="C870" s="58">
        <v>50</v>
      </c>
      <c r="D870" s="482">
        <v>50</v>
      </c>
      <c r="E870" s="472">
        <f t="shared" si="8"/>
        <v>1</v>
      </c>
      <c r="F870" s="473">
        <v>0.0869565217391304</v>
      </c>
      <c r="G870" s="479"/>
      <c r="H870" s="474"/>
    </row>
    <row r="871" s="6" customFormat="1" ht="24" customHeight="1" spans="1:8">
      <c r="A871" s="480" t="s">
        <v>768</v>
      </c>
      <c r="B871" s="58">
        <v>8</v>
      </c>
      <c r="C871" s="58">
        <v>8</v>
      </c>
      <c r="D871" s="482">
        <v>7</v>
      </c>
      <c r="E871" s="472">
        <f t="shared" si="8"/>
        <v>0.875</v>
      </c>
      <c r="F871" s="473">
        <v>0.875</v>
      </c>
      <c r="G871" s="479"/>
      <c r="H871" s="474"/>
    </row>
    <row r="872" s="6" customFormat="1" ht="24" customHeight="1" spans="1:8">
      <c r="A872" s="480" t="s">
        <v>769</v>
      </c>
      <c r="B872" s="58">
        <v>33.73</v>
      </c>
      <c r="C872" s="58">
        <v>160</v>
      </c>
      <c r="D872" s="482">
        <v>159</v>
      </c>
      <c r="E872" s="472">
        <f t="shared" si="8"/>
        <v>0.99375</v>
      </c>
      <c r="F872" s="473">
        <v>4.2972972972973</v>
      </c>
      <c r="G872" s="479"/>
      <c r="H872" s="474"/>
    </row>
    <row r="873" s="6" customFormat="1" ht="24" customHeight="1" spans="1:8">
      <c r="A873" s="480" t="s">
        <v>770</v>
      </c>
      <c r="B873" s="58"/>
      <c r="C873" s="477"/>
      <c r="D873" s="482"/>
      <c r="E873" s="472"/>
      <c r="F873" s="473">
        <v>0</v>
      </c>
      <c r="G873" s="479"/>
      <c r="H873" s="474"/>
    </row>
    <row r="874" s="6" customFormat="1" ht="24" customHeight="1" spans="1:8">
      <c r="A874" s="480" t="s">
        <v>771</v>
      </c>
      <c r="B874" s="58"/>
      <c r="C874" s="477"/>
      <c r="D874" s="482"/>
      <c r="E874" s="472"/>
      <c r="F874" s="473"/>
      <c r="G874" s="479"/>
      <c r="H874" s="474"/>
    </row>
    <row r="875" s="6" customFormat="1" ht="24" customHeight="1" spans="1:8">
      <c r="A875" s="480" t="s">
        <v>772</v>
      </c>
      <c r="B875" s="58"/>
      <c r="C875" s="477"/>
      <c r="D875" s="482"/>
      <c r="E875" s="472"/>
      <c r="F875" s="473"/>
      <c r="G875" s="479"/>
      <c r="H875" s="474"/>
    </row>
    <row r="876" s="6" customFormat="1" ht="24" customHeight="1" spans="1:8">
      <c r="A876" s="480" t="s">
        <v>773</v>
      </c>
      <c r="B876" s="58"/>
      <c r="C876" s="477">
        <v>300</v>
      </c>
      <c r="D876" s="482">
        <v>287</v>
      </c>
      <c r="E876" s="472">
        <f t="shared" si="8"/>
        <v>0.956666666666667</v>
      </c>
      <c r="F876" s="473">
        <v>0.547709923664122</v>
      </c>
      <c r="G876" s="479"/>
      <c r="H876" s="474"/>
    </row>
    <row r="877" s="6" customFormat="1" ht="24" customHeight="1" spans="1:8">
      <c r="A877" s="480" t="s">
        <v>774</v>
      </c>
      <c r="B877" s="58"/>
      <c r="C877" s="477">
        <v>65</v>
      </c>
      <c r="D877" s="482">
        <v>58</v>
      </c>
      <c r="E877" s="472">
        <f t="shared" si="8"/>
        <v>0.892307692307692</v>
      </c>
      <c r="F877" s="473"/>
      <c r="G877" s="479"/>
      <c r="H877" s="474"/>
    </row>
    <row r="878" s="6" customFormat="1" ht="24" customHeight="1" spans="1:8">
      <c r="A878" s="480" t="s">
        <v>775</v>
      </c>
      <c r="B878" s="58"/>
      <c r="C878" s="477"/>
      <c r="D878" s="482"/>
      <c r="E878" s="472"/>
      <c r="F878" s="473"/>
      <c r="G878" s="479"/>
      <c r="H878" s="474"/>
    </row>
    <row r="879" s="6" customFormat="1" ht="24" customHeight="1" spans="1:8">
      <c r="A879" s="480" t="s">
        <v>776</v>
      </c>
      <c r="B879" s="58">
        <v>6000.89</v>
      </c>
      <c r="C879" s="477">
        <v>12168</v>
      </c>
      <c r="D879" s="482">
        <v>11286</v>
      </c>
      <c r="E879" s="472">
        <f t="shared" si="8"/>
        <v>0.927514792899408</v>
      </c>
      <c r="F879" s="473">
        <v>1.35600144178782</v>
      </c>
      <c r="G879" s="479"/>
      <c r="H879" s="474"/>
    </row>
    <row r="880" s="6" customFormat="1" ht="24" customHeight="1" spans="1:8">
      <c r="A880" s="480" t="s">
        <v>777</v>
      </c>
      <c r="B880" s="58"/>
      <c r="C880" s="477"/>
      <c r="D880" s="482"/>
      <c r="E880" s="472"/>
      <c r="F880" s="473"/>
      <c r="G880" s="479"/>
      <c r="H880" s="474"/>
    </row>
    <row r="881" s="6" customFormat="1" ht="24" customHeight="1" spans="1:8">
      <c r="A881" s="480" t="s">
        <v>778</v>
      </c>
      <c r="B881" s="58"/>
      <c r="C881" s="477">
        <v>1000</v>
      </c>
      <c r="D881" s="482">
        <v>936</v>
      </c>
      <c r="E881" s="472">
        <f t="shared" si="8"/>
        <v>0.936</v>
      </c>
      <c r="F881" s="473">
        <v>10.4</v>
      </c>
      <c r="G881" s="479"/>
      <c r="H881" s="474"/>
    </row>
    <row r="882" s="6" customFormat="1" ht="24" customHeight="1" spans="1:8">
      <c r="A882" s="480" t="s">
        <v>779</v>
      </c>
      <c r="B882" s="58">
        <v>49.5</v>
      </c>
      <c r="C882" s="477">
        <v>630</v>
      </c>
      <c r="D882" s="482">
        <v>626</v>
      </c>
      <c r="E882" s="472">
        <f t="shared" si="8"/>
        <v>0.993650793650794</v>
      </c>
      <c r="F882" s="473">
        <v>0.88169014084507</v>
      </c>
      <c r="G882" s="479"/>
      <c r="H882" s="474"/>
    </row>
    <row r="883" s="6" customFormat="1" ht="24" customHeight="1" spans="1:8">
      <c r="A883" s="480" t="s">
        <v>780</v>
      </c>
      <c r="B883" s="58"/>
      <c r="C883" s="477">
        <v>30</v>
      </c>
      <c r="D883" s="482">
        <v>29</v>
      </c>
      <c r="E883" s="472">
        <f t="shared" si="8"/>
        <v>0.966666666666667</v>
      </c>
      <c r="F883" s="473">
        <v>7.25</v>
      </c>
      <c r="G883" s="479"/>
      <c r="H883" s="474"/>
    </row>
    <row r="884" s="6" customFormat="1" ht="24" customHeight="1" spans="1:8">
      <c r="A884" s="480" t="s">
        <v>781</v>
      </c>
      <c r="B884" s="58">
        <v>8354.2</v>
      </c>
      <c r="C884" s="477">
        <v>10521</v>
      </c>
      <c r="D884" s="482">
        <v>10488</v>
      </c>
      <c r="E884" s="472">
        <f t="shared" si="8"/>
        <v>0.996863416025093</v>
      </c>
      <c r="F884" s="473">
        <v>57.9447513812155</v>
      </c>
      <c r="G884" s="479"/>
      <c r="H884" s="474"/>
    </row>
    <row r="885" s="6" customFormat="1" ht="24" customHeight="1" spans="1:8">
      <c r="A885" s="480" t="s">
        <v>782</v>
      </c>
      <c r="B885" s="58">
        <v>43.77</v>
      </c>
      <c r="C885" s="477">
        <v>650</v>
      </c>
      <c r="D885" s="482">
        <v>648</v>
      </c>
      <c r="E885" s="472">
        <f t="shared" si="8"/>
        <v>0.996923076923077</v>
      </c>
      <c r="F885" s="473">
        <v>2.34782608695652</v>
      </c>
      <c r="G885" s="479"/>
      <c r="H885" s="474"/>
    </row>
    <row r="886" s="6" customFormat="1" ht="24" customHeight="1" spans="1:8">
      <c r="A886" s="480" t="s">
        <v>783</v>
      </c>
      <c r="B886" s="58"/>
      <c r="C886" s="477"/>
      <c r="D886" s="482"/>
      <c r="E886" s="472"/>
      <c r="F886" s="473"/>
      <c r="G886" s="479"/>
      <c r="H886" s="474"/>
    </row>
    <row r="887" s="6" customFormat="1" ht="24" customHeight="1" spans="1:8">
      <c r="A887" s="480" t="s">
        <v>784</v>
      </c>
      <c r="B887" s="58">
        <v>4400</v>
      </c>
      <c r="C887" s="477">
        <v>9102</v>
      </c>
      <c r="D887" s="482">
        <v>9109</v>
      </c>
      <c r="E887" s="472">
        <f t="shared" ref="E886:E949" si="9">D887/C887</f>
        <v>1.00076906174467</v>
      </c>
      <c r="F887" s="473">
        <v>3.60181890075129</v>
      </c>
      <c r="G887" s="479"/>
      <c r="H887" s="474"/>
    </row>
    <row r="888" s="6" customFormat="1" ht="24" customHeight="1" spans="1:8">
      <c r="A888" s="480" t="s">
        <v>785</v>
      </c>
      <c r="B888" s="58">
        <v>260.22</v>
      </c>
      <c r="C888" s="58">
        <v>150</v>
      </c>
      <c r="D888" s="482">
        <v>137</v>
      </c>
      <c r="E888" s="472">
        <f t="shared" si="9"/>
        <v>0.913333333333333</v>
      </c>
      <c r="F888" s="473">
        <v>0.428125</v>
      </c>
      <c r="G888" s="479"/>
      <c r="H888" s="474"/>
    </row>
    <row r="889" s="6" customFormat="1" ht="24" customHeight="1" spans="1:8">
      <c r="A889" s="481" t="s">
        <v>786</v>
      </c>
      <c r="B889" s="475">
        <v>3155</v>
      </c>
      <c r="C889" s="475">
        <f>SUM(C890:C911)</f>
        <v>3268.91</v>
      </c>
      <c r="D889" s="483">
        <v>3184</v>
      </c>
      <c r="E889" s="472">
        <f t="shared" si="9"/>
        <v>0.974024980803999</v>
      </c>
      <c r="F889" s="473">
        <v>1</v>
      </c>
      <c r="G889" s="479"/>
      <c r="H889" s="474"/>
    </row>
    <row r="890" s="6" customFormat="1" ht="24" customHeight="1" spans="1:8">
      <c r="A890" s="480" t="s">
        <v>138</v>
      </c>
      <c r="B890" s="58"/>
      <c r="C890" s="477"/>
      <c r="D890" s="482"/>
      <c r="E890" s="472"/>
      <c r="F890" s="473"/>
      <c r="G890" s="479"/>
      <c r="H890" s="474"/>
    </row>
    <row r="891" s="6" customFormat="1" ht="24" customHeight="1" spans="1:8">
      <c r="A891" s="480" t="s">
        <v>127</v>
      </c>
      <c r="B891" s="58"/>
      <c r="C891" s="477"/>
      <c r="D891" s="482"/>
      <c r="E891" s="472"/>
      <c r="F891" s="473"/>
      <c r="G891" s="479"/>
      <c r="H891" s="474"/>
    </row>
    <row r="892" s="6" customFormat="1" ht="24" customHeight="1" spans="1:8">
      <c r="A892" s="480" t="s">
        <v>128</v>
      </c>
      <c r="B892" s="58"/>
      <c r="C892" s="477"/>
      <c r="D892" s="482"/>
      <c r="E892" s="472"/>
      <c r="F892" s="473"/>
      <c r="G892" s="479"/>
      <c r="H892" s="474"/>
    </row>
    <row r="893" s="6" customFormat="1" ht="24" customHeight="1" spans="1:8">
      <c r="A893" s="480" t="s">
        <v>787</v>
      </c>
      <c r="B893" s="58">
        <v>1068.36</v>
      </c>
      <c r="C893" s="58">
        <v>1068.36</v>
      </c>
      <c r="D893" s="482">
        <v>1052</v>
      </c>
      <c r="E893" s="472">
        <f t="shared" si="9"/>
        <v>0.984686809689618</v>
      </c>
      <c r="F893" s="473">
        <v>0.996212121212121</v>
      </c>
      <c r="G893" s="479"/>
      <c r="H893" s="474"/>
    </row>
    <row r="894" s="6" customFormat="1" ht="24" customHeight="1" spans="1:8">
      <c r="A894" s="480" t="s">
        <v>788</v>
      </c>
      <c r="B894" s="58">
        <v>50</v>
      </c>
      <c r="C894" s="477">
        <v>900</v>
      </c>
      <c r="D894" s="482">
        <v>884</v>
      </c>
      <c r="E894" s="472">
        <f t="shared" si="9"/>
        <v>0.982222222222222</v>
      </c>
      <c r="F894" s="473">
        <v>1.54006968641115</v>
      </c>
      <c r="G894" s="479"/>
      <c r="H894" s="474"/>
    </row>
    <row r="895" s="6" customFormat="1" ht="24" customHeight="1" spans="1:8">
      <c r="A895" s="480" t="s">
        <v>789</v>
      </c>
      <c r="B895" s="58">
        <v>430</v>
      </c>
      <c r="C895" s="58"/>
      <c r="D895" s="482"/>
      <c r="E895" s="472"/>
      <c r="F895" s="473"/>
      <c r="G895" s="479"/>
      <c r="H895" s="474"/>
    </row>
    <row r="896" s="6" customFormat="1" ht="24" customHeight="1" spans="1:8">
      <c r="A896" s="480" t="s">
        <v>790</v>
      </c>
      <c r="B896" s="58">
        <v>55</v>
      </c>
      <c r="C896" s="58">
        <v>55</v>
      </c>
      <c r="D896" s="482">
        <v>50</v>
      </c>
      <c r="E896" s="472">
        <f t="shared" si="9"/>
        <v>0.909090909090909</v>
      </c>
      <c r="F896" s="473">
        <v>6.25</v>
      </c>
      <c r="G896" s="479"/>
      <c r="H896" s="474"/>
    </row>
    <row r="897" s="6" customFormat="1" ht="24" customHeight="1" spans="1:8">
      <c r="A897" s="480" t="s">
        <v>791</v>
      </c>
      <c r="B897" s="58"/>
      <c r="C897" s="477">
        <v>20</v>
      </c>
      <c r="D897" s="482">
        <v>19</v>
      </c>
      <c r="E897" s="472">
        <f t="shared" si="9"/>
        <v>0.95</v>
      </c>
      <c r="F897" s="473">
        <v>0.029874213836478</v>
      </c>
      <c r="G897" s="479"/>
      <c r="H897" s="474"/>
    </row>
    <row r="898" s="6" customFormat="1" ht="24" customHeight="1" spans="1:8">
      <c r="A898" s="480" t="s">
        <v>792</v>
      </c>
      <c r="B898" s="58"/>
      <c r="C898" s="477"/>
      <c r="D898" s="482"/>
      <c r="E898" s="472"/>
      <c r="F898" s="473"/>
      <c r="G898" s="479"/>
      <c r="H898" s="474"/>
    </row>
    <row r="899" s="6" customFormat="1" ht="24" customHeight="1" spans="1:8">
      <c r="A899" s="480" t="s">
        <v>793</v>
      </c>
      <c r="B899" s="58"/>
      <c r="C899" s="477"/>
      <c r="D899" s="482"/>
      <c r="E899" s="472"/>
      <c r="F899" s="473"/>
      <c r="G899" s="479"/>
      <c r="H899" s="474"/>
    </row>
    <row r="900" s="6" customFormat="1" ht="24" customHeight="1" spans="1:8">
      <c r="A900" s="480" t="s">
        <v>794</v>
      </c>
      <c r="B900" s="58"/>
      <c r="C900" s="477"/>
      <c r="D900" s="482"/>
      <c r="E900" s="472"/>
      <c r="F900" s="473"/>
      <c r="G900" s="479"/>
      <c r="H900" s="474"/>
    </row>
    <row r="901" s="6" customFormat="1" ht="24" customHeight="1" spans="1:8">
      <c r="A901" s="480" t="s">
        <v>795</v>
      </c>
      <c r="B901" s="58"/>
      <c r="C901" s="477"/>
      <c r="D901" s="482"/>
      <c r="E901" s="472"/>
      <c r="F901" s="473"/>
      <c r="G901" s="479"/>
      <c r="H901" s="474"/>
    </row>
    <row r="902" s="6" customFormat="1" ht="24" customHeight="1" spans="1:8">
      <c r="A902" s="480" t="s">
        <v>796</v>
      </c>
      <c r="B902" s="58"/>
      <c r="C902" s="477"/>
      <c r="D902" s="482"/>
      <c r="E902" s="472"/>
      <c r="F902" s="473"/>
      <c r="G902" s="479"/>
      <c r="H902" s="474"/>
    </row>
    <row r="903" s="6" customFormat="1" ht="24" customHeight="1" spans="1:8">
      <c r="A903" s="480" t="s">
        <v>797</v>
      </c>
      <c r="B903" s="58"/>
      <c r="C903" s="477"/>
      <c r="D903" s="482"/>
      <c r="E903" s="472"/>
      <c r="F903" s="473"/>
      <c r="G903" s="479"/>
      <c r="H903" s="474"/>
    </row>
    <row r="904" s="6" customFormat="1" ht="24" customHeight="1" spans="1:8">
      <c r="A904" s="480" t="s">
        <v>798</v>
      </c>
      <c r="B904" s="58"/>
      <c r="C904" s="477"/>
      <c r="D904" s="482"/>
      <c r="E904" s="472"/>
      <c r="F904" s="473"/>
      <c r="G904" s="479"/>
      <c r="H904" s="474"/>
    </row>
    <row r="905" s="6" customFormat="1" ht="24" customHeight="1" spans="1:8">
      <c r="A905" s="480" t="s">
        <v>799</v>
      </c>
      <c r="B905" s="58"/>
      <c r="C905" s="477"/>
      <c r="D905" s="482"/>
      <c r="E905" s="472"/>
      <c r="F905" s="473"/>
      <c r="G905" s="479"/>
      <c r="H905" s="474"/>
    </row>
    <row r="906" s="6" customFormat="1" ht="24" customHeight="1" spans="1:8">
      <c r="A906" s="480" t="s">
        <v>800</v>
      </c>
      <c r="B906" s="58"/>
      <c r="C906" s="477"/>
      <c r="D906" s="482"/>
      <c r="E906" s="472"/>
      <c r="F906" s="473"/>
      <c r="G906" s="479"/>
      <c r="H906" s="474"/>
    </row>
    <row r="907" s="6" customFormat="1" ht="24" customHeight="1" spans="1:8">
      <c r="A907" s="480" t="s">
        <v>801</v>
      </c>
      <c r="B907" s="58">
        <v>940.55</v>
      </c>
      <c r="C907" s="58">
        <v>940.55</v>
      </c>
      <c r="D907" s="482">
        <v>807</v>
      </c>
      <c r="E907" s="472">
        <f t="shared" si="9"/>
        <v>0.858008611982351</v>
      </c>
      <c r="F907" s="473">
        <v>1.23583460949464</v>
      </c>
      <c r="G907" s="479"/>
      <c r="H907" s="474"/>
    </row>
    <row r="908" s="6" customFormat="1" ht="24" customHeight="1" spans="1:8">
      <c r="A908" s="480" t="s">
        <v>802</v>
      </c>
      <c r="B908" s="58"/>
      <c r="C908" s="477"/>
      <c r="D908" s="482"/>
      <c r="E908" s="472"/>
      <c r="F908" s="473"/>
      <c r="G908" s="479"/>
      <c r="H908" s="474"/>
    </row>
    <row r="909" s="6" customFormat="1" ht="24" customHeight="1" spans="1:8">
      <c r="A909" s="480" t="s">
        <v>771</v>
      </c>
      <c r="B909" s="58"/>
      <c r="C909" s="477"/>
      <c r="D909" s="482"/>
      <c r="E909" s="472"/>
      <c r="F909" s="473"/>
      <c r="G909" s="479"/>
      <c r="H909" s="474"/>
    </row>
    <row r="910" s="6" customFormat="1" ht="24" customHeight="1" spans="1:8">
      <c r="A910" s="480" t="s">
        <v>803</v>
      </c>
      <c r="B910" s="58"/>
      <c r="C910" s="477"/>
      <c r="D910" s="482">
        <v>7</v>
      </c>
      <c r="E910" s="472"/>
      <c r="F910" s="473"/>
      <c r="G910" s="479"/>
      <c r="H910" s="474"/>
    </row>
    <row r="911" s="6" customFormat="1" ht="24" customHeight="1" spans="1:8">
      <c r="A911" s="480" t="s">
        <v>804</v>
      </c>
      <c r="B911" s="58">
        <v>128.68</v>
      </c>
      <c r="C911" s="477">
        <v>285</v>
      </c>
      <c r="D911" s="482">
        <v>288</v>
      </c>
      <c r="E911" s="472">
        <f t="shared" si="9"/>
        <v>1.01052631578947</v>
      </c>
      <c r="F911" s="473">
        <v>1.12062256809339</v>
      </c>
      <c r="G911" s="479"/>
      <c r="H911" s="474"/>
    </row>
    <row r="912" s="6" customFormat="1" ht="24" customHeight="1" spans="1:8">
      <c r="A912" s="481" t="s">
        <v>805</v>
      </c>
      <c r="B912" s="475">
        <v>7483.35</v>
      </c>
      <c r="C912" s="475">
        <f>SUM(C913:C939)</f>
        <v>8927.09</v>
      </c>
      <c r="D912" s="483">
        <v>9135</v>
      </c>
      <c r="E912" s="472">
        <f t="shared" si="9"/>
        <v>1.023289784241</v>
      </c>
      <c r="F912" s="473">
        <v>0.769587194608256</v>
      </c>
      <c r="G912" s="479"/>
      <c r="H912" s="474"/>
    </row>
    <row r="913" s="6" customFormat="1" ht="24" customHeight="1" spans="1:8">
      <c r="A913" s="480" t="s">
        <v>138</v>
      </c>
      <c r="B913" s="58">
        <v>423.29</v>
      </c>
      <c r="C913" s="58">
        <v>423.29</v>
      </c>
      <c r="D913" s="482">
        <v>421</v>
      </c>
      <c r="E913" s="472">
        <f t="shared" si="9"/>
        <v>0.994589997401309</v>
      </c>
      <c r="F913" s="473">
        <v>1</v>
      </c>
      <c r="G913" s="479"/>
      <c r="H913" s="474"/>
    </row>
    <row r="914" s="6" customFormat="1" ht="24" customHeight="1" spans="1:8">
      <c r="A914" s="480" t="s">
        <v>127</v>
      </c>
      <c r="B914" s="58">
        <v>10</v>
      </c>
      <c r="C914" s="58">
        <v>10</v>
      </c>
      <c r="D914" s="482">
        <v>23</v>
      </c>
      <c r="E914" s="472">
        <f t="shared" si="9"/>
        <v>2.3</v>
      </c>
      <c r="F914" s="473">
        <v>0.221153846153846</v>
      </c>
      <c r="G914" s="479"/>
      <c r="H914" s="474"/>
    </row>
    <row r="915" s="6" customFormat="1" ht="24" customHeight="1" spans="1:8">
      <c r="A915" s="480" t="s">
        <v>128</v>
      </c>
      <c r="B915" s="58"/>
      <c r="C915" s="477"/>
      <c r="D915" s="482"/>
      <c r="E915" s="472"/>
      <c r="F915" s="473"/>
      <c r="G915" s="479"/>
      <c r="H915" s="474"/>
    </row>
    <row r="916" s="6" customFormat="1" ht="24" customHeight="1" spans="1:8">
      <c r="A916" s="480" t="s">
        <v>806</v>
      </c>
      <c r="B916" s="58"/>
      <c r="C916" s="477">
        <v>2</v>
      </c>
      <c r="D916" s="482">
        <v>2</v>
      </c>
      <c r="E916" s="472">
        <f t="shared" si="9"/>
        <v>1</v>
      </c>
      <c r="F916" s="473">
        <v>0.0178571428571429</v>
      </c>
      <c r="G916" s="479"/>
      <c r="H916" s="474"/>
    </row>
    <row r="917" s="6" customFormat="1" ht="24" customHeight="1" spans="1:8">
      <c r="A917" s="480" t="s">
        <v>807</v>
      </c>
      <c r="B917" s="58">
        <v>4001.36</v>
      </c>
      <c r="C917" s="58">
        <v>3850</v>
      </c>
      <c r="D917" s="482">
        <v>3823</v>
      </c>
      <c r="E917" s="472">
        <f t="shared" si="9"/>
        <v>0.992987012987013</v>
      </c>
      <c r="F917" s="473">
        <v>0.661647628937349</v>
      </c>
      <c r="G917" s="479"/>
      <c r="H917" s="474"/>
    </row>
    <row r="918" s="6" customFormat="1" ht="24" customHeight="1" spans="1:8">
      <c r="A918" s="480" t="s">
        <v>808</v>
      </c>
      <c r="B918" s="58">
        <v>6.4</v>
      </c>
      <c r="C918" s="477">
        <v>1031</v>
      </c>
      <c r="D918" s="482">
        <v>1031</v>
      </c>
      <c r="E918" s="472">
        <f t="shared" si="9"/>
        <v>1</v>
      </c>
      <c r="F918" s="473"/>
      <c r="G918" s="479"/>
      <c r="H918" s="474"/>
    </row>
    <row r="919" s="6" customFormat="1" ht="24" customHeight="1" spans="1:8">
      <c r="A919" s="480" t="s">
        <v>809</v>
      </c>
      <c r="B919" s="58"/>
      <c r="C919" s="477"/>
      <c r="D919" s="482"/>
      <c r="E919" s="472"/>
      <c r="F919" s="473"/>
      <c r="G919" s="479"/>
      <c r="H919" s="474"/>
    </row>
    <row r="920" s="6" customFormat="1" ht="24" customHeight="1" spans="1:8">
      <c r="A920" s="480" t="s">
        <v>810</v>
      </c>
      <c r="B920" s="58"/>
      <c r="C920" s="477">
        <v>130</v>
      </c>
      <c r="D920" s="482">
        <v>125</v>
      </c>
      <c r="E920" s="472">
        <f t="shared" si="9"/>
        <v>0.961538461538462</v>
      </c>
      <c r="F920" s="473">
        <v>1.00806451612903</v>
      </c>
      <c r="G920" s="479"/>
      <c r="H920" s="474"/>
    </row>
    <row r="921" s="6" customFormat="1" ht="24" customHeight="1" spans="1:8">
      <c r="A921" s="480" t="s">
        <v>811</v>
      </c>
      <c r="B921" s="58"/>
      <c r="C921" s="477">
        <v>5</v>
      </c>
      <c r="D921" s="482">
        <v>3</v>
      </c>
      <c r="E921" s="472">
        <f t="shared" si="9"/>
        <v>0.6</v>
      </c>
      <c r="F921" s="473">
        <v>0.5</v>
      </c>
      <c r="G921" s="479"/>
      <c r="H921" s="474"/>
    </row>
    <row r="922" s="6" customFormat="1" ht="24" customHeight="1" spans="1:8">
      <c r="A922" s="480" t="s">
        <v>812</v>
      </c>
      <c r="B922" s="58">
        <v>150</v>
      </c>
      <c r="C922" s="477">
        <v>575</v>
      </c>
      <c r="D922" s="482">
        <v>571</v>
      </c>
      <c r="E922" s="472">
        <f t="shared" si="9"/>
        <v>0.99304347826087</v>
      </c>
      <c r="F922" s="473">
        <v>3.80666666666667</v>
      </c>
      <c r="G922" s="479"/>
      <c r="H922" s="474"/>
    </row>
    <row r="923" s="6" customFormat="1" ht="24" customHeight="1" spans="1:8">
      <c r="A923" s="480" t="s">
        <v>813</v>
      </c>
      <c r="B923" s="58"/>
      <c r="C923" s="477">
        <v>110</v>
      </c>
      <c r="D923" s="482">
        <v>110</v>
      </c>
      <c r="E923" s="472">
        <f t="shared" si="9"/>
        <v>1</v>
      </c>
      <c r="F923" s="473"/>
      <c r="G923" s="479"/>
      <c r="H923" s="474"/>
    </row>
    <row r="924" s="6" customFormat="1" ht="24" customHeight="1" spans="1:8">
      <c r="A924" s="480" t="s">
        <v>814</v>
      </c>
      <c r="B924" s="58"/>
      <c r="C924" s="477"/>
      <c r="D924" s="482"/>
      <c r="E924" s="472"/>
      <c r="F924" s="473">
        <v>0</v>
      </c>
      <c r="G924" s="479"/>
      <c r="H924" s="474"/>
    </row>
    <row r="925" s="6" customFormat="1" ht="24" customHeight="1" spans="1:8">
      <c r="A925" s="480" t="s">
        <v>815</v>
      </c>
      <c r="B925" s="58"/>
      <c r="C925" s="477"/>
      <c r="D925" s="482"/>
      <c r="E925" s="472"/>
      <c r="F925" s="473"/>
      <c r="G925" s="479"/>
      <c r="H925" s="474"/>
    </row>
    <row r="926" s="6" customFormat="1" ht="24" customHeight="1" spans="1:8">
      <c r="A926" s="480" t="s">
        <v>816</v>
      </c>
      <c r="B926" s="58">
        <v>34.5</v>
      </c>
      <c r="C926" s="477">
        <v>400</v>
      </c>
      <c r="D926" s="482">
        <v>396</v>
      </c>
      <c r="E926" s="472">
        <f t="shared" si="9"/>
        <v>0.99</v>
      </c>
      <c r="F926" s="473">
        <v>0.485294117647059</v>
      </c>
      <c r="G926" s="479"/>
      <c r="H926" s="474"/>
    </row>
    <row r="927" s="6" customFormat="1" ht="24" customHeight="1" spans="1:8">
      <c r="A927" s="480" t="s">
        <v>817</v>
      </c>
      <c r="B927" s="58"/>
      <c r="C927" s="477"/>
      <c r="D927" s="482"/>
      <c r="E927" s="472"/>
      <c r="F927" s="473"/>
      <c r="G927" s="479"/>
      <c r="H927" s="474"/>
    </row>
    <row r="928" s="6" customFormat="1" ht="24" customHeight="1" spans="1:8">
      <c r="A928" s="480" t="s">
        <v>818</v>
      </c>
      <c r="B928" s="58">
        <v>982</v>
      </c>
      <c r="C928" s="58">
        <v>631</v>
      </c>
      <c r="D928" s="482">
        <v>626</v>
      </c>
      <c r="E928" s="472">
        <f t="shared" si="9"/>
        <v>0.992076069730586</v>
      </c>
      <c r="F928" s="473">
        <v>2.05921052631579</v>
      </c>
      <c r="G928" s="479"/>
      <c r="H928" s="474"/>
    </row>
    <row r="929" s="6" customFormat="1" ht="24" customHeight="1" spans="1:8">
      <c r="A929" s="480" t="s">
        <v>819</v>
      </c>
      <c r="B929" s="58"/>
      <c r="C929" s="477"/>
      <c r="D929" s="482"/>
      <c r="E929" s="472"/>
      <c r="F929" s="473"/>
      <c r="G929" s="479"/>
      <c r="H929" s="474"/>
    </row>
    <row r="930" s="6" customFormat="1" ht="24" customHeight="1" spans="1:8">
      <c r="A930" s="480" t="s">
        <v>820</v>
      </c>
      <c r="B930" s="58"/>
      <c r="C930" s="477"/>
      <c r="D930" s="482"/>
      <c r="E930" s="472"/>
      <c r="F930" s="473"/>
      <c r="G930" s="479"/>
      <c r="H930" s="474"/>
    </row>
    <row r="931" s="6" customFormat="1" ht="24" customHeight="1" spans="1:8">
      <c r="A931" s="480" t="s">
        <v>821</v>
      </c>
      <c r="B931" s="58"/>
      <c r="C931" s="477"/>
      <c r="D931" s="482"/>
      <c r="E931" s="472"/>
      <c r="F931" s="473"/>
      <c r="G931" s="479"/>
      <c r="H931" s="474"/>
    </row>
    <row r="932" s="6" customFormat="1" ht="24" customHeight="1" spans="1:8">
      <c r="A932" s="480" t="s">
        <v>822</v>
      </c>
      <c r="B932" s="58"/>
      <c r="C932" s="477">
        <v>184</v>
      </c>
      <c r="D932" s="482">
        <v>193</v>
      </c>
      <c r="E932" s="472">
        <f t="shared" si="9"/>
        <v>1.04891304347826</v>
      </c>
      <c r="F932" s="473">
        <v>0.768924302788845</v>
      </c>
      <c r="G932" s="479"/>
      <c r="H932" s="474"/>
    </row>
    <row r="933" s="6" customFormat="1" ht="24" customHeight="1" spans="1:8">
      <c r="A933" s="480" t="s">
        <v>823</v>
      </c>
      <c r="B933" s="58"/>
      <c r="C933" s="477"/>
      <c r="D933" s="482"/>
      <c r="E933" s="472"/>
      <c r="F933" s="473">
        <v>0</v>
      </c>
      <c r="G933" s="479"/>
      <c r="H933" s="474"/>
    </row>
    <row r="934" s="6" customFormat="1" ht="24" customHeight="1" spans="1:8">
      <c r="A934" s="480" t="s">
        <v>798</v>
      </c>
      <c r="B934" s="58"/>
      <c r="C934" s="477"/>
      <c r="D934" s="482"/>
      <c r="E934" s="472"/>
      <c r="F934" s="473"/>
      <c r="G934" s="479"/>
      <c r="H934" s="474"/>
    </row>
    <row r="935" s="6" customFormat="1" ht="24" customHeight="1" spans="1:8">
      <c r="A935" s="480" t="s">
        <v>824</v>
      </c>
      <c r="B935" s="58"/>
      <c r="C935" s="477"/>
      <c r="D935" s="482"/>
      <c r="E935" s="472"/>
      <c r="F935" s="473">
        <v>0</v>
      </c>
      <c r="G935" s="479"/>
      <c r="H935" s="474"/>
    </row>
    <row r="936" s="6" customFormat="1" ht="24" customHeight="1" spans="1:8">
      <c r="A936" s="480" t="s">
        <v>825</v>
      </c>
      <c r="B936" s="58">
        <v>1000</v>
      </c>
      <c r="C936" s="58">
        <v>1000</v>
      </c>
      <c r="D936" s="482">
        <v>1259</v>
      </c>
      <c r="E936" s="472">
        <f t="shared" si="9"/>
        <v>1.259</v>
      </c>
      <c r="F936" s="473">
        <v>0.412111292962357</v>
      </c>
      <c r="G936" s="479"/>
      <c r="H936" s="474"/>
    </row>
    <row r="937" s="6" customFormat="1" ht="24" customHeight="1" spans="1:8">
      <c r="A937" s="480" t="s">
        <v>826</v>
      </c>
      <c r="B937" s="58"/>
      <c r="C937" s="477"/>
      <c r="D937" s="482"/>
      <c r="E937" s="472"/>
      <c r="F937" s="473"/>
      <c r="G937" s="479"/>
      <c r="H937" s="474"/>
    </row>
    <row r="938" s="6" customFormat="1" ht="24" customHeight="1" spans="1:8">
      <c r="A938" s="480" t="s">
        <v>827</v>
      </c>
      <c r="B938" s="58"/>
      <c r="C938" s="477"/>
      <c r="D938" s="482"/>
      <c r="E938" s="472"/>
      <c r="F938" s="473"/>
      <c r="G938" s="479"/>
      <c r="H938" s="474"/>
    </row>
    <row r="939" s="6" customFormat="1" ht="24" customHeight="1" spans="1:8">
      <c r="A939" s="480" t="s">
        <v>828</v>
      </c>
      <c r="B939" s="58">
        <v>875.8</v>
      </c>
      <c r="C939" s="58">
        <v>575.8</v>
      </c>
      <c r="D939" s="482">
        <v>552</v>
      </c>
      <c r="E939" s="472">
        <f t="shared" si="9"/>
        <v>0.958666203542897</v>
      </c>
      <c r="F939" s="473">
        <v>0.773109243697479</v>
      </c>
      <c r="G939" s="479"/>
      <c r="H939" s="474"/>
    </row>
    <row r="940" s="6" customFormat="1" ht="24" customHeight="1" spans="1:8">
      <c r="A940" s="481" t="s">
        <v>829</v>
      </c>
      <c r="B940" s="475">
        <v>17974.2</v>
      </c>
      <c r="C940" s="475">
        <f>SUM(C941:C950)</f>
        <v>9698.83</v>
      </c>
      <c r="D940" s="483">
        <v>9059</v>
      </c>
      <c r="E940" s="472">
        <f t="shared" si="9"/>
        <v>0.934030187146285</v>
      </c>
      <c r="F940" s="473">
        <v>0.520572348005976</v>
      </c>
      <c r="G940" s="479"/>
      <c r="H940" s="474"/>
    </row>
    <row r="941" s="6" customFormat="1" ht="24" customHeight="1" spans="1:8">
      <c r="A941" s="480" t="s">
        <v>138</v>
      </c>
      <c r="B941" s="58">
        <v>87.26</v>
      </c>
      <c r="C941" s="58">
        <v>87.26</v>
      </c>
      <c r="D941" s="482">
        <v>34</v>
      </c>
      <c r="E941" s="472">
        <f t="shared" si="9"/>
        <v>0.389640155856062</v>
      </c>
      <c r="F941" s="473">
        <v>0.419753086419753</v>
      </c>
      <c r="G941" s="479"/>
      <c r="H941" s="474"/>
    </row>
    <row r="942" s="6" customFormat="1" ht="24" customHeight="1" spans="1:8">
      <c r="A942" s="480" t="s">
        <v>127</v>
      </c>
      <c r="B942" s="58">
        <v>40</v>
      </c>
      <c r="C942" s="58">
        <v>40</v>
      </c>
      <c r="D942" s="482">
        <v>44</v>
      </c>
      <c r="E942" s="472">
        <f t="shared" si="9"/>
        <v>1.1</v>
      </c>
      <c r="F942" s="473">
        <v>0.407407407407407</v>
      </c>
      <c r="G942" s="479"/>
      <c r="H942" s="474"/>
    </row>
    <row r="943" s="6" customFormat="1" ht="24" customHeight="1" spans="1:8">
      <c r="A943" s="480" t="s">
        <v>128</v>
      </c>
      <c r="B943" s="58"/>
      <c r="C943" s="477"/>
      <c r="D943" s="482"/>
      <c r="E943" s="472"/>
      <c r="F943" s="473"/>
      <c r="G943" s="479"/>
      <c r="H943" s="474"/>
    </row>
    <row r="944" s="6" customFormat="1" ht="24" customHeight="1" spans="1:8">
      <c r="A944" s="480" t="s">
        <v>830</v>
      </c>
      <c r="B944" s="58">
        <v>10876.05</v>
      </c>
      <c r="C944" s="58">
        <v>6700</v>
      </c>
      <c r="D944" s="482">
        <v>6602</v>
      </c>
      <c r="E944" s="472">
        <f t="shared" si="9"/>
        <v>0.985373134328358</v>
      </c>
      <c r="F944" s="473">
        <v>0.437566277836691</v>
      </c>
      <c r="G944" s="479"/>
      <c r="H944" s="474"/>
    </row>
    <row r="945" s="6" customFormat="1" ht="24" customHeight="1" spans="1:8">
      <c r="A945" s="480" t="s">
        <v>831</v>
      </c>
      <c r="B945" s="58">
        <v>1727</v>
      </c>
      <c r="C945" s="58">
        <v>1000</v>
      </c>
      <c r="D945" s="482">
        <v>813</v>
      </c>
      <c r="E945" s="472">
        <f t="shared" si="9"/>
        <v>0.813</v>
      </c>
      <c r="F945" s="473">
        <v>1.25076923076923</v>
      </c>
      <c r="G945" s="479"/>
      <c r="H945" s="474"/>
    </row>
    <row r="946" s="6" customFormat="1" ht="24" customHeight="1" spans="1:8">
      <c r="A946" s="480" t="s">
        <v>832</v>
      </c>
      <c r="B946" s="58">
        <v>2077</v>
      </c>
      <c r="C946" s="58">
        <v>698</v>
      </c>
      <c r="D946" s="482">
        <v>587</v>
      </c>
      <c r="E946" s="472">
        <f t="shared" si="9"/>
        <v>0.840974212034384</v>
      </c>
      <c r="F946" s="473">
        <v>10.8703703703704</v>
      </c>
      <c r="G946" s="479"/>
      <c r="H946" s="474"/>
    </row>
    <row r="947" s="6" customFormat="1" ht="24" customHeight="1" spans="1:8">
      <c r="A947" s="480" t="s">
        <v>833</v>
      </c>
      <c r="B947" s="58"/>
      <c r="C947" s="477">
        <v>20</v>
      </c>
      <c r="D947" s="482">
        <v>21</v>
      </c>
      <c r="E947" s="472">
        <f t="shared" si="9"/>
        <v>1.05</v>
      </c>
      <c r="F947" s="473">
        <v>0.0274509803921569</v>
      </c>
      <c r="G947" s="479"/>
      <c r="H947" s="474"/>
    </row>
    <row r="948" s="6" customFormat="1" ht="24" customHeight="1" spans="1:8">
      <c r="A948" s="480" t="s">
        <v>834</v>
      </c>
      <c r="B948" s="58"/>
      <c r="C948" s="477"/>
      <c r="D948" s="482"/>
      <c r="E948" s="472"/>
      <c r="F948" s="473"/>
      <c r="G948" s="479"/>
      <c r="H948" s="474"/>
    </row>
    <row r="949" s="6" customFormat="1" ht="24" customHeight="1" spans="1:8">
      <c r="A949" s="480" t="s">
        <v>135</v>
      </c>
      <c r="B949" s="58">
        <v>132.57</v>
      </c>
      <c r="C949" s="58">
        <v>132.57</v>
      </c>
      <c r="D949" s="482">
        <v>54</v>
      </c>
      <c r="E949" s="472">
        <f t="shared" si="9"/>
        <v>0.407331975560081</v>
      </c>
      <c r="F949" s="473">
        <v>0.421875</v>
      </c>
      <c r="G949" s="479"/>
      <c r="H949" s="474"/>
    </row>
    <row r="950" s="6" customFormat="1" ht="24" customHeight="1" spans="1:8">
      <c r="A950" s="480" t="s">
        <v>835</v>
      </c>
      <c r="B950" s="58">
        <v>3034.32</v>
      </c>
      <c r="C950" s="58">
        <v>1021</v>
      </c>
      <c r="D950" s="482">
        <v>904</v>
      </c>
      <c r="E950" s="472">
        <f>D950/C950</f>
        <v>0.885406464250735</v>
      </c>
      <c r="F950" s="473">
        <v>1.71212121212121</v>
      </c>
      <c r="G950" s="479"/>
      <c r="H950" s="474"/>
    </row>
    <row r="951" s="6" customFormat="1" ht="24" customHeight="1" spans="1:8">
      <c r="A951" s="481" t="s">
        <v>836</v>
      </c>
      <c r="B951" s="475">
        <v>10157.68</v>
      </c>
      <c r="C951" s="475">
        <f>SUM(C952:C957)</f>
        <v>11240.68</v>
      </c>
      <c r="D951" s="483">
        <v>11156</v>
      </c>
      <c r="E951" s="472">
        <f>D951/C951</f>
        <v>0.992466647925214</v>
      </c>
      <c r="F951" s="473">
        <v>0.966389466389466</v>
      </c>
      <c r="G951" s="479"/>
      <c r="H951" s="474"/>
    </row>
    <row r="952" s="6" customFormat="1" ht="24" customHeight="1" spans="1:8">
      <c r="A952" s="480" t="s">
        <v>837</v>
      </c>
      <c r="B952" s="58"/>
      <c r="C952" s="477">
        <v>600</v>
      </c>
      <c r="D952" s="482">
        <v>507</v>
      </c>
      <c r="E952" s="472">
        <f>D952/C952</f>
        <v>0.845</v>
      </c>
      <c r="F952" s="473">
        <v>0.27479674796748</v>
      </c>
      <c r="G952" s="479"/>
      <c r="H952" s="474"/>
    </row>
    <row r="953" s="6" customFormat="1" ht="24" customHeight="1" spans="1:8">
      <c r="A953" s="480" t="s">
        <v>838</v>
      </c>
      <c r="B953" s="58"/>
      <c r="C953" s="477"/>
      <c r="D953" s="482"/>
      <c r="E953" s="472"/>
      <c r="F953" s="473"/>
      <c r="G953" s="479"/>
      <c r="H953" s="474"/>
    </row>
    <row r="954" s="6" customFormat="1" ht="24" customHeight="1" spans="1:8">
      <c r="A954" s="480" t="s">
        <v>839</v>
      </c>
      <c r="B954" s="58">
        <v>9157.68</v>
      </c>
      <c r="C954" s="58">
        <v>8157.68</v>
      </c>
      <c r="D954" s="482">
        <v>8119</v>
      </c>
      <c r="E954" s="472">
        <f>D954/C954</f>
        <v>0.995258455835483</v>
      </c>
      <c r="F954" s="473">
        <v>1.13172567605241</v>
      </c>
      <c r="G954" s="479"/>
      <c r="H954" s="474"/>
    </row>
    <row r="955" s="6" customFormat="1" ht="24" customHeight="1" spans="1:8">
      <c r="A955" s="480" t="s">
        <v>840</v>
      </c>
      <c r="B955" s="58"/>
      <c r="C955" s="477">
        <v>100</v>
      </c>
      <c r="D955" s="482">
        <v>100</v>
      </c>
      <c r="E955" s="472">
        <f>D955/C955</f>
        <v>1</v>
      </c>
      <c r="F955" s="473">
        <v>0.0655737704918033</v>
      </c>
      <c r="G955" s="479"/>
      <c r="H955" s="474"/>
    </row>
    <row r="956" s="6" customFormat="1" ht="24" customHeight="1" spans="1:8">
      <c r="A956" s="480" t="s">
        <v>841</v>
      </c>
      <c r="B956" s="58"/>
      <c r="C956" s="477">
        <v>1381</v>
      </c>
      <c r="D956" s="482">
        <v>1370</v>
      </c>
      <c r="E956" s="472">
        <f>D956/C956</f>
        <v>0.992034757422158</v>
      </c>
      <c r="F956" s="473"/>
      <c r="G956" s="479"/>
      <c r="H956" s="474"/>
    </row>
    <row r="957" s="6" customFormat="1" ht="24" customHeight="1" spans="1:8">
      <c r="A957" s="480" t="s">
        <v>842</v>
      </c>
      <c r="B957" s="58">
        <v>1000</v>
      </c>
      <c r="C957" s="477">
        <v>1002</v>
      </c>
      <c r="D957" s="482">
        <v>1060</v>
      </c>
      <c r="E957" s="472">
        <f>D957/C957</f>
        <v>1.05788423153693</v>
      </c>
      <c r="F957" s="473">
        <v>1.06</v>
      </c>
      <c r="G957" s="479"/>
      <c r="H957" s="474"/>
    </row>
    <row r="958" s="6" customFormat="1" ht="24" customHeight="1" spans="1:8">
      <c r="A958" s="481" t="s">
        <v>843</v>
      </c>
      <c r="B958" s="475">
        <v>847.06</v>
      </c>
      <c r="C958" s="475">
        <f>SUM(C959:C963)</f>
        <v>694.58</v>
      </c>
      <c r="D958" s="483">
        <v>870</v>
      </c>
      <c r="E958" s="472">
        <f>D958/C958</f>
        <v>1.25255550116617</v>
      </c>
      <c r="F958" s="473">
        <v>1.52097902097902</v>
      </c>
      <c r="G958" s="479"/>
      <c r="H958" s="474"/>
    </row>
    <row r="959" s="6" customFormat="1" ht="24" customHeight="1" spans="1:8">
      <c r="A959" s="480" t="s">
        <v>844</v>
      </c>
      <c r="B959" s="58"/>
      <c r="C959" s="477"/>
      <c r="D959" s="482"/>
      <c r="E959" s="472"/>
      <c r="F959" s="473"/>
      <c r="G959" s="479"/>
      <c r="H959" s="474"/>
    </row>
    <row r="960" s="6" customFormat="1" ht="24" customHeight="1" spans="1:8">
      <c r="A960" s="480" t="s">
        <v>845</v>
      </c>
      <c r="B960" s="58">
        <v>608.58</v>
      </c>
      <c r="C960" s="58">
        <v>608.58</v>
      </c>
      <c r="D960" s="482">
        <v>788</v>
      </c>
      <c r="E960" s="472">
        <f>D960/C960</f>
        <v>1.29481744388577</v>
      </c>
      <c r="F960" s="473">
        <v>1.92665036674817</v>
      </c>
      <c r="G960" s="479"/>
      <c r="H960" s="474"/>
    </row>
    <row r="961" s="6" customFormat="1" ht="24" customHeight="1" spans="1:8">
      <c r="A961" s="480" t="s">
        <v>846</v>
      </c>
      <c r="B961" s="58">
        <v>208.48</v>
      </c>
      <c r="C961" s="58">
        <v>56</v>
      </c>
      <c r="D961" s="482">
        <v>36</v>
      </c>
      <c r="E961" s="472">
        <f>D961/C961</f>
        <v>0.642857142857143</v>
      </c>
      <c r="F961" s="473">
        <v>0.220858895705521</v>
      </c>
      <c r="G961" s="479"/>
      <c r="H961" s="474"/>
    </row>
    <row r="962" s="6" customFormat="1" ht="24" customHeight="1" spans="1:8">
      <c r="A962" s="480" t="s">
        <v>847</v>
      </c>
      <c r="B962" s="58"/>
      <c r="C962" s="477"/>
      <c r="D962" s="482"/>
      <c r="E962" s="472"/>
      <c r="F962" s="473"/>
      <c r="G962" s="479"/>
      <c r="H962" s="474"/>
    </row>
    <row r="963" s="6" customFormat="1" ht="24" customHeight="1" spans="1:8">
      <c r="A963" s="480" t="s">
        <v>848</v>
      </c>
      <c r="B963" s="58">
        <v>30</v>
      </c>
      <c r="C963" s="58">
        <v>30</v>
      </c>
      <c r="D963" s="482">
        <v>46</v>
      </c>
      <c r="E963" s="472">
        <f>D963/C963</f>
        <v>1.53333333333333</v>
      </c>
      <c r="F963" s="473"/>
      <c r="G963" s="479"/>
      <c r="H963" s="474"/>
    </row>
    <row r="964" s="6" customFormat="1" ht="24" customHeight="1" spans="1:8">
      <c r="A964" s="481" t="s">
        <v>849</v>
      </c>
      <c r="B964" s="475"/>
      <c r="C964" s="475">
        <f>SUM(C965:C966)</f>
        <v>0</v>
      </c>
      <c r="D964" s="483"/>
      <c r="E964" s="472"/>
      <c r="F964" s="473"/>
      <c r="G964" s="479"/>
      <c r="H964" s="474"/>
    </row>
    <row r="965" s="6" customFormat="1" ht="24" customHeight="1" spans="1:8">
      <c r="A965" s="480" t="s">
        <v>850</v>
      </c>
      <c r="B965" s="58"/>
      <c r="C965" s="477"/>
      <c r="D965" s="482"/>
      <c r="E965" s="472"/>
      <c r="F965" s="473"/>
      <c r="G965" s="479"/>
      <c r="H965" s="474"/>
    </row>
    <row r="966" s="6" customFormat="1" ht="24" customHeight="1" spans="1:8">
      <c r="A966" s="480" t="s">
        <v>851</v>
      </c>
      <c r="B966" s="58"/>
      <c r="C966" s="477"/>
      <c r="D966" s="482"/>
      <c r="E966" s="472"/>
      <c r="F966" s="473"/>
      <c r="G966" s="479"/>
      <c r="H966" s="474"/>
    </row>
    <row r="967" s="6" customFormat="1" ht="24" customHeight="1" spans="1:8">
      <c r="A967" s="481" t="s">
        <v>852</v>
      </c>
      <c r="B967" s="475">
        <v>2304.29</v>
      </c>
      <c r="C967" s="475">
        <f>SUM(C968:C969)</f>
        <v>245</v>
      </c>
      <c r="D967" s="483">
        <v>132</v>
      </c>
      <c r="E967" s="472">
        <f>D967/C967</f>
        <v>0.538775510204082</v>
      </c>
      <c r="F967" s="473">
        <v>0.138509968520462</v>
      </c>
      <c r="G967" s="479"/>
      <c r="H967" s="474"/>
    </row>
    <row r="968" s="6" customFormat="1" ht="24" customHeight="1" spans="1:8">
      <c r="A968" s="480" t="s">
        <v>853</v>
      </c>
      <c r="B968" s="58"/>
      <c r="C968" s="477"/>
      <c r="D968" s="482"/>
      <c r="E968" s="472"/>
      <c r="F968" s="473"/>
      <c r="G968" s="479"/>
      <c r="H968" s="474"/>
    </row>
    <row r="969" s="6" customFormat="1" ht="24" customHeight="1" spans="1:8">
      <c r="A969" s="480" t="s">
        <v>854</v>
      </c>
      <c r="B969" s="58">
        <v>2304.29</v>
      </c>
      <c r="C969" s="477">
        <v>245</v>
      </c>
      <c r="D969" s="482">
        <v>132</v>
      </c>
      <c r="E969" s="472">
        <f>D969/C969</f>
        <v>0.538775510204082</v>
      </c>
      <c r="F969" s="473">
        <v>0.138509968520462</v>
      </c>
      <c r="G969" s="479"/>
      <c r="H969" s="474"/>
    </row>
    <row r="970" s="6" customFormat="1" ht="24" customHeight="1" spans="1:8">
      <c r="A970" s="481" t="s">
        <v>855</v>
      </c>
      <c r="B970" s="483">
        <v>6249.65</v>
      </c>
      <c r="C970" s="483">
        <f>C971+C993+C1013+C1025</f>
        <v>36338.92</v>
      </c>
      <c r="D970" s="483">
        <v>32390</v>
      </c>
      <c r="E970" s="472">
        <f>D970/C970</f>
        <v>0.891330837570297</v>
      </c>
      <c r="F970" s="473">
        <v>2.14460703171555</v>
      </c>
      <c r="G970" s="479"/>
      <c r="H970" s="474"/>
    </row>
    <row r="971" s="6" customFormat="1" ht="24" customHeight="1" spans="1:8">
      <c r="A971" s="481" t="s">
        <v>856</v>
      </c>
      <c r="B971" s="475">
        <v>6249.65</v>
      </c>
      <c r="C971" s="475">
        <f>SUM(C972:C992)</f>
        <v>36038.92</v>
      </c>
      <c r="D971" s="483">
        <v>32104</v>
      </c>
      <c r="E971" s="472">
        <f>D971/C971</f>
        <v>0.890814708098911</v>
      </c>
      <c r="F971" s="473">
        <v>2.35660280408133</v>
      </c>
      <c r="G971" s="479"/>
      <c r="H971" s="474"/>
    </row>
    <row r="972" s="6" customFormat="1" ht="24" customHeight="1" spans="1:8">
      <c r="A972" s="480" t="s">
        <v>138</v>
      </c>
      <c r="B972" s="58">
        <v>292.7</v>
      </c>
      <c r="C972" s="58">
        <v>292.7</v>
      </c>
      <c r="D972" s="482">
        <v>272</v>
      </c>
      <c r="E972" s="472">
        <f>D972/C972</f>
        <v>0.929279125384353</v>
      </c>
      <c r="F972" s="473">
        <v>0.971428571428571</v>
      </c>
      <c r="G972" s="479"/>
      <c r="H972" s="474"/>
    </row>
    <row r="973" s="6" customFormat="1" ht="24" customHeight="1" spans="1:8">
      <c r="A973" s="480" t="s">
        <v>127</v>
      </c>
      <c r="B973" s="58">
        <v>40</v>
      </c>
      <c r="C973" s="477">
        <v>112</v>
      </c>
      <c r="D973" s="482">
        <v>106</v>
      </c>
      <c r="E973" s="472">
        <f>D973/C973</f>
        <v>0.946428571428571</v>
      </c>
      <c r="F973" s="473">
        <v>1.01923076923077</v>
      </c>
      <c r="G973" s="479"/>
      <c r="H973" s="474"/>
    </row>
    <row r="974" s="6" customFormat="1" ht="24" customHeight="1" spans="1:8">
      <c r="A974" s="480" t="s">
        <v>128</v>
      </c>
      <c r="B974" s="58"/>
      <c r="C974" s="477"/>
      <c r="D974" s="482"/>
      <c r="E974" s="472"/>
      <c r="F974" s="473"/>
      <c r="G974" s="479"/>
      <c r="H974" s="474"/>
    </row>
    <row r="975" s="6" customFormat="1" ht="24" customHeight="1" spans="1:8">
      <c r="A975" s="480" t="s">
        <v>857</v>
      </c>
      <c r="B975" s="58">
        <v>1218.52</v>
      </c>
      <c r="C975" s="477">
        <v>26945</v>
      </c>
      <c r="D975" s="482">
        <v>25415</v>
      </c>
      <c r="E975" s="472">
        <f>D975/C975</f>
        <v>0.943217665615142</v>
      </c>
      <c r="F975" s="473">
        <v>5.96176401595121</v>
      </c>
      <c r="G975" s="479"/>
      <c r="H975" s="474"/>
    </row>
    <row r="976" s="6" customFormat="1" ht="24" customHeight="1" spans="1:8">
      <c r="A976" s="480" t="s">
        <v>858</v>
      </c>
      <c r="B976" s="58">
        <v>2639.78</v>
      </c>
      <c r="C976" s="477">
        <v>3577</v>
      </c>
      <c r="D976" s="482">
        <v>3375</v>
      </c>
      <c r="E976" s="472">
        <f>D976/C976</f>
        <v>0.943528096169975</v>
      </c>
      <c r="F976" s="473">
        <v>0.612300435413643</v>
      </c>
      <c r="G976" s="479"/>
      <c r="H976" s="474"/>
    </row>
    <row r="977" s="6" customFormat="1" ht="24" customHeight="1" spans="1:8">
      <c r="A977" s="480" t="s">
        <v>859</v>
      </c>
      <c r="B977" s="58">
        <v>54.74</v>
      </c>
      <c r="C977" s="58">
        <v>54.74</v>
      </c>
      <c r="D977" s="482">
        <v>15</v>
      </c>
      <c r="E977" s="472">
        <f>D977/C977</f>
        <v>0.274022652539277</v>
      </c>
      <c r="F977" s="473"/>
      <c r="G977" s="479"/>
      <c r="H977" s="474"/>
    </row>
    <row r="978" s="6" customFormat="1" ht="24" customHeight="1" spans="1:8">
      <c r="A978" s="480" t="s">
        <v>860</v>
      </c>
      <c r="B978" s="58">
        <v>10.48</v>
      </c>
      <c r="C978" s="58">
        <v>10.48</v>
      </c>
      <c r="D978" s="482">
        <v>10</v>
      </c>
      <c r="E978" s="472">
        <f>D978/C978</f>
        <v>0.954198473282443</v>
      </c>
      <c r="F978" s="473">
        <v>0.625</v>
      </c>
      <c r="G978" s="479"/>
      <c r="H978" s="474"/>
    </row>
    <row r="979" s="6" customFormat="1" ht="24" customHeight="1" spans="1:8">
      <c r="A979" s="480" t="s">
        <v>861</v>
      </c>
      <c r="B979" s="58"/>
      <c r="C979" s="477">
        <v>1751</v>
      </c>
      <c r="D979" s="482">
        <v>1623</v>
      </c>
      <c r="E979" s="472">
        <f>D979/C979</f>
        <v>0.926898914905768</v>
      </c>
      <c r="F979" s="473"/>
      <c r="G979" s="479"/>
      <c r="H979" s="474"/>
    </row>
    <row r="980" s="6" customFormat="1" ht="24" customHeight="1" spans="1:8">
      <c r="A980" s="480" t="s">
        <v>862</v>
      </c>
      <c r="B980" s="58">
        <v>1848.73</v>
      </c>
      <c r="C980" s="58"/>
      <c r="D980" s="482"/>
      <c r="E980" s="472"/>
      <c r="F980" s="473">
        <v>0</v>
      </c>
      <c r="G980" s="479"/>
      <c r="H980" s="474"/>
    </row>
    <row r="981" s="6" customFormat="1" ht="24" customHeight="1" spans="1:8">
      <c r="A981" s="480" t="s">
        <v>863</v>
      </c>
      <c r="B981" s="58"/>
      <c r="C981" s="477"/>
      <c r="D981" s="482"/>
      <c r="E981" s="472"/>
      <c r="F981" s="473"/>
      <c r="G981" s="479"/>
      <c r="H981" s="474"/>
    </row>
    <row r="982" s="6" customFormat="1" ht="24" customHeight="1" spans="1:8">
      <c r="A982" s="480" t="s">
        <v>864</v>
      </c>
      <c r="B982" s="58"/>
      <c r="C982" s="477"/>
      <c r="D982" s="482"/>
      <c r="E982" s="472"/>
      <c r="F982" s="473"/>
      <c r="G982" s="479"/>
      <c r="H982" s="474"/>
    </row>
    <row r="983" s="6" customFormat="1" ht="24" customHeight="1" spans="1:8">
      <c r="A983" s="480" t="s">
        <v>865</v>
      </c>
      <c r="B983" s="58"/>
      <c r="C983" s="477"/>
      <c r="D983" s="482"/>
      <c r="E983" s="472"/>
      <c r="F983" s="473"/>
      <c r="G983" s="479"/>
      <c r="H983" s="474"/>
    </row>
    <row r="984" s="6" customFormat="1" ht="24" customHeight="1" spans="1:8">
      <c r="A984" s="480" t="s">
        <v>866</v>
      </c>
      <c r="B984" s="58"/>
      <c r="C984" s="477"/>
      <c r="D984" s="482"/>
      <c r="E984" s="472"/>
      <c r="F984" s="473"/>
      <c r="G984" s="479"/>
      <c r="H984" s="474"/>
    </row>
    <row r="985" s="6" customFormat="1" ht="24" customHeight="1" spans="1:8">
      <c r="A985" s="480" t="s">
        <v>867</v>
      </c>
      <c r="B985" s="58"/>
      <c r="C985" s="477"/>
      <c r="D985" s="482"/>
      <c r="E985" s="472"/>
      <c r="F985" s="473"/>
      <c r="G985" s="479"/>
      <c r="H985" s="474"/>
    </row>
    <row r="986" s="6" customFormat="1" ht="24" customHeight="1" spans="1:8">
      <c r="A986" s="480" t="s">
        <v>868</v>
      </c>
      <c r="B986" s="58"/>
      <c r="C986" s="477"/>
      <c r="D986" s="482"/>
      <c r="E986" s="472"/>
      <c r="F986" s="473"/>
      <c r="G986" s="479"/>
      <c r="H986" s="474"/>
    </row>
    <row r="987" s="6" customFormat="1" ht="24" customHeight="1" spans="1:8">
      <c r="A987" s="480" t="s">
        <v>869</v>
      </c>
      <c r="B987" s="58"/>
      <c r="C987" s="477"/>
      <c r="D987" s="482"/>
      <c r="E987" s="472"/>
      <c r="F987" s="473"/>
      <c r="G987" s="479"/>
      <c r="H987" s="474"/>
    </row>
    <row r="988" s="6" customFormat="1" ht="24" customHeight="1" spans="1:8">
      <c r="A988" s="480" t="s">
        <v>870</v>
      </c>
      <c r="B988" s="58"/>
      <c r="C988" s="477"/>
      <c r="D988" s="482"/>
      <c r="E988" s="472"/>
      <c r="F988" s="473"/>
      <c r="G988" s="479"/>
      <c r="H988" s="474"/>
    </row>
    <row r="989" s="6" customFormat="1" ht="24" customHeight="1" spans="1:8">
      <c r="A989" s="480" t="s">
        <v>871</v>
      </c>
      <c r="B989" s="58"/>
      <c r="C989" s="477"/>
      <c r="D989" s="482"/>
      <c r="E989" s="472"/>
      <c r="F989" s="473"/>
      <c r="G989" s="479"/>
      <c r="H989" s="474"/>
    </row>
    <row r="990" s="6" customFormat="1" ht="24" customHeight="1" spans="1:8">
      <c r="A990" s="480" t="s">
        <v>872</v>
      </c>
      <c r="B990" s="58"/>
      <c r="C990" s="477"/>
      <c r="D990" s="482"/>
      <c r="E990" s="472"/>
      <c r="F990" s="473"/>
      <c r="G990" s="479"/>
      <c r="H990" s="474"/>
    </row>
    <row r="991" s="6" customFormat="1" ht="24" customHeight="1" spans="1:8">
      <c r="A991" s="480" t="s">
        <v>873</v>
      </c>
      <c r="B991" s="58"/>
      <c r="C991" s="482">
        <v>1345</v>
      </c>
      <c r="D991" s="482">
        <v>1288</v>
      </c>
      <c r="E991" s="472">
        <f>D991/C991</f>
        <v>0.957620817843866</v>
      </c>
      <c r="F991" s="473"/>
      <c r="G991" s="479"/>
      <c r="H991" s="474"/>
    </row>
    <row r="992" s="6" customFormat="1" ht="24" customHeight="1" spans="1:8">
      <c r="A992" s="480" t="s">
        <v>874</v>
      </c>
      <c r="B992" s="58">
        <v>144.7</v>
      </c>
      <c r="C992" s="477">
        <v>1951</v>
      </c>
      <c r="D992" s="482">
        <v>1715</v>
      </c>
      <c r="E992" s="472">
        <f>D992/C992</f>
        <v>0.879036391594054</v>
      </c>
      <c r="F992" s="473">
        <v>1</v>
      </c>
      <c r="G992" s="479"/>
      <c r="H992" s="474"/>
    </row>
    <row r="993" s="6" customFormat="1" ht="24" customHeight="1" spans="1:8">
      <c r="A993" s="481" t="s">
        <v>875</v>
      </c>
      <c r="B993" s="482"/>
      <c r="C993" s="482"/>
      <c r="D993" s="482"/>
      <c r="E993" s="472"/>
      <c r="F993" s="473"/>
      <c r="G993" s="479"/>
      <c r="H993" s="474"/>
    </row>
    <row r="994" s="6" customFormat="1" ht="24" customHeight="1" spans="1:8">
      <c r="A994" s="480" t="s">
        <v>138</v>
      </c>
      <c r="B994" s="482"/>
      <c r="C994" s="482"/>
      <c r="D994" s="482"/>
      <c r="E994" s="472"/>
      <c r="F994" s="473"/>
      <c r="G994" s="479"/>
      <c r="H994" s="474"/>
    </row>
    <row r="995" s="6" customFormat="1" ht="24" customHeight="1" spans="1:8">
      <c r="A995" s="480" t="s">
        <v>127</v>
      </c>
      <c r="B995" s="482"/>
      <c r="C995" s="482"/>
      <c r="D995" s="482"/>
      <c r="E995" s="472"/>
      <c r="F995" s="473"/>
      <c r="G995" s="479"/>
      <c r="H995" s="474"/>
    </row>
    <row r="996" s="6" customFormat="1" ht="24" customHeight="1" spans="1:8">
      <c r="A996" s="480" t="s">
        <v>128</v>
      </c>
      <c r="B996" s="482"/>
      <c r="C996" s="482"/>
      <c r="D996" s="482"/>
      <c r="E996" s="472"/>
      <c r="F996" s="473"/>
      <c r="G996" s="479"/>
      <c r="H996" s="474"/>
    </row>
    <row r="997" s="6" customFormat="1" ht="24" customHeight="1" spans="1:8">
      <c r="A997" s="480" t="s">
        <v>876</v>
      </c>
      <c r="B997" s="482"/>
      <c r="C997" s="482"/>
      <c r="D997" s="482"/>
      <c r="E997" s="472"/>
      <c r="F997" s="473"/>
      <c r="G997" s="479"/>
      <c r="H997" s="474"/>
    </row>
    <row r="998" s="6" customFormat="1" ht="24" customHeight="1" spans="1:8">
      <c r="A998" s="480" t="s">
        <v>877</v>
      </c>
      <c r="B998" s="482"/>
      <c r="C998" s="482"/>
      <c r="D998" s="482"/>
      <c r="E998" s="472"/>
      <c r="F998" s="473"/>
      <c r="G998" s="479"/>
      <c r="H998" s="474"/>
    </row>
    <row r="999" s="6" customFormat="1" ht="24" customHeight="1" spans="1:8">
      <c r="A999" s="480" t="s">
        <v>878</v>
      </c>
      <c r="B999" s="482"/>
      <c r="C999" s="482"/>
      <c r="D999" s="482"/>
      <c r="E999" s="472"/>
      <c r="F999" s="473"/>
      <c r="G999" s="479"/>
      <c r="H999" s="474"/>
    </row>
    <row r="1000" s="6" customFormat="1" ht="24" customHeight="1" spans="1:8">
      <c r="A1000" s="480" t="s">
        <v>879</v>
      </c>
      <c r="B1000" s="482"/>
      <c r="C1000" s="482"/>
      <c r="D1000" s="482"/>
      <c r="E1000" s="472"/>
      <c r="F1000" s="473"/>
      <c r="G1000" s="479"/>
      <c r="H1000" s="474"/>
    </row>
    <row r="1001" s="6" customFormat="1" ht="24" customHeight="1" spans="1:8">
      <c r="A1001" s="480" t="s">
        <v>880</v>
      </c>
      <c r="B1001" s="482"/>
      <c r="C1001" s="482"/>
      <c r="D1001" s="482"/>
      <c r="E1001" s="472"/>
      <c r="F1001" s="473"/>
      <c r="G1001" s="479"/>
      <c r="H1001" s="474"/>
    </row>
    <row r="1002" s="6" customFormat="1" ht="24" customHeight="1" spans="1:8">
      <c r="A1002" s="480" t="s">
        <v>881</v>
      </c>
      <c r="B1002" s="482"/>
      <c r="C1002" s="482"/>
      <c r="D1002" s="482"/>
      <c r="E1002" s="472"/>
      <c r="F1002" s="473"/>
      <c r="G1002" s="479"/>
      <c r="H1002" s="474"/>
    </row>
    <row r="1003" s="6" customFormat="1" ht="24" customHeight="1" spans="1:8">
      <c r="A1003" s="481" t="s">
        <v>882</v>
      </c>
      <c r="B1003" s="482"/>
      <c r="C1003" s="482"/>
      <c r="D1003" s="482"/>
      <c r="E1003" s="472"/>
      <c r="F1003" s="473"/>
      <c r="G1003" s="479"/>
      <c r="H1003" s="474"/>
    </row>
    <row r="1004" s="6" customFormat="1" ht="24" customHeight="1" spans="1:8">
      <c r="A1004" s="480" t="s">
        <v>138</v>
      </c>
      <c r="B1004" s="482"/>
      <c r="C1004" s="482"/>
      <c r="D1004" s="482"/>
      <c r="E1004" s="472"/>
      <c r="F1004" s="473"/>
      <c r="G1004" s="479"/>
      <c r="H1004" s="474"/>
    </row>
    <row r="1005" s="6" customFormat="1" ht="24" customHeight="1" spans="1:8">
      <c r="A1005" s="480" t="s">
        <v>127</v>
      </c>
      <c r="B1005" s="482"/>
      <c r="C1005" s="482"/>
      <c r="D1005" s="482"/>
      <c r="E1005" s="472"/>
      <c r="F1005" s="473"/>
      <c r="G1005" s="479"/>
      <c r="H1005" s="474"/>
    </row>
    <row r="1006" s="6" customFormat="1" ht="24" customHeight="1" spans="1:8">
      <c r="A1006" s="480" t="s">
        <v>128</v>
      </c>
      <c r="B1006" s="482"/>
      <c r="C1006" s="482"/>
      <c r="D1006" s="482"/>
      <c r="E1006" s="472"/>
      <c r="F1006" s="473"/>
      <c r="G1006" s="479"/>
      <c r="H1006" s="474"/>
    </row>
    <row r="1007" s="6" customFormat="1" ht="24" customHeight="1" spans="1:8">
      <c r="A1007" s="480" t="s">
        <v>883</v>
      </c>
      <c r="B1007" s="482"/>
      <c r="C1007" s="482"/>
      <c r="D1007" s="482"/>
      <c r="E1007" s="472"/>
      <c r="F1007" s="473"/>
      <c r="G1007" s="479"/>
      <c r="H1007" s="474"/>
    </row>
    <row r="1008" s="6" customFormat="1" ht="24" customHeight="1" spans="1:8">
      <c r="A1008" s="480" t="s">
        <v>884</v>
      </c>
      <c r="B1008" s="482"/>
      <c r="C1008" s="482"/>
      <c r="D1008" s="482"/>
      <c r="E1008" s="472"/>
      <c r="F1008" s="473"/>
      <c r="G1008" s="479"/>
      <c r="H1008" s="474"/>
    </row>
    <row r="1009" s="6" customFormat="1" ht="24" customHeight="1" spans="1:8">
      <c r="A1009" s="480" t="s">
        <v>885</v>
      </c>
      <c r="B1009" s="482"/>
      <c r="C1009" s="482"/>
      <c r="D1009" s="482"/>
      <c r="E1009" s="472"/>
      <c r="F1009" s="473"/>
      <c r="G1009" s="479"/>
      <c r="H1009" s="474"/>
    </row>
    <row r="1010" s="6" customFormat="1" ht="24" customHeight="1" spans="1:8">
      <c r="A1010" s="480" t="s">
        <v>886</v>
      </c>
      <c r="B1010" s="482"/>
      <c r="C1010" s="482"/>
      <c r="D1010" s="482"/>
      <c r="E1010" s="472"/>
      <c r="F1010" s="473"/>
      <c r="G1010" s="479"/>
      <c r="H1010" s="474"/>
    </row>
    <row r="1011" s="6" customFormat="1" ht="24" customHeight="1" spans="1:8">
      <c r="A1011" s="480" t="s">
        <v>887</v>
      </c>
      <c r="B1011" s="482"/>
      <c r="C1011" s="482"/>
      <c r="D1011" s="482"/>
      <c r="E1011" s="472"/>
      <c r="F1011" s="473"/>
      <c r="G1011" s="479"/>
      <c r="H1011" s="474"/>
    </row>
    <row r="1012" s="6" customFormat="1" ht="24" customHeight="1" spans="1:8">
      <c r="A1012" s="480" t="s">
        <v>888</v>
      </c>
      <c r="B1012" s="482"/>
      <c r="C1012" s="482"/>
      <c r="D1012" s="482"/>
      <c r="E1012" s="472"/>
      <c r="F1012" s="473"/>
      <c r="G1012" s="479"/>
      <c r="H1012" s="474"/>
    </row>
    <row r="1013" s="6" customFormat="1" ht="24" customHeight="1" spans="1:8">
      <c r="A1013" s="481" t="s">
        <v>889</v>
      </c>
      <c r="B1013" s="482"/>
      <c r="C1013" s="482"/>
      <c r="D1013" s="482"/>
      <c r="E1013" s="472"/>
      <c r="F1013" s="473"/>
      <c r="G1013" s="479"/>
      <c r="H1013" s="474"/>
    </row>
    <row r="1014" s="6" customFormat="1" ht="24" customHeight="1" spans="1:8">
      <c r="A1014" s="480" t="s">
        <v>138</v>
      </c>
      <c r="B1014" s="482"/>
      <c r="C1014" s="482"/>
      <c r="D1014" s="482"/>
      <c r="E1014" s="472"/>
      <c r="F1014" s="473"/>
      <c r="G1014" s="479"/>
      <c r="H1014" s="474"/>
    </row>
    <row r="1015" s="6" customFormat="1" ht="24" customHeight="1" spans="1:8">
      <c r="A1015" s="480" t="s">
        <v>127</v>
      </c>
      <c r="B1015" s="482"/>
      <c r="C1015" s="482"/>
      <c r="D1015" s="482"/>
      <c r="E1015" s="472"/>
      <c r="F1015" s="473"/>
      <c r="G1015" s="479"/>
      <c r="H1015" s="474"/>
    </row>
    <row r="1016" s="6" customFormat="1" ht="24" customHeight="1" spans="1:8">
      <c r="A1016" s="480" t="s">
        <v>128</v>
      </c>
      <c r="B1016" s="482"/>
      <c r="C1016" s="482"/>
      <c r="D1016" s="482"/>
      <c r="E1016" s="472"/>
      <c r="F1016" s="473"/>
      <c r="G1016" s="479"/>
      <c r="H1016" s="474"/>
    </row>
    <row r="1017" s="6" customFormat="1" ht="24" customHeight="1" spans="1:8">
      <c r="A1017" s="480" t="s">
        <v>880</v>
      </c>
      <c r="B1017" s="482"/>
      <c r="C1017" s="482"/>
      <c r="D1017" s="482"/>
      <c r="E1017" s="472"/>
      <c r="F1017" s="473"/>
      <c r="G1017" s="479"/>
      <c r="H1017" s="474"/>
    </row>
    <row r="1018" s="6" customFormat="1" ht="24" customHeight="1" spans="1:8">
      <c r="A1018" s="480" t="s">
        <v>890</v>
      </c>
      <c r="B1018" s="482"/>
      <c r="C1018" s="482"/>
      <c r="D1018" s="482"/>
      <c r="E1018" s="472"/>
      <c r="F1018" s="473"/>
      <c r="G1018" s="479"/>
      <c r="H1018" s="474"/>
    </row>
    <row r="1019" s="6" customFormat="1" ht="24" customHeight="1" spans="1:8">
      <c r="A1019" s="480" t="s">
        <v>891</v>
      </c>
      <c r="B1019" s="482"/>
      <c r="C1019" s="482"/>
      <c r="D1019" s="482"/>
      <c r="E1019" s="472"/>
      <c r="F1019" s="473"/>
      <c r="G1019" s="479"/>
      <c r="H1019" s="474"/>
    </row>
    <row r="1020" s="6" customFormat="1" ht="24" customHeight="1" spans="1:8">
      <c r="A1020" s="480" t="s">
        <v>892</v>
      </c>
      <c r="B1020" s="482"/>
      <c r="C1020" s="482"/>
      <c r="D1020" s="482"/>
      <c r="E1020" s="472"/>
      <c r="F1020" s="473"/>
      <c r="G1020" s="479"/>
      <c r="H1020" s="474"/>
    </row>
    <row r="1021" s="6" customFormat="1" ht="24" customHeight="1" spans="1:8">
      <c r="A1021" s="480" t="s">
        <v>893</v>
      </c>
      <c r="B1021" s="482"/>
      <c r="C1021" s="482"/>
      <c r="D1021" s="482"/>
      <c r="E1021" s="472"/>
      <c r="F1021" s="473"/>
      <c r="G1021" s="479"/>
      <c r="H1021" s="474"/>
    </row>
    <row r="1022" s="6" customFormat="1" ht="24" customHeight="1" spans="1:8">
      <c r="A1022" s="480" t="s">
        <v>894</v>
      </c>
      <c r="B1022" s="482"/>
      <c r="C1022" s="482"/>
      <c r="D1022" s="482"/>
      <c r="E1022" s="472"/>
      <c r="F1022" s="473"/>
      <c r="G1022" s="479"/>
      <c r="H1022" s="474"/>
    </row>
    <row r="1023" s="6" customFormat="1" ht="24" customHeight="1" spans="1:8">
      <c r="A1023" s="480" t="s">
        <v>895</v>
      </c>
      <c r="B1023" s="482"/>
      <c r="C1023" s="482"/>
      <c r="D1023" s="482"/>
      <c r="E1023" s="472"/>
      <c r="F1023" s="473"/>
      <c r="G1023" s="479"/>
      <c r="H1023" s="474"/>
    </row>
    <row r="1024" s="6" customFormat="1" ht="24" customHeight="1" spans="1:8">
      <c r="A1024" s="480" t="s">
        <v>896</v>
      </c>
      <c r="B1024" s="482"/>
      <c r="C1024" s="482"/>
      <c r="D1024" s="482"/>
      <c r="E1024" s="472"/>
      <c r="F1024" s="473"/>
      <c r="G1024" s="479"/>
      <c r="H1024" s="474"/>
    </row>
    <row r="1025" s="6" customFormat="1" ht="24" customHeight="1" spans="1:8">
      <c r="A1025" s="480" t="s">
        <v>897</v>
      </c>
      <c r="B1025" s="483">
        <v>134</v>
      </c>
      <c r="C1025" s="475">
        <f>SUM(C1026:C1027)</f>
        <v>300</v>
      </c>
      <c r="D1025" s="483">
        <v>286</v>
      </c>
      <c r="E1025" s="472">
        <f>D1025/C1025</f>
        <v>0.953333333333333</v>
      </c>
      <c r="F1025" s="473">
        <v>0.193243243243243</v>
      </c>
      <c r="G1025" s="479"/>
      <c r="H1025" s="474"/>
    </row>
    <row r="1026" s="6" customFormat="1" ht="24" customHeight="1" spans="1:8">
      <c r="A1026" s="480" t="s">
        <v>898</v>
      </c>
      <c r="B1026" s="482"/>
      <c r="C1026" s="477">
        <v>300</v>
      </c>
      <c r="D1026" s="482">
        <v>286</v>
      </c>
      <c r="E1026" s="472">
        <f>D1026/C1026</f>
        <v>0.953333333333333</v>
      </c>
      <c r="F1026" s="473">
        <v>0.193243243243243</v>
      </c>
      <c r="G1026" s="479"/>
      <c r="H1026" s="474"/>
    </row>
    <row r="1027" s="6" customFormat="1" ht="24" customHeight="1" spans="1:8">
      <c r="A1027" s="480" t="s">
        <v>899</v>
      </c>
      <c r="B1027" s="482">
        <v>134</v>
      </c>
      <c r="C1027" s="482"/>
      <c r="D1027" s="482"/>
      <c r="E1027" s="472"/>
      <c r="F1027" s="473"/>
      <c r="G1027" s="479"/>
      <c r="H1027" s="474"/>
    </row>
    <row r="1028" s="6" customFormat="1" ht="24" customHeight="1" spans="1:8">
      <c r="A1028" s="481" t="s">
        <v>900</v>
      </c>
      <c r="B1028" s="483">
        <v>4432.21</v>
      </c>
      <c r="C1028" s="483">
        <f>C1029+C1039+C1055+C1060+C1071+C1078+C1086</f>
        <v>6531</v>
      </c>
      <c r="D1028" s="483">
        <v>4564</v>
      </c>
      <c r="E1028" s="472">
        <f>D1028/C1028</f>
        <v>0.69882100750268</v>
      </c>
      <c r="F1028" s="473">
        <v>1.04224708837634</v>
      </c>
      <c r="G1028" s="479"/>
      <c r="H1028" s="474"/>
    </row>
    <row r="1029" s="6" customFormat="1" ht="24" customHeight="1" spans="1:8">
      <c r="A1029" s="481" t="s">
        <v>901</v>
      </c>
      <c r="B1029" s="483"/>
      <c r="C1029" s="483">
        <f>SUM(C1030:C1038)</f>
        <v>1</v>
      </c>
      <c r="D1029" s="482">
        <v>1</v>
      </c>
      <c r="E1029" s="472">
        <f>D1029/C1029</f>
        <v>1</v>
      </c>
      <c r="F1029" s="473"/>
      <c r="G1029" s="479"/>
      <c r="H1029" s="474"/>
    </row>
    <row r="1030" s="6" customFormat="1" ht="24" customHeight="1" spans="1:8">
      <c r="A1030" s="480" t="s">
        <v>138</v>
      </c>
      <c r="B1030" s="482"/>
      <c r="C1030" s="482"/>
      <c r="D1030" s="482"/>
      <c r="E1030" s="472"/>
      <c r="F1030" s="473"/>
      <c r="G1030" s="479"/>
      <c r="H1030" s="474"/>
    </row>
    <row r="1031" s="6" customFormat="1" ht="24" customHeight="1" spans="1:8">
      <c r="A1031" s="480" t="s">
        <v>127</v>
      </c>
      <c r="B1031" s="482"/>
      <c r="C1031" s="482"/>
      <c r="D1031" s="482"/>
      <c r="E1031" s="472"/>
      <c r="F1031" s="473"/>
      <c r="G1031" s="479"/>
      <c r="H1031" s="474"/>
    </row>
    <row r="1032" s="6" customFormat="1" ht="24" customHeight="1" spans="1:8">
      <c r="A1032" s="480" t="s">
        <v>128</v>
      </c>
      <c r="B1032" s="482"/>
      <c r="C1032" s="482"/>
      <c r="D1032" s="482"/>
      <c r="E1032" s="472"/>
      <c r="F1032" s="473"/>
      <c r="G1032" s="479"/>
      <c r="H1032" s="474"/>
    </row>
    <row r="1033" s="6" customFormat="1" ht="24" customHeight="1" spans="1:8">
      <c r="A1033" s="480" t="s">
        <v>902</v>
      </c>
      <c r="B1033" s="482"/>
      <c r="C1033" s="482"/>
      <c r="D1033" s="482"/>
      <c r="E1033" s="472"/>
      <c r="F1033" s="473"/>
      <c r="G1033" s="479"/>
      <c r="H1033" s="474"/>
    </row>
    <row r="1034" s="6" customFormat="1" ht="24" customHeight="1" spans="1:8">
      <c r="A1034" s="480" t="s">
        <v>903</v>
      </c>
      <c r="B1034" s="482"/>
      <c r="C1034" s="482"/>
      <c r="D1034" s="482"/>
      <c r="E1034" s="472"/>
      <c r="F1034" s="473"/>
      <c r="G1034" s="479"/>
      <c r="H1034" s="474"/>
    </row>
    <row r="1035" s="6" customFormat="1" ht="24" customHeight="1" spans="1:8">
      <c r="A1035" s="480" t="s">
        <v>904</v>
      </c>
      <c r="B1035" s="482"/>
      <c r="C1035" s="482"/>
      <c r="D1035" s="482"/>
      <c r="E1035" s="472"/>
      <c r="F1035" s="473"/>
      <c r="G1035" s="479"/>
      <c r="H1035" s="474"/>
    </row>
    <row r="1036" s="6" customFormat="1" ht="24" customHeight="1" spans="1:8">
      <c r="A1036" s="480" t="s">
        <v>905</v>
      </c>
      <c r="B1036" s="482"/>
      <c r="C1036" s="482"/>
      <c r="D1036" s="482"/>
      <c r="E1036" s="472"/>
      <c r="F1036" s="473"/>
      <c r="G1036" s="479"/>
      <c r="H1036" s="474"/>
    </row>
    <row r="1037" s="6" customFormat="1" ht="24" customHeight="1" spans="1:8">
      <c r="A1037" s="480" t="s">
        <v>906</v>
      </c>
      <c r="B1037" s="482"/>
      <c r="C1037" s="482"/>
      <c r="D1037" s="482"/>
      <c r="E1037" s="472"/>
      <c r="F1037" s="473"/>
      <c r="G1037" s="479"/>
      <c r="H1037" s="474"/>
    </row>
    <row r="1038" s="6" customFormat="1" ht="24" customHeight="1" spans="1:8">
      <c r="A1038" s="480" t="s">
        <v>907</v>
      </c>
      <c r="B1038" s="482"/>
      <c r="C1038" s="482">
        <v>1</v>
      </c>
      <c r="D1038" s="482">
        <v>1</v>
      </c>
      <c r="E1038" s="472">
        <f>D1038/C1038</f>
        <v>1</v>
      </c>
      <c r="F1038" s="473"/>
      <c r="G1038" s="479"/>
      <c r="H1038" s="474"/>
    </row>
    <row r="1039" s="6" customFormat="1" ht="24" customHeight="1" spans="1:8">
      <c r="A1039" s="481" t="s">
        <v>908</v>
      </c>
      <c r="B1039" s="483">
        <v>274.2</v>
      </c>
      <c r="C1039" s="483">
        <f>SUM(C1040:C1054)</f>
        <v>639</v>
      </c>
      <c r="D1039" s="483">
        <v>583</v>
      </c>
      <c r="E1039" s="472">
        <f>D1039/C1039</f>
        <v>0.912363067292645</v>
      </c>
      <c r="F1039" s="473"/>
      <c r="G1039" s="479"/>
      <c r="H1039" s="474"/>
    </row>
    <row r="1040" s="6" customFormat="1" ht="24" customHeight="1" spans="1:8">
      <c r="A1040" s="480" t="s">
        <v>138</v>
      </c>
      <c r="B1040" s="482"/>
      <c r="C1040" s="482"/>
      <c r="D1040" s="482"/>
      <c r="E1040" s="472"/>
      <c r="F1040" s="473"/>
      <c r="G1040" s="479"/>
      <c r="H1040" s="474"/>
    </row>
    <row r="1041" s="6" customFormat="1" ht="24" customHeight="1" spans="1:8">
      <c r="A1041" s="480" t="s">
        <v>127</v>
      </c>
      <c r="B1041" s="482"/>
      <c r="C1041" s="482"/>
      <c r="D1041" s="482"/>
      <c r="E1041" s="472"/>
      <c r="F1041" s="473"/>
      <c r="G1041" s="479"/>
      <c r="H1041" s="474"/>
    </row>
    <row r="1042" s="6" customFormat="1" ht="24" customHeight="1" spans="1:8">
      <c r="A1042" s="480" t="s">
        <v>128</v>
      </c>
      <c r="B1042" s="482"/>
      <c r="C1042" s="482"/>
      <c r="D1042" s="482"/>
      <c r="E1042" s="472"/>
      <c r="F1042" s="473"/>
      <c r="G1042" s="479"/>
      <c r="H1042" s="474"/>
    </row>
    <row r="1043" s="6" customFormat="1" ht="24" customHeight="1" spans="1:8">
      <c r="A1043" s="480" t="s">
        <v>909</v>
      </c>
      <c r="B1043" s="482"/>
      <c r="C1043" s="482"/>
      <c r="D1043" s="482"/>
      <c r="E1043" s="472"/>
      <c r="F1043" s="473"/>
      <c r="G1043" s="479"/>
      <c r="H1043" s="474"/>
    </row>
    <row r="1044" s="6" customFormat="1" ht="24" customHeight="1" spans="1:8">
      <c r="A1044" s="480" t="s">
        <v>910</v>
      </c>
      <c r="B1044" s="482"/>
      <c r="C1044" s="482"/>
      <c r="D1044" s="482"/>
      <c r="E1044" s="472"/>
      <c r="F1044" s="473"/>
      <c r="G1044" s="479"/>
      <c r="H1044" s="474"/>
    </row>
    <row r="1045" s="6" customFormat="1" ht="24" customHeight="1" spans="1:8">
      <c r="A1045" s="480" t="s">
        <v>911</v>
      </c>
      <c r="B1045" s="482"/>
      <c r="C1045" s="482"/>
      <c r="D1045" s="482"/>
      <c r="E1045" s="472"/>
      <c r="F1045" s="473"/>
      <c r="G1045" s="479"/>
      <c r="H1045" s="474"/>
    </row>
    <row r="1046" s="6" customFormat="1" ht="24" customHeight="1" spans="1:8">
      <c r="A1046" s="480" t="s">
        <v>912</v>
      </c>
      <c r="B1046" s="482"/>
      <c r="C1046" s="482"/>
      <c r="D1046" s="482"/>
      <c r="E1046" s="472"/>
      <c r="F1046" s="473"/>
      <c r="G1046" s="479"/>
      <c r="H1046" s="474"/>
    </row>
    <row r="1047" s="6" customFormat="1" ht="24" customHeight="1" spans="1:8">
      <c r="A1047" s="480" t="s">
        <v>913</v>
      </c>
      <c r="B1047" s="482"/>
      <c r="C1047" s="482"/>
      <c r="D1047" s="482"/>
      <c r="E1047" s="472"/>
      <c r="F1047" s="473"/>
      <c r="G1047" s="479"/>
      <c r="H1047" s="474"/>
    </row>
    <row r="1048" s="6" customFormat="1" ht="24" customHeight="1" spans="1:8">
      <c r="A1048" s="480" t="s">
        <v>914</v>
      </c>
      <c r="B1048" s="482"/>
      <c r="C1048" s="482"/>
      <c r="D1048" s="482"/>
      <c r="E1048" s="472"/>
      <c r="F1048" s="473"/>
      <c r="G1048" s="479"/>
      <c r="H1048" s="474"/>
    </row>
    <row r="1049" s="6" customFormat="1" ht="24" customHeight="1" spans="1:8">
      <c r="A1049" s="480" t="s">
        <v>915</v>
      </c>
      <c r="B1049" s="482"/>
      <c r="C1049" s="482"/>
      <c r="D1049" s="482"/>
      <c r="E1049" s="472"/>
      <c r="F1049" s="473"/>
      <c r="G1049" s="479"/>
      <c r="H1049" s="474"/>
    </row>
    <row r="1050" s="6" customFormat="1" ht="24" customHeight="1" spans="1:8">
      <c r="A1050" s="480" t="s">
        <v>916</v>
      </c>
      <c r="B1050" s="482"/>
      <c r="C1050" s="482"/>
      <c r="D1050" s="482"/>
      <c r="E1050" s="472"/>
      <c r="F1050" s="473"/>
      <c r="G1050" s="479"/>
      <c r="H1050" s="474"/>
    </row>
    <row r="1051" s="6" customFormat="1" ht="24" customHeight="1" spans="1:8">
      <c r="A1051" s="480" t="s">
        <v>917</v>
      </c>
      <c r="B1051" s="482"/>
      <c r="C1051" s="482"/>
      <c r="D1051" s="482"/>
      <c r="E1051" s="472"/>
      <c r="F1051" s="473"/>
      <c r="G1051" s="479"/>
      <c r="H1051" s="474"/>
    </row>
    <row r="1052" s="6" customFormat="1" ht="24" customHeight="1" spans="1:8">
      <c r="A1052" s="480" t="s">
        <v>918</v>
      </c>
      <c r="B1052" s="482"/>
      <c r="C1052" s="482"/>
      <c r="D1052" s="482"/>
      <c r="E1052" s="472"/>
      <c r="F1052" s="473"/>
      <c r="G1052" s="479"/>
      <c r="H1052" s="474"/>
    </row>
    <row r="1053" s="6" customFormat="1" ht="24" customHeight="1" spans="1:8">
      <c r="A1053" s="480" t="s">
        <v>919</v>
      </c>
      <c r="B1053" s="482"/>
      <c r="C1053" s="482"/>
      <c r="D1053" s="482"/>
      <c r="E1053" s="472"/>
      <c r="F1053" s="473"/>
      <c r="G1053" s="479"/>
      <c r="H1053" s="474"/>
    </row>
    <row r="1054" s="6" customFormat="1" ht="24" customHeight="1" spans="1:8">
      <c r="A1054" s="480" t="s">
        <v>920</v>
      </c>
      <c r="B1054" s="482">
        <v>274.2</v>
      </c>
      <c r="C1054" s="482">
        <v>639</v>
      </c>
      <c r="D1054" s="482">
        <v>583</v>
      </c>
      <c r="E1054" s="472">
        <f>D1054/C1054</f>
        <v>0.912363067292645</v>
      </c>
      <c r="F1054" s="473"/>
      <c r="G1054" s="479"/>
      <c r="H1054" s="474"/>
    </row>
    <row r="1055" s="6" customFormat="1" ht="24" customHeight="1" spans="1:8">
      <c r="A1055" s="481" t="s">
        <v>921</v>
      </c>
      <c r="B1055" s="483"/>
      <c r="C1055" s="489">
        <f>SUM(C1056:C1059)</f>
        <v>161</v>
      </c>
      <c r="D1055" s="483">
        <v>161</v>
      </c>
      <c r="E1055" s="472">
        <f>D1055/C1055</f>
        <v>1</v>
      </c>
      <c r="F1055" s="473">
        <v>1.44665012406948</v>
      </c>
      <c r="H1055" s="474"/>
    </row>
    <row r="1056" s="6" customFormat="1" ht="24" customHeight="1" spans="1:8">
      <c r="A1056" s="480" t="s">
        <v>138</v>
      </c>
      <c r="B1056" s="482"/>
      <c r="C1056" s="482"/>
      <c r="D1056" s="482"/>
      <c r="E1056" s="472"/>
      <c r="F1056" s="473"/>
      <c r="H1056" s="474"/>
    </row>
    <row r="1057" s="6" customFormat="1" ht="24" customHeight="1" spans="1:8">
      <c r="A1057" s="480" t="s">
        <v>127</v>
      </c>
      <c r="B1057" s="482"/>
      <c r="C1057" s="482"/>
      <c r="D1057" s="482"/>
      <c r="E1057" s="472"/>
      <c r="F1057" s="473"/>
      <c r="H1057" s="474"/>
    </row>
    <row r="1058" s="6" customFormat="1" ht="24" customHeight="1" spans="1:8">
      <c r="A1058" s="480" t="s">
        <v>128</v>
      </c>
      <c r="B1058" s="482"/>
      <c r="C1058" s="482"/>
      <c r="D1058" s="482"/>
      <c r="E1058" s="472"/>
      <c r="F1058" s="473"/>
      <c r="H1058" s="474"/>
    </row>
    <row r="1059" s="6" customFormat="1" ht="24" customHeight="1" spans="1:8">
      <c r="A1059" s="480" t="s">
        <v>922</v>
      </c>
      <c r="B1059" s="482"/>
      <c r="C1059" s="482">
        <v>161</v>
      </c>
      <c r="D1059" s="482">
        <v>161</v>
      </c>
      <c r="E1059" s="472">
        <f>D1059/C1059</f>
        <v>1</v>
      </c>
      <c r="F1059" s="473">
        <v>1.44665012406948</v>
      </c>
      <c r="H1059" s="474"/>
    </row>
    <row r="1060" s="6" customFormat="1" ht="24" customHeight="1" spans="1:8">
      <c r="A1060" s="481" t="s">
        <v>923</v>
      </c>
      <c r="B1060" s="475">
        <v>681.06</v>
      </c>
      <c r="C1060" s="475">
        <f>SUM(C1061:C1070)</f>
        <v>707.06</v>
      </c>
      <c r="D1060" s="483">
        <v>648</v>
      </c>
      <c r="E1060" s="472">
        <f>D1060/C1060</f>
        <v>0.916471020846887</v>
      </c>
      <c r="F1060" s="473">
        <v>0.712871287128713</v>
      </c>
      <c r="G1060" s="479"/>
      <c r="H1060" s="474"/>
    </row>
    <row r="1061" s="6" customFormat="1" ht="24" customHeight="1" spans="1:8">
      <c r="A1061" s="480" t="s">
        <v>138</v>
      </c>
      <c r="B1061" s="58">
        <v>582.91</v>
      </c>
      <c r="C1061" s="58">
        <v>582.91</v>
      </c>
      <c r="D1061" s="482">
        <v>537</v>
      </c>
      <c r="E1061" s="472">
        <f>D1061/C1061</f>
        <v>0.921239985589542</v>
      </c>
      <c r="F1061" s="473">
        <v>1.05088062622309</v>
      </c>
      <c r="G1061" s="479"/>
      <c r="H1061" s="474"/>
    </row>
    <row r="1062" s="6" customFormat="1" ht="24" customHeight="1" spans="1:8">
      <c r="A1062" s="480" t="s">
        <v>127</v>
      </c>
      <c r="B1062" s="58">
        <v>4</v>
      </c>
      <c r="C1062" s="477">
        <v>30</v>
      </c>
      <c r="D1062" s="482">
        <v>22</v>
      </c>
      <c r="E1062" s="472">
        <f>D1062/C1062</f>
        <v>0.733333333333333</v>
      </c>
      <c r="F1062" s="473">
        <v>0.239130434782609</v>
      </c>
      <c r="G1062" s="479"/>
      <c r="H1062" s="474"/>
    </row>
    <row r="1063" s="6" customFormat="1" ht="24" customHeight="1" spans="1:8">
      <c r="A1063" s="480" t="s">
        <v>128</v>
      </c>
      <c r="B1063" s="58"/>
      <c r="C1063" s="477"/>
      <c r="D1063" s="482"/>
      <c r="E1063" s="472"/>
      <c r="F1063" s="473"/>
      <c r="H1063" s="474"/>
    </row>
    <row r="1064" s="6" customFormat="1" ht="24" customHeight="1" spans="1:8">
      <c r="A1064" s="480" t="s">
        <v>924</v>
      </c>
      <c r="B1064" s="58"/>
      <c r="C1064" s="477"/>
      <c r="D1064" s="482"/>
      <c r="E1064" s="472"/>
      <c r="F1064" s="473"/>
      <c r="H1064" s="474"/>
    </row>
    <row r="1065" s="6" customFormat="1" ht="24" customHeight="1" spans="1:8">
      <c r="A1065" s="480" t="s">
        <v>925</v>
      </c>
      <c r="B1065" s="58"/>
      <c r="C1065" s="477"/>
      <c r="D1065" s="482"/>
      <c r="E1065" s="472"/>
      <c r="F1065" s="473"/>
      <c r="H1065" s="474"/>
    </row>
    <row r="1066" s="6" customFormat="1" ht="24" customHeight="1" spans="1:8">
      <c r="A1066" s="480" t="s">
        <v>926</v>
      </c>
      <c r="B1066" s="58"/>
      <c r="C1066" s="477"/>
      <c r="D1066" s="482"/>
      <c r="E1066" s="472"/>
      <c r="F1066" s="473"/>
      <c r="H1066" s="474"/>
    </row>
    <row r="1067" s="6" customFormat="1" ht="24" customHeight="1" spans="1:8">
      <c r="A1067" s="480" t="s">
        <v>927</v>
      </c>
      <c r="B1067" s="58"/>
      <c r="C1067" s="477"/>
      <c r="D1067" s="482"/>
      <c r="E1067" s="472"/>
      <c r="F1067" s="473"/>
      <c r="H1067" s="474"/>
    </row>
    <row r="1068" s="6" customFormat="1" ht="24" customHeight="1" spans="1:8">
      <c r="A1068" s="480" t="s">
        <v>928</v>
      </c>
      <c r="B1068" s="58"/>
      <c r="C1068" s="477"/>
      <c r="D1068" s="482"/>
      <c r="E1068" s="472"/>
      <c r="F1068" s="473"/>
      <c r="H1068" s="474"/>
    </row>
    <row r="1069" s="6" customFormat="1" ht="24" customHeight="1" spans="1:8">
      <c r="A1069" s="480" t="s">
        <v>135</v>
      </c>
      <c r="B1069" s="58">
        <v>84.15</v>
      </c>
      <c r="C1069" s="58">
        <v>84.15</v>
      </c>
      <c r="D1069" s="482">
        <v>79</v>
      </c>
      <c r="E1069" s="472">
        <f>D1069/C1069</f>
        <v>0.938799762329174</v>
      </c>
      <c r="F1069" s="473">
        <v>0.49685534591195</v>
      </c>
      <c r="H1069" s="474"/>
    </row>
    <row r="1070" s="6" customFormat="1" ht="24" customHeight="1" spans="1:8">
      <c r="A1070" s="480" t="s">
        <v>929</v>
      </c>
      <c r="B1070" s="487">
        <v>10</v>
      </c>
      <c r="C1070" s="487">
        <v>10</v>
      </c>
      <c r="D1070" s="482">
        <v>10</v>
      </c>
      <c r="E1070" s="472">
        <f>D1070/C1070</f>
        <v>1</v>
      </c>
      <c r="F1070" s="473">
        <v>0.0680272108843537</v>
      </c>
      <c r="H1070" s="474"/>
    </row>
    <row r="1071" s="6" customFormat="1" ht="24" customHeight="1" spans="1:8">
      <c r="A1071" s="481" t="s">
        <v>930</v>
      </c>
      <c r="B1071" s="475">
        <v>159.29</v>
      </c>
      <c r="C1071" s="475">
        <f>SUM(C1072:C1077)</f>
        <v>304.29</v>
      </c>
      <c r="D1071" s="483">
        <v>274</v>
      </c>
      <c r="E1071" s="472">
        <f>D1071/C1071</f>
        <v>0.900456801077919</v>
      </c>
      <c r="F1071" s="473">
        <v>0.488413547237077</v>
      </c>
      <c r="G1071" s="479"/>
      <c r="H1071" s="474"/>
    </row>
    <row r="1072" s="6" customFormat="1" ht="24" customHeight="1" spans="1:8">
      <c r="A1072" s="480" t="s">
        <v>138</v>
      </c>
      <c r="B1072" s="58">
        <v>159.29</v>
      </c>
      <c r="C1072" s="58">
        <v>159.29</v>
      </c>
      <c r="D1072" s="482">
        <v>162</v>
      </c>
      <c r="E1072" s="472">
        <f>D1072/C1072</f>
        <v>1.01701299516605</v>
      </c>
      <c r="F1072" s="473">
        <v>1.0125</v>
      </c>
      <c r="G1072" s="479"/>
      <c r="H1072" s="474"/>
    </row>
    <row r="1073" s="6" customFormat="1" ht="24" customHeight="1" spans="1:8">
      <c r="A1073" s="480" t="s">
        <v>127</v>
      </c>
      <c r="B1073" s="58"/>
      <c r="C1073" s="477">
        <v>145</v>
      </c>
      <c r="D1073" s="482">
        <v>112</v>
      </c>
      <c r="E1073" s="472">
        <f>D1073/C1073</f>
        <v>0.772413793103448</v>
      </c>
      <c r="F1073" s="473">
        <v>0.73202614379085</v>
      </c>
      <c r="G1073" s="479"/>
      <c r="H1073" s="474"/>
    </row>
    <row r="1074" s="6" customFormat="1" ht="24" customHeight="1" spans="1:8">
      <c r="A1074" s="480" t="s">
        <v>128</v>
      </c>
      <c r="B1074" s="58"/>
      <c r="C1074" s="477"/>
      <c r="D1074" s="482"/>
      <c r="E1074" s="472"/>
      <c r="F1074" s="473"/>
      <c r="H1074" s="474"/>
    </row>
    <row r="1075" s="6" customFormat="1" ht="24" customHeight="1" spans="1:8">
      <c r="A1075" s="480" t="s">
        <v>931</v>
      </c>
      <c r="B1075" s="58"/>
      <c r="C1075" s="477"/>
      <c r="D1075" s="482"/>
      <c r="E1075" s="472"/>
      <c r="F1075" s="473"/>
      <c r="H1075" s="474"/>
    </row>
    <row r="1076" s="6" customFormat="1" ht="24" customHeight="1" spans="1:8">
      <c r="A1076" s="480" t="s">
        <v>932</v>
      </c>
      <c r="B1076" s="58"/>
      <c r="C1076" s="477"/>
      <c r="D1076" s="482"/>
      <c r="E1076" s="472"/>
      <c r="F1076" s="473"/>
      <c r="H1076" s="474"/>
    </row>
    <row r="1077" s="6" customFormat="1" ht="24" customHeight="1" spans="1:8">
      <c r="A1077" s="480" t="s">
        <v>933</v>
      </c>
      <c r="B1077" s="58"/>
      <c r="C1077" s="477"/>
      <c r="D1077" s="482"/>
      <c r="E1077" s="472"/>
      <c r="F1077" s="473">
        <v>0</v>
      </c>
      <c r="H1077" s="474"/>
    </row>
    <row r="1078" s="6" customFormat="1" ht="24" customHeight="1" spans="1:8">
      <c r="A1078" s="481" t="s">
        <v>934</v>
      </c>
      <c r="B1078" s="475">
        <v>3317.66</v>
      </c>
      <c r="C1078" s="475">
        <f>SUM(C1079:C1091)</f>
        <v>4718.65</v>
      </c>
      <c r="D1078" s="483">
        <v>2897</v>
      </c>
      <c r="E1078" s="472">
        <f>D1078/C1078</f>
        <v>0.613946785627245</v>
      </c>
      <c r="F1078" s="473">
        <v>1.19414674361088</v>
      </c>
      <c r="G1078" s="479"/>
      <c r="H1078" s="474"/>
    </row>
    <row r="1079" s="6" customFormat="1" ht="24" customHeight="1" spans="1:8">
      <c r="A1079" s="480" t="s">
        <v>138</v>
      </c>
      <c r="B1079" s="58">
        <v>100.83</v>
      </c>
      <c r="C1079" s="58">
        <v>100.83</v>
      </c>
      <c r="D1079" s="482">
        <v>96</v>
      </c>
      <c r="E1079" s="472">
        <f>D1079/C1079</f>
        <v>0.952097590002975</v>
      </c>
      <c r="F1079" s="473">
        <v>1.04347826086957</v>
      </c>
      <c r="G1079" s="479"/>
      <c r="H1079" s="474"/>
    </row>
    <row r="1080" s="6" customFormat="1" ht="24" customHeight="1" spans="1:8">
      <c r="A1080" s="480" t="s">
        <v>127</v>
      </c>
      <c r="B1080" s="58"/>
      <c r="C1080" s="477">
        <v>50</v>
      </c>
      <c r="D1080" s="482">
        <v>41</v>
      </c>
      <c r="E1080" s="472">
        <f>D1080/C1080</f>
        <v>0.82</v>
      </c>
      <c r="F1080" s="473"/>
      <c r="G1080" s="479"/>
      <c r="H1080" s="474"/>
    </row>
    <row r="1081" s="6" customFormat="1" ht="24" customHeight="1" spans="1:8">
      <c r="A1081" s="480" t="s">
        <v>128</v>
      </c>
      <c r="B1081" s="58"/>
      <c r="C1081" s="477"/>
      <c r="D1081" s="482"/>
      <c r="E1081" s="472"/>
      <c r="F1081" s="473"/>
      <c r="G1081" s="479"/>
      <c r="H1081" s="474"/>
    </row>
    <row r="1082" s="6" customFormat="1" ht="24" customHeight="1" spans="1:8">
      <c r="A1082" s="480" t="s">
        <v>935</v>
      </c>
      <c r="B1082" s="58"/>
      <c r="C1082" s="477"/>
      <c r="D1082" s="482"/>
      <c r="E1082" s="472"/>
      <c r="F1082" s="473"/>
      <c r="G1082" s="479"/>
      <c r="H1082" s="474"/>
    </row>
    <row r="1083" s="6" customFormat="1" ht="24" customHeight="1" spans="1:8">
      <c r="A1083" s="480" t="s">
        <v>936</v>
      </c>
      <c r="B1083" s="58">
        <v>2945.82</v>
      </c>
      <c r="C1083" s="58">
        <v>2445.82</v>
      </c>
      <c r="D1083" s="482">
        <v>684</v>
      </c>
      <c r="E1083" s="472">
        <f>D1083/C1083</f>
        <v>0.279660809053814</v>
      </c>
      <c r="F1083" s="473">
        <v>1.19789842381786</v>
      </c>
      <c r="G1083" s="479"/>
      <c r="H1083" s="474"/>
    </row>
    <row r="1084" s="6" customFormat="1" ht="24" customHeight="1" spans="1:8">
      <c r="A1084" s="480" t="s">
        <v>937</v>
      </c>
      <c r="B1084" s="58"/>
      <c r="C1084" s="477"/>
      <c r="D1084" s="482"/>
      <c r="E1084" s="472"/>
      <c r="F1084" s="473"/>
      <c r="G1084" s="479"/>
      <c r="H1084" s="474"/>
    </row>
    <row r="1085" s="6" customFormat="1" ht="24" customHeight="1" spans="1:8">
      <c r="A1085" s="480" t="s">
        <v>938</v>
      </c>
      <c r="B1085" s="58">
        <v>271.01</v>
      </c>
      <c r="C1085" s="477">
        <v>2122</v>
      </c>
      <c r="D1085" s="482">
        <v>2076</v>
      </c>
      <c r="E1085" s="472">
        <f>D1085/C1085</f>
        <v>0.978322337417531</v>
      </c>
      <c r="F1085" s="473">
        <v>1.17753828701078</v>
      </c>
      <c r="G1085" s="479"/>
      <c r="H1085" s="474"/>
    </row>
    <row r="1086" s="6" customFormat="1" ht="24" customHeight="1" spans="1:8">
      <c r="A1086" s="481" t="s">
        <v>939</v>
      </c>
      <c r="B1086" s="482"/>
      <c r="C1086" s="482"/>
      <c r="D1086" s="482"/>
      <c r="E1086" s="472"/>
      <c r="F1086" s="473"/>
      <c r="G1086" s="479"/>
      <c r="H1086" s="474"/>
    </row>
    <row r="1087" s="6" customFormat="1" ht="24" customHeight="1" spans="1:8">
      <c r="A1087" s="480" t="s">
        <v>940</v>
      </c>
      <c r="B1087" s="482"/>
      <c r="C1087" s="482"/>
      <c r="D1087" s="482"/>
      <c r="E1087" s="472"/>
      <c r="F1087" s="473"/>
      <c r="G1087" s="479"/>
      <c r="H1087" s="474"/>
    </row>
    <row r="1088" s="6" customFormat="1" ht="24" customHeight="1" spans="1:8">
      <c r="A1088" s="480" t="s">
        <v>941</v>
      </c>
      <c r="B1088" s="482"/>
      <c r="C1088" s="482"/>
      <c r="D1088" s="482"/>
      <c r="E1088" s="472"/>
      <c r="F1088" s="473"/>
      <c r="G1088" s="479"/>
      <c r="H1088" s="474"/>
    </row>
    <row r="1089" s="6" customFormat="1" ht="24" customHeight="1" spans="1:8">
      <c r="A1089" s="480" t="s">
        <v>942</v>
      </c>
      <c r="B1089" s="482"/>
      <c r="C1089" s="482"/>
      <c r="D1089" s="482"/>
      <c r="E1089" s="472"/>
      <c r="F1089" s="473"/>
      <c r="G1089" s="479"/>
      <c r="H1089" s="474"/>
    </row>
    <row r="1090" s="6" customFormat="1" ht="24" customHeight="1" spans="1:8">
      <c r="A1090" s="480" t="s">
        <v>943</v>
      </c>
      <c r="B1090" s="482"/>
      <c r="C1090" s="482"/>
      <c r="D1090" s="482"/>
      <c r="E1090" s="472"/>
      <c r="F1090" s="473"/>
      <c r="G1090" s="479"/>
      <c r="H1090" s="474"/>
    </row>
    <row r="1091" s="6" customFormat="1" ht="24" customHeight="1" spans="1:8">
      <c r="A1091" s="480" t="s">
        <v>944</v>
      </c>
      <c r="B1091" s="482"/>
      <c r="C1091" s="482"/>
      <c r="D1091" s="482"/>
      <c r="E1091" s="472"/>
      <c r="F1091" s="473"/>
      <c r="G1091" s="479"/>
      <c r="H1091" s="474"/>
    </row>
    <row r="1092" s="6" customFormat="1" ht="24" customHeight="1" spans="1:8">
      <c r="A1092" s="481" t="s">
        <v>945</v>
      </c>
      <c r="B1092" s="483">
        <v>2558.69</v>
      </c>
      <c r="C1092" s="483">
        <f>C1093+C1103+C1109</f>
        <v>5900.26</v>
      </c>
      <c r="D1092" s="483">
        <v>4165</v>
      </c>
      <c r="E1092" s="472">
        <f>D1092/C1092</f>
        <v>0.70590109588391</v>
      </c>
      <c r="F1092" s="473">
        <v>1.60192307692308</v>
      </c>
      <c r="G1092" s="479"/>
      <c r="H1092" s="474"/>
    </row>
    <row r="1093" s="6" customFormat="1" ht="24" customHeight="1" spans="1:8">
      <c r="A1093" s="480" t="s">
        <v>946</v>
      </c>
      <c r="B1093" s="475">
        <v>664.76</v>
      </c>
      <c r="C1093" s="475">
        <f>SUM(C1094:C1102)</f>
        <v>2980.26</v>
      </c>
      <c r="D1093" s="483">
        <v>2456</v>
      </c>
      <c r="E1093" s="472">
        <f>D1093/C1093</f>
        <v>0.824089173427822</v>
      </c>
      <c r="F1093" s="473">
        <v>3.69323308270677</v>
      </c>
      <c r="G1093" s="479"/>
      <c r="H1093" s="474"/>
    </row>
    <row r="1094" s="6" customFormat="1" ht="24" customHeight="1" spans="1:8">
      <c r="A1094" s="480" t="s">
        <v>138</v>
      </c>
      <c r="B1094" s="58">
        <v>197.26</v>
      </c>
      <c r="C1094" s="58">
        <v>197.26</v>
      </c>
      <c r="D1094" s="482">
        <v>202</v>
      </c>
      <c r="E1094" s="472">
        <f>D1094/C1094</f>
        <v>1.02402920004056</v>
      </c>
      <c r="F1094" s="473">
        <v>0.980582524271845</v>
      </c>
      <c r="G1094" s="479"/>
      <c r="H1094" s="474"/>
    </row>
    <row r="1095" s="6" customFormat="1" ht="24" customHeight="1" spans="1:8">
      <c r="A1095" s="480" t="s">
        <v>127</v>
      </c>
      <c r="B1095" s="58"/>
      <c r="C1095" s="477">
        <v>30</v>
      </c>
      <c r="D1095" s="482">
        <v>20</v>
      </c>
      <c r="E1095" s="472">
        <f>D1095/C1095</f>
        <v>0.666666666666667</v>
      </c>
      <c r="F1095" s="473"/>
      <c r="G1095" s="479"/>
      <c r="H1095" s="474"/>
    </row>
    <row r="1096" s="6" customFormat="1" ht="24" customHeight="1" spans="1:8">
      <c r="A1096" s="480" t="s">
        <v>128</v>
      </c>
      <c r="B1096" s="58"/>
      <c r="C1096" s="477"/>
      <c r="D1096" s="482"/>
      <c r="E1096" s="472"/>
      <c r="F1096" s="473"/>
      <c r="G1096" s="479"/>
      <c r="H1096" s="474"/>
    </row>
    <row r="1097" s="6" customFormat="1" ht="24" customHeight="1" spans="1:8">
      <c r="A1097" s="480" t="s">
        <v>947</v>
      </c>
      <c r="B1097" s="58"/>
      <c r="C1097" s="477"/>
      <c r="D1097" s="482"/>
      <c r="E1097" s="472"/>
      <c r="F1097" s="473"/>
      <c r="G1097" s="479"/>
      <c r="H1097" s="474"/>
    </row>
    <row r="1098" s="6" customFormat="1" ht="24" customHeight="1" spans="1:8">
      <c r="A1098" s="480" t="s">
        <v>948</v>
      </c>
      <c r="B1098" s="58"/>
      <c r="C1098" s="477"/>
      <c r="D1098" s="482"/>
      <c r="E1098" s="472"/>
      <c r="F1098" s="473"/>
      <c r="G1098" s="479"/>
      <c r="H1098" s="474"/>
    </row>
    <row r="1099" s="6" customFormat="1" ht="24" customHeight="1" spans="1:8">
      <c r="A1099" s="480" t="s">
        <v>949</v>
      </c>
      <c r="B1099" s="58"/>
      <c r="C1099" s="477"/>
      <c r="D1099" s="482"/>
      <c r="E1099" s="472"/>
      <c r="F1099" s="473"/>
      <c r="G1099" s="479"/>
      <c r="H1099" s="474"/>
    </row>
    <row r="1100" s="6" customFormat="1" ht="24" customHeight="1" spans="1:8">
      <c r="A1100" s="480" t="s">
        <v>950</v>
      </c>
      <c r="B1100" s="58"/>
      <c r="C1100" s="477"/>
      <c r="D1100" s="482"/>
      <c r="E1100" s="472"/>
      <c r="F1100" s="473"/>
      <c r="G1100" s="479"/>
      <c r="H1100" s="474"/>
    </row>
    <row r="1101" s="6" customFormat="1" ht="24" customHeight="1" spans="1:8">
      <c r="A1101" s="480" t="s">
        <v>135</v>
      </c>
      <c r="B1101" s="58"/>
      <c r="C1101" s="477"/>
      <c r="D1101" s="482"/>
      <c r="E1101" s="472"/>
      <c r="F1101" s="473"/>
      <c r="G1101" s="479"/>
      <c r="H1101" s="474"/>
    </row>
    <row r="1102" s="6" customFormat="1" ht="24" customHeight="1" spans="1:8">
      <c r="A1102" s="480" t="s">
        <v>951</v>
      </c>
      <c r="B1102" s="58">
        <v>467.5</v>
      </c>
      <c r="C1102" s="477">
        <v>2753</v>
      </c>
      <c r="D1102" s="482">
        <v>2234</v>
      </c>
      <c r="E1102" s="472">
        <f>D1102/C1102</f>
        <v>0.811478387213948</v>
      </c>
      <c r="F1102" s="473">
        <v>4.86710239651416</v>
      </c>
      <c r="G1102" s="479"/>
      <c r="H1102" s="474"/>
    </row>
    <row r="1103" s="6" customFormat="1" ht="24" customHeight="1" spans="1:8">
      <c r="A1103" s="481" t="s">
        <v>952</v>
      </c>
      <c r="B1103" s="483">
        <v>10</v>
      </c>
      <c r="C1103" s="483">
        <f>SUM(C1104:C1108)</f>
        <v>10</v>
      </c>
      <c r="D1103" s="482">
        <v>10</v>
      </c>
      <c r="E1103" s="472">
        <f>D1103/C1103</f>
        <v>1</v>
      </c>
      <c r="F1103" s="473">
        <v>0.357142857142857</v>
      </c>
      <c r="G1103" s="479"/>
      <c r="H1103" s="474"/>
    </row>
    <row r="1104" s="6" customFormat="1" ht="24" customHeight="1" spans="1:8">
      <c r="A1104" s="480" t="s">
        <v>138</v>
      </c>
      <c r="B1104" s="482"/>
      <c r="C1104" s="482"/>
      <c r="D1104" s="482"/>
      <c r="E1104" s="472"/>
      <c r="F1104" s="473"/>
      <c r="H1104" s="474"/>
    </row>
    <row r="1105" s="6" customFormat="1" ht="24" customHeight="1" spans="1:8">
      <c r="A1105" s="480" t="s">
        <v>127</v>
      </c>
      <c r="B1105" s="482"/>
      <c r="C1105" s="482"/>
      <c r="D1105" s="482"/>
      <c r="E1105" s="472"/>
      <c r="F1105" s="473"/>
      <c r="H1105" s="474"/>
    </row>
    <row r="1106" s="6" customFormat="1" ht="24" customHeight="1" spans="1:8">
      <c r="A1106" s="480" t="s">
        <v>128</v>
      </c>
      <c r="B1106" s="482"/>
      <c r="C1106" s="482"/>
      <c r="D1106" s="482"/>
      <c r="E1106" s="472"/>
      <c r="F1106" s="473"/>
      <c r="H1106" s="474"/>
    </row>
    <row r="1107" s="6" customFormat="1" ht="24" customHeight="1" spans="1:8">
      <c r="A1107" s="480" t="s">
        <v>953</v>
      </c>
      <c r="B1107" s="482"/>
      <c r="C1107" s="482"/>
      <c r="D1107" s="482"/>
      <c r="E1107" s="472"/>
      <c r="F1107" s="473"/>
      <c r="H1107" s="474"/>
    </row>
    <row r="1108" s="6" customFormat="1" ht="24" customHeight="1" spans="1:8">
      <c r="A1108" s="480" t="s">
        <v>954</v>
      </c>
      <c r="B1108" s="482">
        <v>10</v>
      </c>
      <c r="C1108" s="482">
        <v>10</v>
      </c>
      <c r="D1108" s="482">
        <v>10</v>
      </c>
      <c r="E1108" s="472">
        <f>D1108/C1108</f>
        <v>1</v>
      </c>
      <c r="F1108" s="473">
        <v>0.357142857142857</v>
      </c>
      <c r="H1108" s="474"/>
    </row>
    <row r="1109" s="6" customFormat="1" ht="24" customHeight="1" spans="1:8">
      <c r="A1109" s="481" t="s">
        <v>955</v>
      </c>
      <c r="B1109" s="483">
        <v>1883.93</v>
      </c>
      <c r="C1109" s="475">
        <f>SUM(C1110:C1111)</f>
        <v>2910</v>
      </c>
      <c r="D1109" s="483">
        <v>1699</v>
      </c>
      <c r="E1109" s="472">
        <f>D1109/C1109</f>
        <v>0.583848797250859</v>
      </c>
      <c r="F1109" s="473">
        <v>0.89092815941269</v>
      </c>
      <c r="G1109" s="479"/>
      <c r="H1109" s="474"/>
    </row>
    <row r="1110" s="6" customFormat="1" ht="24" customHeight="1" spans="1:8">
      <c r="A1110" s="480" t="s">
        <v>956</v>
      </c>
      <c r="B1110" s="482"/>
      <c r="C1110" s="477"/>
      <c r="D1110" s="482"/>
      <c r="E1110" s="472"/>
      <c r="F1110" s="473"/>
      <c r="G1110" s="479"/>
      <c r="H1110" s="474"/>
    </row>
    <row r="1111" s="6" customFormat="1" ht="24" customHeight="1" spans="1:8">
      <c r="A1111" s="480" t="s">
        <v>957</v>
      </c>
      <c r="B1111" s="482">
        <v>1883.93</v>
      </c>
      <c r="C1111" s="482">
        <v>2910</v>
      </c>
      <c r="D1111" s="482">
        <v>1699</v>
      </c>
      <c r="E1111" s="472">
        <f>D1111/C1111</f>
        <v>0.583848797250859</v>
      </c>
      <c r="F1111" s="473">
        <v>0.89092815941269</v>
      </c>
      <c r="G1111" s="479"/>
      <c r="H1111" s="474"/>
    </row>
    <row r="1112" s="6" customFormat="1" ht="24" customHeight="1" spans="1:8">
      <c r="A1112" s="481" t="s">
        <v>958</v>
      </c>
      <c r="B1112" s="483">
        <v>179.46</v>
      </c>
      <c r="C1112" s="483">
        <f>C1130+C1139</f>
        <v>326</v>
      </c>
      <c r="D1112" s="483">
        <v>130</v>
      </c>
      <c r="E1112" s="472">
        <f>D1112/C1112</f>
        <v>0.398773006134969</v>
      </c>
      <c r="F1112" s="473">
        <v>1.75675675675676</v>
      </c>
      <c r="G1112" s="479"/>
      <c r="H1112" s="474"/>
    </row>
    <row r="1113" s="6" customFormat="1" ht="24" customHeight="1" spans="1:8">
      <c r="A1113" s="480" t="s">
        <v>959</v>
      </c>
      <c r="B1113" s="482"/>
      <c r="C1113" s="482"/>
      <c r="D1113" s="482"/>
      <c r="E1113" s="472"/>
      <c r="F1113" s="473"/>
      <c r="G1113" s="479"/>
      <c r="H1113" s="474"/>
    </row>
    <row r="1114" s="6" customFormat="1" ht="24" customHeight="1" spans="1:8">
      <c r="A1114" s="480" t="s">
        <v>138</v>
      </c>
      <c r="B1114" s="482"/>
      <c r="C1114" s="482"/>
      <c r="D1114" s="482"/>
      <c r="E1114" s="472"/>
      <c r="F1114" s="473"/>
      <c r="G1114" s="479"/>
      <c r="H1114" s="474"/>
    </row>
    <row r="1115" s="6" customFormat="1" ht="24" customHeight="1" spans="1:8">
      <c r="A1115" s="480" t="s">
        <v>127</v>
      </c>
      <c r="B1115" s="482"/>
      <c r="C1115" s="482"/>
      <c r="D1115" s="482"/>
      <c r="E1115" s="472"/>
      <c r="F1115" s="473"/>
      <c r="G1115" s="479"/>
      <c r="H1115" s="474"/>
    </row>
    <row r="1116" s="6" customFormat="1" ht="24" customHeight="1" spans="1:8">
      <c r="A1116" s="480" t="s">
        <v>128</v>
      </c>
      <c r="B1116" s="482"/>
      <c r="C1116" s="482"/>
      <c r="D1116" s="482"/>
      <c r="E1116" s="472"/>
      <c r="F1116" s="473"/>
      <c r="G1116" s="479"/>
      <c r="H1116" s="474"/>
    </row>
    <row r="1117" s="6" customFormat="1" ht="24" customHeight="1" spans="1:8">
      <c r="A1117" s="480" t="s">
        <v>960</v>
      </c>
      <c r="B1117" s="482"/>
      <c r="C1117" s="482"/>
      <c r="D1117" s="482"/>
      <c r="E1117" s="472"/>
      <c r="F1117" s="473"/>
      <c r="G1117" s="479"/>
      <c r="H1117" s="474"/>
    </row>
    <row r="1118" s="6" customFormat="1" ht="24" customHeight="1" spans="1:8">
      <c r="A1118" s="480" t="s">
        <v>135</v>
      </c>
      <c r="B1118" s="482"/>
      <c r="C1118" s="482"/>
      <c r="D1118" s="482"/>
      <c r="E1118" s="472"/>
      <c r="F1118" s="473"/>
      <c r="G1118" s="479"/>
      <c r="H1118" s="474"/>
    </row>
    <row r="1119" s="6" customFormat="1" ht="24" customHeight="1" spans="1:8">
      <c r="A1119" s="480" t="s">
        <v>961</v>
      </c>
      <c r="B1119" s="482"/>
      <c r="C1119" s="482"/>
      <c r="D1119" s="482"/>
      <c r="E1119" s="472"/>
      <c r="F1119" s="473"/>
      <c r="G1119" s="479"/>
      <c r="H1119" s="474"/>
    </row>
    <row r="1120" s="6" customFormat="1" ht="24" customHeight="1" spans="1:8">
      <c r="A1120" s="480" t="s">
        <v>962</v>
      </c>
      <c r="B1120" s="482"/>
      <c r="C1120" s="482"/>
      <c r="D1120" s="482"/>
      <c r="E1120" s="472"/>
      <c r="F1120" s="473"/>
      <c r="G1120" s="479"/>
      <c r="H1120" s="474"/>
    </row>
    <row r="1121" s="6" customFormat="1" ht="24" customHeight="1" spans="1:8">
      <c r="A1121" s="480" t="s">
        <v>963</v>
      </c>
      <c r="B1121" s="482"/>
      <c r="C1121" s="482"/>
      <c r="D1121" s="482"/>
      <c r="E1121" s="472"/>
      <c r="F1121" s="473"/>
      <c r="G1121" s="479"/>
      <c r="H1121" s="474"/>
    </row>
    <row r="1122" s="6" customFormat="1" ht="24" customHeight="1" spans="1:8">
      <c r="A1122" s="480" t="s">
        <v>964</v>
      </c>
      <c r="B1122" s="482"/>
      <c r="C1122" s="482"/>
      <c r="D1122" s="482"/>
      <c r="E1122" s="472"/>
      <c r="F1122" s="473"/>
      <c r="G1122" s="479"/>
      <c r="H1122" s="474"/>
    </row>
    <row r="1123" s="6" customFormat="1" ht="24" customHeight="1" spans="1:8">
      <c r="A1123" s="480" t="s">
        <v>965</v>
      </c>
      <c r="B1123" s="482"/>
      <c r="C1123" s="482"/>
      <c r="D1123" s="482"/>
      <c r="E1123" s="472"/>
      <c r="F1123" s="473"/>
      <c r="G1123" s="479"/>
      <c r="H1123" s="474"/>
    </row>
    <row r="1124" s="6" customFormat="1" ht="24" customHeight="1" spans="1:8">
      <c r="A1124" s="480" t="s">
        <v>966</v>
      </c>
      <c r="B1124" s="482"/>
      <c r="C1124" s="482"/>
      <c r="D1124" s="482"/>
      <c r="E1124" s="472"/>
      <c r="F1124" s="473"/>
      <c r="G1124" s="479"/>
      <c r="H1124" s="474"/>
    </row>
    <row r="1125" s="6" customFormat="1" ht="24" customHeight="1" spans="1:8">
      <c r="A1125" s="480" t="s">
        <v>967</v>
      </c>
      <c r="B1125" s="482"/>
      <c r="C1125" s="482"/>
      <c r="D1125" s="482"/>
      <c r="E1125" s="472"/>
      <c r="F1125" s="473"/>
      <c r="G1125" s="479"/>
      <c r="H1125" s="474"/>
    </row>
    <row r="1126" s="6" customFormat="1" ht="24" customHeight="1" spans="1:8">
      <c r="A1126" s="480" t="s">
        <v>968</v>
      </c>
      <c r="B1126" s="482"/>
      <c r="C1126" s="482"/>
      <c r="D1126" s="482"/>
      <c r="E1126" s="472"/>
      <c r="F1126" s="473"/>
      <c r="G1126" s="479"/>
      <c r="H1126" s="474"/>
    </row>
    <row r="1127" s="6" customFormat="1" ht="24" customHeight="1" spans="1:8">
      <c r="A1127" s="480" t="s">
        <v>969</v>
      </c>
      <c r="B1127" s="482"/>
      <c r="C1127" s="482"/>
      <c r="D1127" s="482"/>
      <c r="E1127" s="472"/>
      <c r="F1127" s="473"/>
      <c r="G1127" s="479"/>
      <c r="H1127" s="474"/>
    </row>
    <row r="1128" s="6" customFormat="1" ht="24" customHeight="1" spans="1:8">
      <c r="A1128" s="480" t="s">
        <v>970</v>
      </c>
      <c r="B1128" s="482"/>
      <c r="C1128" s="482"/>
      <c r="D1128" s="482"/>
      <c r="E1128" s="472"/>
      <c r="F1128" s="473"/>
      <c r="G1128" s="479"/>
      <c r="H1128" s="474"/>
    </row>
    <row r="1129" s="6" customFormat="1" ht="24" customHeight="1" spans="1:8">
      <c r="A1129" s="480" t="s">
        <v>971</v>
      </c>
      <c r="B1129" s="482"/>
      <c r="C1129" s="482"/>
      <c r="D1129" s="482"/>
      <c r="E1129" s="472"/>
      <c r="F1129" s="473"/>
      <c r="G1129" s="479"/>
      <c r="H1129" s="474"/>
    </row>
    <row r="1130" s="6" customFormat="1" ht="24" customHeight="1" spans="1:8">
      <c r="A1130" s="480" t="s">
        <v>972</v>
      </c>
      <c r="B1130" s="475">
        <v>150.91</v>
      </c>
      <c r="C1130" s="475">
        <f>SUM(C1131:C1138)</f>
        <v>161</v>
      </c>
      <c r="D1130" s="483">
        <v>126</v>
      </c>
      <c r="E1130" s="472">
        <f>D1130/C1130</f>
        <v>0.782608695652174</v>
      </c>
      <c r="F1130" s="473">
        <v>3.70588235294118</v>
      </c>
      <c r="G1130" s="479"/>
      <c r="H1130" s="474"/>
    </row>
    <row r="1131" s="6" customFormat="1" ht="24" customHeight="1" spans="1:8">
      <c r="A1131" s="480" t="s">
        <v>973</v>
      </c>
      <c r="B1131" s="58"/>
      <c r="C1131" s="477"/>
      <c r="D1131" s="482"/>
      <c r="E1131" s="472"/>
      <c r="F1131" s="473"/>
      <c r="G1131" s="479"/>
      <c r="H1131" s="474"/>
    </row>
    <row r="1132" s="6" customFormat="1" ht="24" customHeight="1" spans="1:8">
      <c r="A1132" s="480" t="s">
        <v>974</v>
      </c>
      <c r="B1132" s="58"/>
      <c r="C1132" s="477"/>
      <c r="D1132" s="482"/>
      <c r="E1132" s="472"/>
      <c r="F1132" s="473"/>
      <c r="G1132" s="479"/>
      <c r="H1132" s="474"/>
    </row>
    <row r="1133" s="6" customFormat="1" ht="24" customHeight="1" spans="1:8">
      <c r="A1133" s="480" t="s">
        <v>975</v>
      </c>
      <c r="B1133" s="58"/>
      <c r="C1133" s="477"/>
      <c r="D1133" s="482"/>
      <c r="E1133" s="472"/>
      <c r="F1133" s="473"/>
      <c r="G1133" s="479"/>
      <c r="H1133" s="474"/>
    </row>
    <row r="1134" s="6" customFormat="1" ht="24" customHeight="1" spans="1:8">
      <c r="A1134" s="480" t="s">
        <v>976</v>
      </c>
      <c r="B1134" s="58"/>
      <c r="C1134" s="477"/>
      <c r="D1134" s="482"/>
      <c r="E1134" s="472"/>
      <c r="F1134" s="473"/>
      <c r="G1134" s="479"/>
      <c r="H1134" s="474"/>
    </row>
    <row r="1135" s="6" customFormat="1" ht="24" customHeight="1" spans="1:8">
      <c r="A1135" s="480" t="s">
        <v>977</v>
      </c>
      <c r="B1135" s="58">
        <v>150.91</v>
      </c>
      <c r="C1135" s="477">
        <v>161</v>
      </c>
      <c r="D1135" s="482">
        <v>126</v>
      </c>
      <c r="E1135" s="472">
        <f>D1135/C1135</f>
        <v>0.782608695652174</v>
      </c>
      <c r="F1135" s="473">
        <v>3.70588235294118</v>
      </c>
      <c r="G1135" s="479"/>
      <c r="H1135" s="474"/>
    </row>
    <row r="1136" s="6" customFormat="1" ht="24" customHeight="1" spans="1:8">
      <c r="A1136" s="480" t="s">
        <v>978</v>
      </c>
      <c r="B1136" s="482"/>
      <c r="C1136" s="482"/>
      <c r="D1136" s="482"/>
      <c r="E1136" s="472"/>
      <c r="F1136" s="473"/>
      <c r="G1136" s="479"/>
      <c r="H1136" s="474"/>
    </row>
    <row r="1137" s="6" customFormat="1" ht="24" customHeight="1" spans="1:8">
      <c r="A1137" s="480" t="s">
        <v>979</v>
      </c>
      <c r="B1137" s="482"/>
      <c r="C1137" s="482"/>
      <c r="D1137" s="482"/>
      <c r="E1137" s="472"/>
      <c r="F1137" s="473"/>
      <c r="G1137" s="479"/>
      <c r="H1137" s="474"/>
    </row>
    <row r="1138" s="6" customFormat="1" ht="24" customHeight="1" spans="1:8">
      <c r="A1138" s="480" t="s">
        <v>980</v>
      </c>
      <c r="B1138" s="482"/>
      <c r="C1138" s="482"/>
      <c r="D1138" s="482"/>
      <c r="E1138" s="472"/>
      <c r="F1138" s="473"/>
      <c r="G1138" s="479"/>
      <c r="H1138" s="474"/>
    </row>
    <row r="1139" s="6" customFormat="1" ht="24" customHeight="1" spans="1:8">
      <c r="A1139" s="480" t="s">
        <v>981</v>
      </c>
      <c r="B1139" s="475">
        <v>28.55</v>
      </c>
      <c r="C1139" s="475">
        <f>SUM(C1140:C1141)</f>
        <v>165</v>
      </c>
      <c r="D1139" s="483">
        <v>4</v>
      </c>
      <c r="E1139" s="472">
        <f>D1139/C1139</f>
        <v>0.0242424242424242</v>
      </c>
      <c r="F1139" s="473">
        <v>0.1</v>
      </c>
      <c r="G1139" s="479"/>
      <c r="H1139" s="474"/>
    </row>
    <row r="1140" s="6" customFormat="1" ht="24" customHeight="1" spans="1:8">
      <c r="A1140" s="480" t="s">
        <v>982</v>
      </c>
      <c r="B1140" s="482"/>
      <c r="C1140" s="477"/>
      <c r="D1140" s="482"/>
      <c r="E1140" s="472"/>
      <c r="F1140" s="473"/>
      <c r="G1140" s="479"/>
      <c r="H1140" s="474"/>
    </row>
    <row r="1141" s="6" customFormat="1" ht="24" customHeight="1" spans="1:8">
      <c r="A1141" s="480" t="s">
        <v>983</v>
      </c>
      <c r="B1141" s="482">
        <v>28.55</v>
      </c>
      <c r="C1141" s="477">
        <v>165</v>
      </c>
      <c r="D1141" s="482">
        <v>4</v>
      </c>
      <c r="E1141" s="472">
        <f>D1141/C1141</f>
        <v>0.0242424242424242</v>
      </c>
      <c r="F1141" s="473">
        <v>0.1</v>
      </c>
      <c r="G1141" s="479"/>
      <c r="H1141" s="474"/>
    </row>
    <row r="1142" s="6" customFormat="1" ht="24" customHeight="1" spans="1:8">
      <c r="A1142" s="481" t="s">
        <v>86</v>
      </c>
      <c r="B1142" s="482"/>
      <c r="C1142" s="482"/>
      <c r="D1142" s="482"/>
      <c r="E1142" s="472"/>
      <c r="F1142" s="473"/>
      <c r="H1142" s="474"/>
    </row>
    <row r="1143" s="6" customFormat="1" ht="24" customHeight="1" spans="1:8">
      <c r="A1143" s="480" t="s">
        <v>984</v>
      </c>
      <c r="B1143" s="482"/>
      <c r="C1143" s="482"/>
      <c r="D1143" s="482"/>
      <c r="E1143" s="472"/>
      <c r="F1143" s="473"/>
      <c r="H1143" s="474"/>
    </row>
    <row r="1144" s="6" customFormat="1" ht="24" customHeight="1" spans="1:8">
      <c r="A1144" s="480" t="s">
        <v>985</v>
      </c>
      <c r="B1144" s="482"/>
      <c r="C1144" s="482"/>
      <c r="D1144" s="482"/>
      <c r="E1144" s="472"/>
      <c r="F1144" s="473"/>
      <c r="H1144" s="474"/>
    </row>
    <row r="1145" s="6" customFormat="1" ht="24" customHeight="1" spans="1:8">
      <c r="A1145" s="480" t="s">
        <v>986</v>
      </c>
      <c r="B1145" s="482"/>
      <c r="C1145" s="482"/>
      <c r="D1145" s="482"/>
      <c r="E1145" s="472"/>
      <c r="F1145" s="473"/>
      <c r="H1145" s="474"/>
    </row>
    <row r="1146" s="6" customFormat="1" ht="24" customHeight="1" spans="1:8">
      <c r="A1146" s="480" t="s">
        <v>987</v>
      </c>
      <c r="B1146" s="482"/>
      <c r="C1146" s="482"/>
      <c r="D1146" s="482"/>
      <c r="E1146" s="472"/>
      <c r="F1146" s="473"/>
      <c r="H1146" s="474"/>
    </row>
    <row r="1147" s="6" customFormat="1" ht="24" customHeight="1" spans="1:8">
      <c r="A1147" s="480" t="s">
        <v>988</v>
      </c>
      <c r="B1147" s="482"/>
      <c r="C1147" s="482"/>
      <c r="D1147" s="482"/>
      <c r="E1147" s="472"/>
      <c r="F1147" s="473"/>
      <c r="H1147" s="474"/>
    </row>
    <row r="1148" s="6" customFormat="1" ht="24" customHeight="1" spans="1:8">
      <c r="A1148" s="480" t="s">
        <v>764</v>
      </c>
      <c r="B1148" s="482"/>
      <c r="C1148" s="482"/>
      <c r="D1148" s="482"/>
      <c r="E1148" s="472"/>
      <c r="F1148" s="473"/>
      <c r="H1148" s="474"/>
    </row>
    <row r="1149" s="6" customFormat="1" ht="24" customHeight="1" spans="1:8">
      <c r="A1149" s="480" t="s">
        <v>989</v>
      </c>
      <c r="B1149" s="482"/>
      <c r="C1149" s="482"/>
      <c r="D1149" s="482"/>
      <c r="E1149" s="472"/>
      <c r="F1149" s="473"/>
      <c r="H1149" s="474"/>
    </row>
    <row r="1150" s="6" customFormat="1" ht="24" customHeight="1" spans="1:8">
      <c r="A1150" s="480" t="s">
        <v>990</v>
      </c>
      <c r="B1150" s="482"/>
      <c r="C1150" s="482"/>
      <c r="D1150" s="482"/>
      <c r="E1150" s="472"/>
      <c r="F1150" s="473"/>
      <c r="H1150" s="474"/>
    </row>
    <row r="1151" s="6" customFormat="1" ht="24" customHeight="1" spans="1:8">
      <c r="A1151" s="480" t="s">
        <v>991</v>
      </c>
      <c r="B1151" s="482"/>
      <c r="C1151" s="482"/>
      <c r="D1151" s="482"/>
      <c r="E1151" s="472"/>
      <c r="F1151" s="473"/>
      <c r="H1151" s="474"/>
    </row>
    <row r="1152" s="6" customFormat="1" ht="24" customHeight="1" spans="1:8">
      <c r="A1152" s="481" t="s">
        <v>992</v>
      </c>
      <c r="B1152" s="483">
        <v>1365.66</v>
      </c>
      <c r="C1152" s="483">
        <f>C1153+C1195</f>
        <v>7461.71</v>
      </c>
      <c r="D1152" s="483">
        <v>6297</v>
      </c>
      <c r="E1152" s="472">
        <f>D1152/C1152</f>
        <v>0.843908433857655</v>
      </c>
      <c r="F1152" s="473">
        <v>3.76389719067543</v>
      </c>
      <c r="G1152" s="479"/>
      <c r="H1152" s="474"/>
    </row>
    <row r="1153" s="6" customFormat="1" ht="24" customHeight="1" spans="1:8">
      <c r="A1153" s="480" t="s">
        <v>993</v>
      </c>
      <c r="B1153" s="475">
        <v>1365.66</v>
      </c>
      <c r="C1153" s="475">
        <f>SUM(C1154:C1179)</f>
        <v>7461.71</v>
      </c>
      <c r="D1153" s="483">
        <v>6297</v>
      </c>
      <c r="E1153" s="472">
        <f>D1153/C1153</f>
        <v>0.843908433857655</v>
      </c>
      <c r="F1153" s="473">
        <v>3.76840215439856</v>
      </c>
      <c r="G1153" s="479"/>
      <c r="H1153" s="474"/>
    </row>
    <row r="1154" s="6" customFormat="1" ht="24" customHeight="1" spans="1:8">
      <c r="A1154" s="480" t="s">
        <v>138</v>
      </c>
      <c r="B1154" s="58">
        <v>468.79</v>
      </c>
      <c r="C1154" s="58">
        <v>468.79</v>
      </c>
      <c r="D1154" s="482">
        <v>467</v>
      </c>
      <c r="E1154" s="472">
        <f>D1154/C1154</f>
        <v>0.996181659165084</v>
      </c>
      <c r="F1154" s="473">
        <v>1.14742014742015</v>
      </c>
      <c r="G1154" s="479"/>
      <c r="H1154" s="474"/>
    </row>
    <row r="1155" s="6" customFormat="1" ht="24" customHeight="1" spans="1:8">
      <c r="A1155" s="480" t="s">
        <v>127</v>
      </c>
      <c r="B1155" s="58">
        <v>13</v>
      </c>
      <c r="C1155" s="477">
        <v>50</v>
      </c>
      <c r="D1155" s="482">
        <v>46</v>
      </c>
      <c r="E1155" s="472">
        <f>D1155/C1155</f>
        <v>0.92</v>
      </c>
      <c r="F1155" s="473">
        <v>0.597402597402597</v>
      </c>
      <c r="G1155" s="479"/>
      <c r="H1155" s="474"/>
    </row>
    <row r="1156" s="6" customFormat="1" ht="24" customHeight="1" spans="1:8">
      <c r="A1156" s="480" t="s">
        <v>128</v>
      </c>
      <c r="B1156" s="58"/>
      <c r="C1156" s="477"/>
      <c r="D1156" s="482"/>
      <c r="E1156" s="472"/>
      <c r="F1156" s="473"/>
      <c r="G1156" s="479"/>
      <c r="H1156" s="474"/>
    </row>
    <row r="1157" s="6" customFormat="1" ht="24" customHeight="1" spans="1:8">
      <c r="A1157" s="480" t="s">
        <v>994</v>
      </c>
      <c r="B1157" s="58">
        <v>8.33</v>
      </c>
      <c r="C1157" s="477">
        <v>150</v>
      </c>
      <c r="D1157" s="482">
        <v>120</v>
      </c>
      <c r="E1157" s="472">
        <f>D1157/C1157</f>
        <v>0.8</v>
      </c>
      <c r="F1157" s="473">
        <v>0.568720379146919</v>
      </c>
      <c r="G1157" s="479"/>
      <c r="H1157" s="474"/>
    </row>
    <row r="1158" s="6" customFormat="1" ht="24" customHeight="1" spans="1:8">
      <c r="A1158" s="480" t="s">
        <v>995</v>
      </c>
      <c r="B1158" s="58">
        <v>145.62</v>
      </c>
      <c r="C1158" s="477">
        <v>3552</v>
      </c>
      <c r="D1158" s="482">
        <v>2897</v>
      </c>
      <c r="E1158" s="472">
        <f>D1158/C1158</f>
        <v>0.815596846846847</v>
      </c>
      <c r="F1158" s="473">
        <v>11.8244897959184</v>
      </c>
      <c r="G1158" s="479"/>
      <c r="H1158" s="474"/>
    </row>
    <row r="1159" s="6" customFormat="1" ht="24" customHeight="1" spans="1:8">
      <c r="A1159" s="480" t="s">
        <v>996</v>
      </c>
      <c r="B1159" s="58"/>
      <c r="C1159" s="477"/>
      <c r="D1159" s="482"/>
      <c r="E1159" s="472"/>
      <c r="F1159" s="473"/>
      <c r="G1159" s="479"/>
      <c r="H1159" s="474"/>
    </row>
    <row r="1160" s="6" customFormat="1" ht="24" customHeight="1" spans="1:8">
      <c r="A1160" s="480" t="s">
        <v>997</v>
      </c>
      <c r="B1160" s="58"/>
      <c r="C1160" s="477"/>
      <c r="D1160" s="482"/>
      <c r="E1160" s="472"/>
      <c r="F1160" s="473"/>
      <c r="G1160" s="479"/>
      <c r="H1160" s="474"/>
    </row>
    <row r="1161" s="6" customFormat="1" ht="24" customHeight="1" spans="1:8">
      <c r="A1161" s="480" t="s">
        <v>998</v>
      </c>
      <c r="B1161" s="58"/>
      <c r="C1161" s="477">
        <v>300</v>
      </c>
      <c r="D1161" s="482">
        <v>229</v>
      </c>
      <c r="E1161" s="472">
        <f>D1161/C1161</f>
        <v>0.763333333333333</v>
      </c>
      <c r="F1161" s="473"/>
      <c r="G1161" s="479"/>
      <c r="H1161" s="474"/>
    </row>
    <row r="1162" s="6" customFormat="1" ht="24" customHeight="1" spans="1:8">
      <c r="A1162" s="480" t="s">
        <v>999</v>
      </c>
      <c r="B1162" s="58"/>
      <c r="C1162" s="477">
        <v>2211</v>
      </c>
      <c r="D1162" s="482">
        <v>1938</v>
      </c>
      <c r="E1162" s="472">
        <f>D1162/C1162</f>
        <v>0.876526458616011</v>
      </c>
      <c r="F1162" s="473">
        <v>484.5</v>
      </c>
      <c r="G1162" s="479"/>
      <c r="H1162" s="474"/>
    </row>
    <row r="1163" s="6" customFormat="1" ht="24" customHeight="1" spans="1:8">
      <c r="A1163" s="480" t="s">
        <v>1000</v>
      </c>
      <c r="B1163" s="58"/>
      <c r="C1163" s="477"/>
      <c r="D1163" s="482"/>
      <c r="E1163" s="472"/>
      <c r="F1163" s="473"/>
      <c r="G1163" s="479"/>
      <c r="H1163" s="474"/>
    </row>
    <row r="1164" s="6" customFormat="1" ht="24" customHeight="1" spans="1:8">
      <c r="A1164" s="480" t="s">
        <v>1001</v>
      </c>
      <c r="B1164" s="58"/>
      <c r="C1164" s="477"/>
      <c r="D1164" s="482"/>
      <c r="E1164" s="472"/>
      <c r="F1164" s="473"/>
      <c r="G1164" s="479"/>
      <c r="H1164" s="474"/>
    </row>
    <row r="1165" s="6" customFormat="1" ht="24" customHeight="1" spans="1:8">
      <c r="A1165" s="480" t="s">
        <v>1002</v>
      </c>
      <c r="B1165" s="58"/>
      <c r="C1165" s="477"/>
      <c r="D1165" s="482"/>
      <c r="E1165" s="472"/>
      <c r="F1165" s="473"/>
      <c r="G1165" s="479"/>
      <c r="H1165" s="474"/>
    </row>
    <row r="1166" s="6" customFormat="1" ht="24" customHeight="1" spans="1:8">
      <c r="A1166" s="480" t="s">
        <v>1003</v>
      </c>
      <c r="B1166" s="58"/>
      <c r="C1166" s="477"/>
      <c r="D1166" s="482"/>
      <c r="E1166" s="472"/>
      <c r="F1166" s="473"/>
      <c r="G1166" s="479"/>
      <c r="H1166" s="474"/>
    </row>
    <row r="1167" s="6" customFormat="1" ht="24" customHeight="1" spans="1:8">
      <c r="A1167" s="480" t="s">
        <v>1004</v>
      </c>
      <c r="B1167" s="58"/>
      <c r="C1167" s="477"/>
      <c r="D1167" s="482"/>
      <c r="E1167" s="472"/>
      <c r="F1167" s="473"/>
      <c r="G1167" s="479"/>
      <c r="H1167" s="474"/>
    </row>
    <row r="1168" s="6" customFormat="1" ht="24" customHeight="1" spans="1:8">
      <c r="A1168" s="480" t="s">
        <v>1005</v>
      </c>
      <c r="B1168" s="58"/>
      <c r="C1168" s="477"/>
      <c r="D1168" s="482"/>
      <c r="E1168" s="472"/>
      <c r="F1168" s="473"/>
      <c r="G1168" s="479"/>
      <c r="H1168" s="474"/>
    </row>
    <row r="1169" s="6" customFormat="1" ht="24" customHeight="1" spans="1:8">
      <c r="A1169" s="480" t="s">
        <v>1006</v>
      </c>
      <c r="B1169" s="58"/>
      <c r="C1169" s="477"/>
      <c r="D1169" s="482"/>
      <c r="E1169" s="472"/>
      <c r="F1169" s="473"/>
      <c r="G1169" s="479"/>
      <c r="H1169" s="474"/>
    </row>
    <row r="1170" s="6" customFormat="1" ht="24" customHeight="1" spans="1:8">
      <c r="A1170" s="480" t="s">
        <v>1007</v>
      </c>
      <c r="B1170" s="58"/>
      <c r="C1170" s="477"/>
      <c r="D1170" s="482"/>
      <c r="E1170" s="472"/>
      <c r="F1170" s="473"/>
      <c r="G1170" s="479"/>
      <c r="H1170" s="474"/>
    </row>
    <row r="1171" s="6" customFormat="1" ht="24" customHeight="1" spans="1:8">
      <c r="A1171" s="480" t="s">
        <v>1008</v>
      </c>
      <c r="B1171" s="58"/>
      <c r="C1171" s="477"/>
      <c r="D1171" s="482"/>
      <c r="E1171" s="472"/>
      <c r="F1171" s="473"/>
      <c r="G1171" s="479"/>
      <c r="H1171" s="474"/>
    </row>
    <row r="1172" s="6" customFormat="1" ht="24" customHeight="1" spans="1:8">
      <c r="A1172" s="480" t="s">
        <v>1009</v>
      </c>
      <c r="B1172" s="58"/>
      <c r="C1172" s="477"/>
      <c r="D1172" s="482"/>
      <c r="E1172" s="472"/>
      <c r="F1172" s="473"/>
      <c r="G1172" s="479"/>
      <c r="H1172" s="474"/>
    </row>
    <row r="1173" s="6" customFormat="1" ht="24" customHeight="1" spans="1:8">
      <c r="A1173" s="480" t="s">
        <v>1010</v>
      </c>
      <c r="B1173" s="58"/>
      <c r="C1173" s="477"/>
      <c r="D1173" s="482"/>
      <c r="E1173" s="472"/>
      <c r="F1173" s="473"/>
      <c r="G1173" s="479"/>
      <c r="H1173" s="474"/>
    </row>
    <row r="1174" s="6" customFormat="1" ht="24" customHeight="1" spans="1:8">
      <c r="A1174" s="480" t="s">
        <v>1011</v>
      </c>
      <c r="B1174" s="58"/>
      <c r="C1174" s="477"/>
      <c r="D1174" s="482"/>
      <c r="E1174" s="472"/>
      <c r="F1174" s="473"/>
      <c r="G1174" s="479"/>
      <c r="H1174" s="474"/>
    </row>
    <row r="1175" s="6" customFormat="1" ht="24" customHeight="1" spans="1:8">
      <c r="A1175" s="480" t="s">
        <v>1012</v>
      </c>
      <c r="B1175" s="58"/>
      <c r="C1175" s="477"/>
      <c r="D1175" s="482"/>
      <c r="E1175" s="472"/>
      <c r="F1175" s="473"/>
      <c r="G1175" s="479"/>
      <c r="H1175" s="474"/>
    </row>
    <row r="1176" s="6" customFormat="1" ht="24" customHeight="1" spans="1:8">
      <c r="A1176" s="480" t="s">
        <v>1013</v>
      </c>
      <c r="B1176" s="58"/>
      <c r="C1176" s="477"/>
      <c r="D1176" s="482"/>
      <c r="E1176" s="472"/>
      <c r="F1176" s="473"/>
      <c r="G1176" s="479"/>
      <c r="H1176" s="474"/>
    </row>
    <row r="1177" s="6" customFormat="1" ht="24" customHeight="1" spans="1:8">
      <c r="A1177" s="480" t="s">
        <v>1014</v>
      </c>
      <c r="B1177" s="58"/>
      <c r="C1177" s="477"/>
      <c r="D1177" s="482"/>
      <c r="E1177" s="472"/>
      <c r="F1177" s="473"/>
      <c r="G1177" s="479"/>
      <c r="H1177" s="474"/>
    </row>
    <row r="1178" s="6" customFormat="1" ht="24" customHeight="1" spans="1:8">
      <c r="A1178" s="480" t="s">
        <v>135</v>
      </c>
      <c r="B1178" s="58">
        <v>616.62</v>
      </c>
      <c r="C1178" s="58">
        <v>616.62</v>
      </c>
      <c r="D1178" s="482">
        <v>594</v>
      </c>
      <c r="E1178" s="472">
        <f>D1178/C1178</f>
        <v>0.963316142843242</v>
      </c>
      <c r="F1178" s="473">
        <v>0.972176759410802</v>
      </c>
      <c r="G1178" s="479"/>
      <c r="H1178" s="474"/>
    </row>
    <row r="1179" s="6" customFormat="1" ht="24" customHeight="1" spans="1:8">
      <c r="A1179" s="480" t="s">
        <v>1015</v>
      </c>
      <c r="B1179" s="58">
        <v>113.3</v>
      </c>
      <c r="C1179" s="58">
        <v>113.3</v>
      </c>
      <c r="D1179" s="482">
        <v>6</v>
      </c>
      <c r="E1179" s="472">
        <f>D1179/C1179</f>
        <v>0.0529567519858782</v>
      </c>
      <c r="F1179" s="473">
        <v>0.0517241379310345</v>
      </c>
      <c r="G1179" s="479"/>
      <c r="H1179" s="474"/>
    </row>
    <row r="1180" s="6" customFormat="1" ht="24" customHeight="1" spans="1:8">
      <c r="A1180" s="480" t="s">
        <v>1016</v>
      </c>
      <c r="B1180" s="482"/>
      <c r="C1180" s="482"/>
      <c r="D1180" s="482"/>
      <c r="E1180" s="472"/>
      <c r="F1180" s="473"/>
      <c r="G1180" s="479"/>
      <c r="H1180" s="474"/>
    </row>
    <row r="1181" s="6" customFormat="1" ht="24" customHeight="1" spans="1:8">
      <c r="A1181" s="480" t="s">
        <v>138</v>
      </c>
      <c r="B1181" s="482"/>
      <c r="C1181" s="482"/>
      <c r="D1181" s="482"/>
      <c r="E1181" s="472"/>
      <c r="F1181" s="473"/>
      <c r="G1181" s="479"/>
      <c r="H1181" s="474"/>
    </row>
    <row r="1182" s="6" customFormat="1" ht="24" customHeight="1" spans="1:8">
      <c r="A1182" s="480" t="s">
        <v>127</v>
      </c>
      <c r="B1182" s="482"/>
      <c r="C1182" s="482"/>
      <c r="D1182" s="482"/>
      <c r="E1182" s="472"/>
      <c r="F1182" s="473"/>
      <c r="G1182" s="479"/>
      <c r="H1182" s="474"/>
    </row>
    <row r="1183" s="6" customFormat="1" ht="24" customHeight="1" spans="1:8">
      <c r="A1183" s="480" t="s">
        <v>128</v>
      </c>
      <c r="B1183" s="482"/>
      <c r="C1183" s="482"/>
      <c r="D1183" s="482"/>
      <c r="E1183" s="472"/>
      <c r="F1183" s="473"/>
      <c r="G1183" s="479"/>
      <c r="H1183" s="474"/>
    </row>
    <row r="1184" s="6" customFormat="1" ht="24" customHeight="1" spans="1:8">
      <c r="A1184" s="480" t="s">
        <v>1017</v>
      </c>
      <c r="B1184" s="482"/>
      <c r="C1184" s="482"/>
      <c r="D1184" s="482"/>
      <c r="E1184" s="472"/>
      <c r="F1184" s="473"/>
      <c r="G1184" s="479"/>
      <c r="H1184" s="474"/>
    </row>
    <row r="1185" s="6" customFormat="1" ht="24" customHeight="1" spans="1:8">
      <c r="A1185" s="480" t="s">
        <v>1018</v>
      </c>
      <c r="B1185" s="482"/>
      <c r="C1185" s="482"/>
      <c r="D1185" s="482"/>
      <c r="E1185" s="472"/>
      <c r="F1185" s="473"/>
      <c r="G1185" s="479"/>
      <c r="H1185" s="474"/>
    </row>
    <row r="1186" s="6" customFormat="1" ht="24" customHeight="1" spans="1:8">
      <c r="A1186" s="480" t="s">
        <v>1019</v>
      </c>
      <c r="B1186" s="482"/>
      <c r="C1186" s="482"/>
      <c r="D1186" s="482"/>
      <c r="E1186" s="472"/>
      <c r="F1186" s="473"/>
      <c r="G1186" s="479"/>
      <c r="H1186" s="474"/>
    </row>
    <row r="1187" s="6" customFormat="1" ht="24" customHeight="1" spans="1:8">
      <c r="A1187" s="480" t="s">
        <v>1020</v>
      </c>
      <c r="B1187" s="482"/>
      <c r="C1187" s="482"/>
      <c r="D1187" s="482"/>
      <c r="E1187" s="472"/>
      <c r="F1187" s="473"/>
      <c r="G1187" s="479"/>
      <c r="H1187" s="474"/>
    </row>
    <row r="1188" s="6" customFormat="1" ht="24" customHeight="1" spans="1:8">
      <c r="A1188" s="480" t="s">
        <v>1021</v>
      </c>
      <c r="B1188" s="482"/>
      <c r="C1188" s="482"/>
      <c r="D1188" s="482"/>
      <c r="E1188" s="472"/>
      <c r="F1188" s="473"/>
      <c r="G1188" s="479"/>
      <c r="H1188" s="474"/>
    </row>
    <row r="1189" s="6" customFormat="1" ht="24" customHeight="1" spans="1:8">
      <c r="A1189" s="480" t="s">
        <v>1022</v>
      </c>
      <c r="B1189" s="482"/>
      <c r="C1189" s="482"/>
      <c r="D1189" s="482"/>
      <c r="E1189" s="472"/>
      <c r="F1189" s="473"/>
      <c r="G1189" s="479"/>
      <c r="H1189" s="474"/>
    </row>
    <row r="1190" s="6" customFormat="1" ht="24" customHeight="1" spans="1:8">
      <c r="A1190" s="480" t="s">
        <v>1023</v>
      </c>
      <c r="B1190" s="482"/>
      <c r="C1190" s="482"/>
      <c r="D1190" s="482"/>
      <c r="E1190" s="472"/>
      <c r="F1190" s="473"/>
      <c r="G1190" s="479"/>
      <c r="H1190" s="474"/>
    </row>
    <row r="1191" s="6" customFormat="1" ht="24" customHeight="1" spans="1:8">
      <c r="A1191" s="480" t="s">
        <v>1024</v>
      </c>
      <c r="B1191" s="482"/>
      <c r="C1191" s="482"/>
      <c r="D1191" s="482"/>
      <c r="E1191" s="472"/>
      <c r="F1191" s="473"/>
      <c r="G1191" s="479"/>
      <c r="H1191" s="474"/>
    </row>
    <row r="1192" s="6" customFormat="1" ht="24" customHeight="1" spans="1:8">
      <c r="A1192" s="480" t="s">
        <v>1025</v>
      </c>
      <c r="B1192" s="482"/>
      <c r="C1192" s="482"/>
      <c r="D1192" s="482"/>
      <c r="E1192" s="472"/>
      <c r="F1192" s="473"/>
      <c r="G1192" s="479"/>
      <c r="H1192" s="474"/>
    </row>
    <row r="1193" s="6" customFormat="1" ht="24" customHeight="1" spans="1:8">
      <c r="A1193" s="480" t="s">
        <v>1026</v>
      </c>
      <c r="B1193" s="482"/>
      <c r="C1193" s="482"/>
      <c r="D1193" s="482"/>
      <c r="E1193" s="472"/>
      <c r="F1193" s="473"/>
      <c r="G1193" s="479"/>
      <c r="H1193" s="474"/>
    </row>
    <row r="1194" s="6" customFormat="1" ht="24" customHeight="1" spans="1:8">
      <c r="A1194" s="480" t="s">
        <v>1027</v>
      </c>
      <c r="B1194" s="482"/>
      <c r="C1194" s="482"/>
      <c r="D1194" s="482"/>
      <c r="E1194" s="472"/>
      <c r="F1194" s="473"/>
      <c r="G1194" s="479"/>
      <c r="H1194" s="474"/>
    </row>
    <row r="1195" s="6" customFormat="1" ht="24" customHeight="1" spans="1:8">
      <c r="A1195" s="480" t="s">
        <v>1028</v>
      </c>
      <c r="B1195" s="482"/>
      <c r="C1195" s="482"/>
      <c r="D1195" s="482"/>
      <c r="E1195" s="472"/>
      <c r="F1195" s="473"/>
      <c r="G1195" s="479"/>
      <c r="H1195" s="474"/>
    </row>
    <row r="1196" s="6" customFormat="1" ht="24" customHeight="1" spans="1:8">
      <c r="A1196" s="480" t="s">
        <v>1029</v>
      </c>
      <c r="B1196" s="482"/>
      <c r="C1196" s="482"/>
      <c r="D1196" s="482"/>
      <c r="E1196" s="472"/>
      <c r="F1196" s="473"/>
      <c r="G1196" s="479"/>
      <c r="H1196" s="474"/>
    </row>
    <row r="1197" s="6" customFormat="1" ht="24" customHeight="1" spans="1:8">
      <c r="A1197" s="481" t="s">
        <v>1030</v>
      </c>
      <c r="B1197" s="483">
        <v>11616.19</v>
      </c>
      <c r="C1197" s="483">
        <f>C1198+C1210</f>
        <v>33069</v>
      </c>
      <c r="D1197" s="483">
        <v>28483</v>
      </c>
      <c r="E1197" s="472">
        <f>D1197/C1197</f>
        <v>0.861320269739031</v>
      </c>
      <c r="F1197" s="473">
        <v>0.832690171314974</v>
      </c>
      <c r="G1197" s="479"/>
      <c r="H1197" s="474"/>
    </row>
    <row r="1198" s="6" customFormat="1" ht="24" customHeight="1" spans="1:8">
      <c r="A1198" s="480" t="s">
        <v>1031</v>
      </c>
      <c r="B1198" s="475">
        <v>951.71</v>
      </c>
      <c r="C1198" s="475">
        <f>SUM(C1199:C1209)</f>
        <v>21248</v>
      </c>
      <c r="D1198" s="483">
        <v>17933</v>
      </c>
      <c r="E1198" s="472">
        <f>D1198/C1198</f>
        <v>0.84398531626506</v>
      </c>
      <c r="F1198" s="473">
        <v>0.766891891891892</v>
      </c>
      <c r="G1198" s="479"/>
      <c r="H1198" s="474"/>
    </row>
    <row r="1199" s="6" customFormat="1" ht="24" customHeight="1" spans="1:8">
      <c r="A1199" s="480" t="s">
        <v>1032</v>
      </c>
      <c r="B1199" s="58"/>
      <c r="C1199" s="477"/>
      <c r="D1199" s="482"/>
      <c r="E1199" s="472"/>
      <c r="F1199" s="473"/>
      <c r="G1199" s="479"/>
      <c r="H1199" s="474"/>
    </row>
    <row r="1200" s="6" customFormat="1" ht="24" customHeight="1" spans="1:8">
      <c r="A1200" s="480" t="s">
        <v>1033</v>
      </c>
      <c r="B1200" s="58"/>
      <c r="C1200" s="477"/>
      <c r="D1200" s="482"/>
      <c r="E1200" s="472"/>
      <c r="F1200" s="473"/>
      <c r="G1200" s="479"/>
      <c r="H1200" s="474"/>
    </row>
    <row r="1201" s="6" customFormat="1" ht="24" customHeight="1" spans="1:8">
      <c r="A1201" s="480" t="s">
        <v>1034</v>
      </c>
      <c r="B1201" s="58"/>
      <c r="C1201" s="477"/>
      <c r="D1201" s="482"/>
      <c r="E1201" s="472"/>
      <c r="F1201" s="473"/>
      <c r="G1201" s="479"/>
      <c r="H1201" s="474"/>
    </row>
    <row r="1202" s="6" customFormat="1" ht="24" customHeight="1" spans="1:8">
      <c r="A1202" s="480" t="s">
        <v>1035</v>
      </c>
      <c r="B1202" s="58"/>
      <c r="C1202" s="477"/>
      <c r="D1202" s="482"/>
      <c r="E1202" s="472"/>
      <c r="F1202" s="473"/>
      <c r="G1202" s="479"/>
      <c r="H1202" s="474"/>
    </row>
    <row r="1203" s="6" customFormat="1" ht="24" customHeight="1" spans="1:8">
      <c r="A1203" s="480" t="s">
        <v>1036</v>
      </c>
      <c r="B1203" s="58">
        <v>677</v>
      </c>
      <c r="C1203" s="58">
        <v>677</v>
      </c>
      <c r="D1203" s="482">
        <v>337</v>
      </c>
      <c r="E1203" s="472">
        <f>D1203/C1203</f>
        <v>0.497784342688331</v>
      </c>
      <c r="F1203" s="473">
        <v>0.354363827549947</v>
      </c>
      <c r="G1203" s="479"/>
      <c r="H1203" s="474"/>
    </row>
    <row r="1204" s="6" customFormat="1" ht="24" customHeight="1" spans="1:8">
      <c r="A1204" s="480" t="s">
        <v>1037</v>
      </c>
      <c r="B1204" s="58"/>
      <c r="C1204" s="477">
        <v>250</v>
      </c>
      <c r="D1204" s="482">
        <v>165</v>
      </c>
      <c r="E1204" s="472">
        <f>D1204/C1204</f>
        <v>0.66</v>
      </c>
      <c r="F1204" s="473">
        <v>0.471428571428571</v>
      </c>
      <c r="G1204" s="479"/>
      <c r="H1204" s="474"/>
    </row>
    <row r="1205" s="6" customFormat="1" ht="24" customHeight="1" spans="1:8">
      <c r="A1205" s="480" t="s">
        <v>1038</v>
      </c>
      <c r="B1205" s="58"/>
      <c r="C1205" s="477"/>
      <c r="D1205" s="482"/>
      <c r="E1205" s="472"/>
      <c r="F1205" s="473"/>
      <c r="G1205" s="479"/>
      <c r="H1205" s="474"/>
    </row>
    <row r="1206" s="6" customFormat="1" ht="24" customHeight="1" spans="1:8">
      <c r="A1206" s="480" t="s">
        <v>1039</v>
      </c>
      <c r="B1206" s="58">
        <v>274.71</v>
      </c>
      <c r="C1206" s="477">
        <v>14190</v>
      </c>
      <c r="D1206" s="482">
        <v>11594</v>
      </c>
      <c r="E1206" s="472">
        <f>D1206/C1206</f>
        <v>0.817054263565892</v>
      </c>
      <c r="F1206" s="473">
        <v>0.898690024029145</v>
      </c>
      <c r="G1206" s="479"/>
      <c r="H1206" s="474"/>
    </row>
    <row r="1207" s="6" customFormat="1" ht="24" customHeight="1" spans="1:8">
      <c r="A1207" s="480" t="s">
        <v>1040</v>
      </c>
      <c r="B1207" s="58"/>
      <c r="C1207" s="477"/>
      <c r="D1207" s="482"/>
      <c r="E1207" s="472"/>
      <c r="F1207" s="473"/>
      <c r="G1207" s="479"/>
      <c r="H1207" s="474"/>
    </row>
    <row r="1208" s="6" customFormat="1" ht="24" customHeight="1" spans="1:8">
      <c r="A1208" s="480" t="s">
        <v>1041</v>
      </c>
      <c r="B1208" s="58"/>
      <c r="C1208" s="477">
        <v>400</v>
      </c>
      <c r="D1208" s="482">
        <v>400</v>
      </c>
      <c r="E1208" s="472">
        <f>D1208/C1208</f>
        <v>1</v>
      </c>
      <c r="F1208" s="473">
        <v>4.08163265306122</v>
      </c>
      <c r="G1208" s="479"/>
      <c r="H1208" s="474"/>
    </row>
    <row r="1209" s="6" customFormat="1" ht="24" customHeight="1" spans="1:8">
      <c r="A1209" s="480" t="s">
        <v>1042</v>
      </c>
      <c r="B1209" s="58"/>
      <c r="C1209" s="477">
        <v>5731</v>
      </c>
      <c r="D1209" s="482">
        <v>5437</v>
      </c>
      <c r="E1209" s="472">
        <f>D1209/C1209</f>
        <v>0.948700052346885</v>
      </c>
      <c r="F1209" s="473">
        <v>0.59852487890797</v>
      </c>
      <c r="G1209" s="479"/>
      <c r="H1209" s="474"/>
    </row>
    <row r="1210" s="6" customFormat="1" ht="24" customHeight="1" spans="1:8">
      <c r="A1210" s="481" t="s">
        <v>1043</v>
      </c>
      <c r="B1210" s="475">
        <v>10664.48</v>
      </c>
      <c r="C1210" s="475">
        <f>SUM(C1211:C1217)</f>
        <v>11821</v>
      </c>
      <c r="D1210" s="483">
        <v>10550</v>
      </c>
      <c r="E1210" s="472">
        <f>D1210/C1210</f>
        <v>0.892479485661112</v>
      </c>
      <c r="F1210" s="473">
        <v>0.974866013675845</v>
      </c>
      <c r="G1210" s="479"/>
      <c r="H1210" s="474"/>
    </row>
    <row r="1211" s="6" customFormat="1" ht="24" customHeight="1" spans="1:8">
      <c r="A1211" s="480" t="s">
        <v>1044</v>
      </c>
      <c r="B1211" s="58">
        <v>10664.48</v>
      </c>
      <c r="C1211" s="58">
        <v>11821</v>
      </c>
      <c r="D1211" s="482">
        <v>10550</v>
      </c>
      <c r="E1211" s="472">
        <f>D1211/C1211</f>
        <v>0.892479485661112</v>
      </c>
      <c r="F1211" s="473">
        <v>0.974866013675845</v>
      </c>
      <c r="G1211" s="479"/>
      <c r="H1211" s="474"/>
    </row>
    <row r="1212" s="6" customFormat="1" ht="24" customHeight="1" spans="1:8">
      <c r="A1212" s="480" t="s">
        <v>1045</v>
      </c>
      <c r="B1212" s="58"/>
      <c r="C1212" s="477"/>
      <c r="D1212" s="482"/>
      <c r="E1212" s="472"/>
      <c r="F1212" s="473"/>
      <c r="G1212" s="479"/>
      <c r="H1212" s="474"/>
    </row>
    <row r="1213" s="6" customFormat="1" ht="24" customHeight="1" spans="1:8">
      <c r="A1213" s="480" t="s">
        <v>1046</v>
      </c>
      <c r="B1213" s="58"/>
      <c r="C1213" s="477"/>
      <c r="D1213" s="482"/>
      <c r="E1213" s="472"/>
      <c r="F1213" s="473"/>
      <c r="G1213" s="479"/>
      <c r="H1213" s="474"/>
    </row>
    <row r="1214" s="6" customFormat="1" ht="24" customHeight="1" spans="1:8">
      <c r="A1214" s="480" t="s">
        <v>1047</v>
      </c>
      <c r="B1214" s="482"/>
      <c r="C1214" s="482"/>
      <c r="D1214" s="482"/>
      <c r="E1214" s="472"/>
      <c r="F1214" s="473"/>
      <c r="G1214" s="479"/>
      <c r="H1214" s="474"/>
    </row>
    <row r="1215" s="6" customFormat="1" ht="24" customHeight="1" spans="1:8">
      <c r="A1215" s="480" t="s">
        <v>1048</v>
      </c>
      <c r="B1215" s="482"/>
      <c r="C1215" s="482"/>
      <c r="D1215" s="482"/>
      <c r="E1215" s="472"/>
      <c r="F1215" s="473"/>
      <c r="G1215" s="479"/>
      <c r="H1215" s="474"/>
    </row>
    <row r="1216" s="6" customFormat="1" ht="24" customHeight="1" spans="1:8">
      <c r="A1216" s="480" t="s">
        <v>1049</v>
      </c>
      <c r="B1216" s="482"/>
      <c r="C1216" s="482"/>
      <c r="D1216" s="482"/>
      <c r="E1216" s="472"/>
      <c r="F1216" s="473"/>
      <c r="G1216" s="479"/>
      <c r="H1216" s="474"/>
    </row>
    <row r="1217" s="6" customFormat="1" ht="24" customHeight="1" spans="1:8">
      <c r="A1217" s="480" t="s">
        <v>1050</v>
      </c>
      <c r="B1217" s="482"/>
      <c r="C1217" s="482"/>
      <c r="D1217" s="482"/>
      <c r="E1217" s="472"/>
      <c r="F1217" s="473"/>
      <c r="G1217" s="479"/>
      <c r="H1217" s="474"/>
    </row>
    <row r="1218" s="6" customFormat="1" ht="24" customHeight="1" spans="1:8">
      <c r="A1218" s="481" t="s">
        <v>1051</v>
      </c>
      <c r="B1218" s="483">
        <v>718.14</v>
      </c>
      <c r="C1218" s="483">
        <f>C1219+C1243+C1249</f>
        <v>1599.75</v>
      </c>
      <c r="D1218" s="483">
        <v>1254</v>
      </c>
      <c r="E1218" s="472">
        <f>D1218/C1218</f>
        <v>0.783872480075012</v>
      </c>
      <c r="F1218" s="473">
        <v>0.551451187335092</v>
      </c>
      <c r="G1218" s="479"/>
      <c r="H1218" s="474"/>
    </row>
    <row r="1219" s="6" customFormat="1" ht="24" customHeight="1" spans="1:8">
      <c r="A1219" s="480" t="s">
        <v>1052</v>
      </c>
      <c r="B1219" s="475">
        <v>269.39</v>
      </c>
      <c r="C1219" s="475">
        <f>SUM(C1220:C1242)</f>
        <v>983</v>
      </c>
      <c r="D1219" s="483">
        <v>936</v>
      </c>
      <c r="E1219" s="472">
        <f>D1219/C1219</f>
        <v>0.952187182095626</v>
      </c>
      <c r="F1219" s="473">
        <v>0.531516183986371</v>
      </c>
      <c r="G1219" s="479"/>
      <c r="H1219" s="474"/>
    </row>
    <row r="1220" s="6" customFormat="1" ht="24" customHeight="1" spans="1:8">
      <c r="A1220" s="480" t="s">
        <v>138</v>
      </c>
      <c r="B1220" s="58"/>
      <c r="C1220" s="477"/>
      <c r="D1220" s="482"/>
      <c r="E1220" s="472"/>
      <c r="F1220" s="473"/>
      <c r="G1220" s="479"/>
      <c r="H1220" s="474"/>
    </row>
    <row r="1221" s="6" customFormat="1" ht="24" customHeight="1" spans="1:8">
      <c r="A1221" s="480" t="s">
        <v>127</v>
      </c>
      <c r="B1221" s="58"/>
      <c r="C1221" s="477"/>
      <c r="D1221" s="482"/>
      <c r="E1221" s="472"/>
      <c r="F1221" s="473"/>
      <c r="G1221" s="479"/>
      <c r="H1221" s="474"/>
    </row>
    <row r="1222" s="6" customFormat="1" ht="24" customHeight="1" spans="1:8">
      <c r="A1222" s="480" t="s">
        <v>128</v>
      </c>
      <c r="B1222" s="58"/>
      <c r="C1222" s="477"/>
      <c r="D1222" s="482"/>
      <c r="E1222" s="472"/>
      <c r="F1222" s="473"/>
      <c r="G1222" s="479"/>
      <c r="H1222" s="474"/>
    </row>
    <row r="1223" s="6" customFormat="1" ht="24" customHeight="1" spans="1:8">
      <c r="A1223" s="480" t="s">
        <v>1053</v>
      </c>
      <c r="B1223" s="58"/>
      <c r="C1223" s="477"/>
      <c r="D1223" s="482"/>
      <c r="E1223" s="472"/>
      <c r="F1223" s="473"/>
      <c r="G1223" s="479"/>
      <c r="H1223" s="474"/>
    </row>
    <row r="1224" s="6" customFormat="1" ht="24" customHeight="1" spans="1:8">
      <c r="A1224" s="480" t="s">
        <v>1054</v>
      </c>
      <c r="B1224" s="58"/>
      <c r="C1224" s="477"/>
      <c r="D1224" s="482"/>
      <c r="E1224" s="472"/>
      <c r="F1224" s="473"/>
      <c r="G1224" s="479"/>
      <c r="H1224" s="474"/>
    </row>
    <row r="1225" s="6" customFormat="1" ht="24" customHeight="1" spans="1:8">
      <c r="A1225" s="480" t="s">
        <v>1055</v>
      </c>
      <c r="B1225" s="58"/>
      <c r="C1225" s="477"/>
      <c r="D1225" s="482"/>
      <c r="E1225" s="472"/>
      <c r="F1225" s="473"/>
      <c r="G1225" s="479"/>
      <c r="H1225" s="474"/>
    </row>
    <row r="1226" s="6" customFormat="1" ht="24" customHeight="1" spans="1:8">
      <c r="A1226" s="480" t="s">
        <v>1056</v>
      </c>
      <c r="B1226" s="58"/>
      <c r="C1226" s="477"/>
      <c r="D1226" s="482"/>
      <c r="E1226" s="472"/>
      <c r="F1226" s="473"/>
      <c r="G1226" s="479"/>
      <c r="H1226" s="474"/>
    </row>
    <row r="1227" s="6" customFormat="1" ht="24" customHeight="1" spans="1:8">
      <c r="A1227" s="480" t="s">
        <v>1057</v>
      </c>
      <c r="B1227" s="58">
        <v>195</v>
      </c>
      <c r="C1227" s="58"/>
      <c r="D1227" s="482"/>
      <c r="E1227" s="472"/>
      <c r="F1227" s="473">
        <v>0</v>
      </c>
      <c r="G1227" s="479"/>
      <c r="H1227" s="474"/>
    </row>
    <row r="1228" s="6" customFormat="1" ht="24" customHeight="1" spans="1:8">
      <c r="A1228" s="480" t="s">
        <v>1058</v>
      </c>
      <c r="B1228" s="58"/>
      <c r="C1228" s="477"/>
      <c r="D1228" s="482"/>
      <c r="E1228" s="472"/>
      <c r="F1228" s="473"/>
      <c r="G1228" s="479"/>
      <c r="H1228" s="474"/>
    </row>
    <row r="1229" s="6" customFormat="1" ht="24" customHeight="1" spans="1:8">
      <c r="A1229" s="480" t="s">
        <v>1059</v>
      </c>
      <c r="B1229" s="58"/>
      <c r="C1229" s="477"/>
      <c r="D1229" s="482"/>
      <c r="E1229" s="472"/>
      <c r="F1229" s="473"/>
      <c r="G1229" s="479"/>
      <c r="H1229" s="474"/>
    </row>
    <row r="1230" s="6" customFormat="1" ht="24" customHeight="1" spans="1:8">
      <c r="A1230" s="480" t="s">
        <v>1060</v>
      </c>
      <c r="B1230" s="58"/>
      <c r="C1230" s="477"/>
      <c r="D1230" s="482"/>
      <c r="E1230" s="472"/>
      <c r="F1230" s="473"/>
      <c r="G1230" s="479"/>
      <c r="H1230" s="474"/>
    </row>
    <row r="1231" s="6" customFormat="1" ht="24" customHeight="1" spans="1:8">
      <c r="A1231" s="480" t="s">
        <v>1061</v>
      </c>
      <c r="B1231" s="58"/>
      <c r="C1231" s="477"/>
      <c r="D1231" s="482"/>
      <c r="E1231" s="472"/>
      <c r="F1231" s="473"/>
      <c r="G1231" s="479"/>
      <c r="H1231" s="474"/>
    </row>
    <row r="1232" s="6" customFormat="1" ht="24" customHeight="1" spans="1:8">
      <c r="A1232" s="480" t="s">
        <v>1062</v>
      </c>
      <c r="B1232" s="58"/>
      <c r="C1232" s="477"/>
      <c r="D1232" s="482"/>
      <c r="E1232" s="472"/>
      <c r="F1232" s="473">
        <v>0</v>
      </c>
      <c r="G1232" s="479"/>
      <c r="H1232" s="474"/>
    </row>
    <row r="1233" s="6" customFormat="1" ht="24" customHeight="1" spans="1:8">
      <c r="A1233" s="480" t="s">
        <v>1063</v>
      </c>
      <c r="B1233" s="58"/>
      <c r="C1233" s="477"/>
      <c r="D1233" s="482"/>
      <c r="E1233" s="472"/>
      <c r="F1233" s="473"/>
      <c r="G1233" s="479"/>
      <c r="H1233" s="474"/>
    </row>
    <row r="1234" s="6" customFormat="1" ht="24" customHeight="1" spans="1:8">
      <c r="A1234" s="480" t="s">
        <v>1064</v>
      </c>
      <c r="B1234" s="58"/>
      <c r="C1234" s="477"/>
      <c r="D1234" s="482"/>
      <c r="E1234" s="472"/>
      <c r="F1234" s="473"/>
      <c r="G1234" s="479"/>
      <c r="H1234" s="474"/>
    </row>
    <row r="1235" s="6" customFormat="1" ht="24" customHeight="1" spans="1:8">
      <c r="A1235" s="480" t="s">
        <v>135</v>
      </c>
      <c r="B1235" s="58"/>
      <c r="C1235" s="477"/>
      <c r="D1235" s="482"/>
      <c r="E1235" s="472"/>
      <c r="F1235" s="473"/>
      <c r="G1235" s="479"/>
      <c r="H1235" s="474"/>
    </row>
    <row r="1236" s="6" customFormat="1" ht="24" customHeight="1" spans="1:8">
      <c r="A1236" s="480" t="s">
        <v>1065</v>
      </c>
      <c r="B1236" s="58">
        <v>74.39</v>
      </c>
      <c r="C1236" s="482">
        <v>983</v>
      </c>
      <c r="D1236" s="482">
        <v>936</v>
      </c>
      <c r="E1236" s="472">
        <f>D1236/C1236</f>
        <v>0.952187182095626</v>
      </c>
      <c r="F1236" s="473">
        <v>0.599231754161332</v>
      </c>
      <c r="G1236" s="479"/>
      <c r="H1236" s="474"/>
    </row>
    <row r="1237" s="6" customFormat="1" ht="24" customHeight="1" spans="1:8">
      <c r="A1237" s="480" t="s">
        <v>1066</v>
      </c>
      <c r="B1237" s="482"/>
      <c r="C1237" s="482"/>
      <c r="D1237" s="482"/>
      <c r="E1237" s="472"/>
      <c r="F1237" s="473"/>
      <c r="G1237" s="479"/>
      <c r="H1237" s="474"/>
    </row>
    <row r="1238" s="6" customFormat="1" ht="24" customHeight="1" spans="1:8">
      <c r="A1238" s="480" t="s">
        <v>1067</v>
      </c>
      <c r="B1238" s="482"/>
      <c r="C1238" s="482"/>
      <c r="D1238" s="482"/>
      <c r="E1238" s="472"/>
      <c r="F1238" s="473"/>
      <c r="G1238" s="479"/>
      <c r="H1238" s="474"/>
    </row>
    <row r="1239" s="6" customFormat="1" ht="24" customHeight="1" spans="1:8">
      <c r="A1239" s="480" t="s">
        <v>1068</v>
      </c>
      <c r="B1239" s="482"/>
      <c r="C1239" s="482"/>
      <c r="D1239" s="482"/>
      <c r="E1239" s="472"/>
      <c r="F1239" s="473"/>
      <c r="G1239" s="479"/>
      <c r="H1239" s="474"/>
    </row>
    <row r="1240" s="6" customFormat="1" ht="24" customHeight="1" spans="1:8">
      <c r="A1240" s="480" t="s">
        <v>1069</v>
      </c>
      <c r="B1240" s="482"/>
      <c r="C1240" s="482"/>
      <c r="D1240" s="482"/>
      <c r="E1240" s="472"/>
      <c r="F1240" s="473"/>
      <c r="G1240" s="479"/>
      <c r="H1240" s="474"/>
    </row>
    <row r="1241" s="6" customFormat="1" ht="24" customHeight="1" spans="1:8">
      <c r="A1241" s="480" t="s">
        <v>1070</v>
      </c>
      <c r="B1241" s="482"/>
      <c r="C1241" s="482"/>
      <c r="D1241" s="482"/>
      <c r="E1241" s="472"/>
      <c r="F1241" s="473"/>
      <c r="G1241" s="479"/>
      <c r="H1241" s="474"/>
    </row>
    <row r="1242" s="6" customFormat="1" ht="24" customHeight="1" spans="1:8">
      <c r="A1242" s="480" t="s">
        <v>1071</v>
      </c>
      <c r="B1242" s="482"/>
      <c r="C1242" s="482"/>
      <c r="D1242" s="482"/>
      <c r="E1242" s="472"/>
      <c r="F1242" s="473"/>
      <c r="G1242" s="479"/>
      <c r="H1242" s="474"/>
    </row>
    <row r="1243" s="6" customFormat="1" ht="24" customHeight="1" spans="1:8">
      <c r="A1243" s="480" t="s">
        <v>1072</v>
      </c>
      <c r="B1243" s="483">
        <v>448.75</v>
      </c>
      <c r="C1243" s="483">
        <f>SUM(C1244:C1248)</f>
        <v>605.75</v>
      </c>
      <c r="D1243" s="483">
        <v>307</v>
      </c>
      <c r="E1243" s="472">
        <f>D1243/C1243</f>
        <v>0.506809739991746</v>
      </c>
      <c r="F1243" s="473">
        <v>0.598440545808967</v>
      </c>
      <c r="G1243" s="479"/>
      <c r="H1243" s="474"/>
    </row>
    <row r="1244" s="6" customFormat="1" ht="24" customHeight="1" spans="1:8">
      <c r="A1244" s="480" t="s">
        <v>1073</v>
      </c>
      <c r="B1244" s="482"/>
      <c r="C1244" s="482">
        <v>157</v>
      </c>
      <c r="D1244" s="482">
        <v>157</v>
      </c>
      <c r="E1244" s="472">
        <f>D1244/C1244</f>
        <v>1</v>
      </c>
      <c r="F1244" s="473">
        <v>0.912790697674419</v>
      </c>
      <c r="G1244" s="479"/>
      <c r="H1244" s="474"/>
    </row>
    <row r="1245" s="6" customFormat="1" ht="24" customHeight="1" spans="1:8">
      <c r="A1245" s="480" t="s">
        <v>1074</v>
      </c>
      <c r="B1245" s="482"/>
      <c r="C1245" s="482"/>
      <c r="D1245" s="482"/>
      <c r="E1245" s="472"/>
      <c r="F1245" s="473"/>
      <c r="G1245" s="479"/>
      <c r="H1245" s="474"/>
    </row>
    <row r="1246" s="6" customFormat="1" ht="24" customHeight="1" spans="1:8">
      <c r="A1246" s="480" t="s">
        <v>1075</v>
      </c>
      <c r="B1246" s="482"/>
      <c r="C1246" s="482"/>
      <c r="D1246" s="482"/>
      <c r="E1246" s="472"/>
      <c r="F1246" s="473">
        <v>0</v>
      </c>
      <c r="G1246" s="479"/>
      <c r="H1246" s="474"/>
    </row>
    <row r="1247" s="6" customFormat="1" ht="24" customHeight="1" spans="1:8">
      <c r="A1247" s="480" t="s">
        <v>1076</v>
      </c>
      <c r="B1247" s="482"/>
      <c r="C1247" s="482"/>
      <c r="D1247" s="482"/>
      <c r="E1247" s="472"/>
      <c r="F1247" s="473"/>
      <c r="G1247" s="479"/>
      <c r="H1247" s="474"/>
    </row>
    <row r="1248" s="6" customFormat="1" ht="24" customHeight="1" spans="1:8">
      <c r="A1248" s="480" t="s">
        <v>1077</v>
      </c>
      <c r="B1248" s="482">
        <v>448.75</v>
      </c>
      <c r="C1248" s="482">
        <v>448.75</v>
      </c>
      <c r="D1248" s="482">
        <v>150</v>
      </c>
      <c r="E1248" s="472">
        <f>D1248/C1248</f>
        <v>0.334261838440111</v>
      </c>
      <c r="F1248" s="473">
        <v>0.76530612244898</v>
      </c>
      <c r="G1248" s="479"/>
      <c r="H1248" s="474"/>
    </row>
    <row r="1249" s="6" customFormat="1" ht="24" customHeight="1" spans="1:8">
      <c r="A1249" s="480" t="s">
        <v>1078</v>
      </c>
      <c r="B1249" s="482"/>
      <c r="C1249" s="482">
        <f>SUM(C1250:C1261)</f>
        <v>11</v>
      </c>
      <c r="D1249" s="482">
        <v>11</v>
      </c>
      <c r="E1249" s="472">
        <f>D1249/C1249</f>
        <v>1</v>
      </c>
      <c r="F1249" s="473"/>
      <c r="G1249" s="479"/>
      <c r="H1249" s="474"/>
    </row>
    <row r="1250" s="6" customFormat="1" ht="24" customHeight="1" spans="1:8">
      <c r="A1250" s="480" t="s">
        <v>1079</v>
      </c>
      <c r="B1250" s="482"/>
      <c r="C1250" s="482"/>
      <c r="D1250" s="482"/>
      <c r="E1250" s="472"/>
      <c r="F1250" s="473"/>
      <c r="G1250" s="479"/>
      <c r="H1250" s="474"/>
    </row>
    <row r="1251" s="6" customFormat="1" ht="24" customHeight="1" spans="1:8">
      <c r="A1251" s="480" t="s">
        <v>1080</v>
      </c>
      <c r="B1251" s="482"/>
      <c r="C1251" s="482"/>
      <c r="D1251" s="482"/>
      <c r="E1251" s="472"/>
      <c r="F1251" s="473"/>
      <c r="G1251" s="479"/>
      <c r="H1251" s="474"/>
    </row>
    <row r="1252" s="6" customFormat="1" ht="24" customHeight="1" spans="1:8">
      <c r="A1252" s="480" t="s">
        <v>1081</v>
      </c>
      <c r="B1252" s="482"/>
      <c r="C1252" s="482"/>
      <c r="D1252" s="482"/>
      <c r="E1252" s="472"/>
      <c r="F1252" s="473"/>
      <c r="G1252" s="479"/>
      <c r="H1252" s="474"/>
    </row>
    <row r="1253" s="6" customFormat="1" ht="24" customHeight="1" spans="1:8">
      <c r="A1253" s="480" t="s">
        <v>1082</v>
      </c>
      <c r="B1253" s="482"/>
      <c r="C1253" s="482">
        <v>11</v>
      </c>
      <c r="D1253" s="482">
        <v>11</v>
      </c>
      <c r="E1253" s="472">
        <f>D1253/C1253</f>
        <v>1</v>
      </c>
      <c r="F1253" s="473"/>
      <c r="G1253" s="479"/>
      <c r="H1253" s="474"/>
    </row>
    <row r="1254" s="6" customFormat="1" ht="24" customHeight="1" spans="1:8">
      <c r="A1254" s="480" t="s">
        <v>1083</v>
      </c>
      <c r="B1254" s="482"/>
      <c r="C1254" s="482"/>
      <c r="D1254" s="482"/>
      <c r="E1254" s="472"/>
      <c r="F1254" s="473"/>
      <c r="G1254" s="479"/>
      <c r="H1254" s="474"/>
    </row>
    <row r="1255" s="6" customFormat="1" ht="24" customHeight="1" spans="1:8">
      <c r="A1255" s="480" t="s">
        <v>1084</v>
      </c>
      <c r="B1255" s="482"/>
      <c r="C1255" s="482"/>
      <c r="D1255" s="482"/>
      <c r="E1255" s="472"/>
      <c r="F1255" s="473"/>
      <c r="G1255" s="479"/>
      <c r="H1255" s="474"/>
    </row>
    <row r="1256" s="6" customFormat="1" ht="24" customHeight="1" spans="1:8">
      <c r="A1256" s="480" t="s">
        <v>1085</v>
      </c>
      <c r="B1256" s="482"/>
      <c r="C1256" s="482"/>
      <c r="D1256" s="482"/>
      <c r="E1256" s="472"/>
      <c r="F1256" s="473"/>
      <c r="G1256" s="479"/>
      <c r="H1256" s="474"/>
    </row>
    <row r="1257" s="6" customFormat="1" ht="24" customHeight="1" spans="1:8">
      <c r="A1257" s="480" t="s">
        <v>1086</v>
      </c>
      <c r="B1257" s="482"/>
      <c r="C1257" s="482"/>
      <c r="D1257" s="482"/>
      <c r="E1257" s="472"/>
      <c r="F1257" s="473"/>
      <c r="G1257" s="479"/>
      <c r="H1257" s="474"/>
    </row>
    <row r="1258" s="6" customFormat="1" ht="24" customHeight="1" spans="1:8">
      <c r="A1258" s="480" t="s">
        <v>1087</v>
      </c>
      <c r="B1258" s="482"/>
      <c r="C1258" s="482"/>
      <c r="D1258" s="482"/>
      <c r="E1258" s="472"/>
      <c r="F1258" s="473"/>
      <c r="G1258" s="479"/>
      <c r="H1258" s="474"/>
    </row>
    <row r="1259" s="6" customFormat="1" ht="24" customHeight="1" spans="1:8">
      <c r="A1259" s="480" t="s">
        <v>1088</v>
      </c>
      <c r="B1259" s="482"/>
      <c r="C1259" s="482"/>
      <c r="D1259" s="482"/>
      <c r="E1259" s="472"/>
      <c r="F1259" s="473"/>
      <c r="G1259" s="479"/>
      <c r="H1259" s="474"/>
    </row>
    <row r="1260" s="6" customFormat="1" ht="24" customHeight="1" spans="1:8">
      <c r="A1260" s="480" t="s">
        <v>1089</v>
      </c>
      <c r="B1260" s="482"/>
      <c r="C1260" s="482"/>
      <c r="D1260" s="482"/>
      <c r="E1260" s="472"/>
      <c r="F1260" s="473"/>
      <c r="G1260" s="479"/>
      <c r="H1260" s="474"/>
    </row>
    <row r="1261" s="6" customFormat="1" ht="24" customHeight="1" spans="1:8">
      <c r="A1261" s="480" t="s">
        <v>1090</v>
      </c>
      <c r="B1261" s="482"/>
      <c r="C1261" s="482"/>
      <c r="D1261" s="482"/>
      <c r="E1261" s="472"/>
      <c r="F1261" s="473"/>
      <c r="G1261" s="479"/>
      <c r="H1261" s="474"/>
    </row>
    <row r="1262" s="6" customFormat="1" ht="24" customHeight="1" spans="1:8">
      <c r="A1262" s="481" t="s">
        <v>1091</v>
      </c>
      <c r="B1262" s="483">
        <v>3023.53</v>
      </c>
      <c r="C1262" s="483">
        <f>C1263+C1274+C1301+C1305+C1309</f>
        <v>9880.09</v>
      </c>
      <c r="D1262" s="483">
        <v>6704</v>
      </c>
      <c r="E1262" s="472">
        <f>D1262/C1262</f>
        <v>0.678536329122508</v>
      </c>
      <c r="F1262" s="473">
        <v>0.943959448042805</v>
      </c>
      <c r="G1262" s="479"/>
      <c r="H1262" s="474"/>
    </row>
    <row r="1263" s="6" customFormat="1" ht="24" customHeight="1" spans="1:8">
      <c r="A1263" s="480" t="s">
        <v>1092</v>
      </c>
      <c r="B1263" s="475">
        <v>628.04</v>
      </c>
      <c r="C1263" s="475">
        <f>SUM(C1264:C1273)</f>
        <v>755.09</v>
      </c>
      <c r="D1263" s="483">
        <v>646</v>
      </c>
      <c r="E1263" s="472">
        <f>D1263/C1263</f>
        <v>0.855527155703294</v>
      </c>
      <c r="F1263" s="473">
        <v>0.785888077858881</v>
      </c>
      <c r="G1263" s="479"/>
      <c r="H1263" s="474"/>
    </row>
    <row r="1264" s="6" customFormat="1" ht="24" customHeight="1" spans="1:8">
      <c r="A1264" s="480" t="s">
        <v>138</v>
      </c>
      <c r="B1264" s="58">
        <v>369.81</v>
      </c>
      <c r="C1264" s="58">
        <v>369.81</v>
      </c>
      <c r="D1264" s="482">
        <v>333</v>
      </c>
      <c r="E1264" s="472">
        <f>D1264/C1264</f>
        <v>0.900462399610611</v>
      </c>
      <c r="F1264" s="473">
        <v>0.994029850746269</v>
      </c>
      <c r="G1264" s="479"/>
      <c r="H1264" s="474"/>
    </row>
    <row r="1265" s="6" customFormat="1" ht="24" customHeight="1" spans="1:8">
      <c r="A1265" s="480" t="s">
        <v>127</v>
      </c>
      <c r="B1265" s="58">
        <v>16.12</v>
      </c>
      <c r="C1265" s="477">
        <v>65</v>
      </c>
      <c r="D1265" s="482">
        <v>55</v>
      </c>
      <c r="E1265" s="472">
        <f>D1265/C1265</f>
        <v>0.846153846153846</v>
      </c>
      <c r="F1265" s="473">
        <v>1.96428571428571</v>
      </c>
      <c r="G1265" s="479"/>
      <c r="H1265" s="474"/>
    </row>
    <row r="1266" s="6" customFormat="1" ht="24" customHeight="1" spans="1:8">
      <c r="A1266" s="480" t="s">
        <v>128</v>
      </c>
      <c r="B1266" s="58"/>
      <c r="C1266" s="477"/>
      <c r="D1266" s="482"/>
      <c r="E1266" s="472"/>
      <c r="F1266" s="473"/>
      <c r="G1266" s="479"/>
      <c r="H1266" s="474"/>
    </row>
    <row r="1267" s="6" customFormat="1" ht="24" customHeight="1" spans="1:8">
      <c r="A1267" s="480" t="s">
        <v>1093</v>
      </c>
      <c r="B1267" s="58"/>
      <c r="C1267" s="477">
        <v>20</v>
      </c>
      <c r="D1267" s="482">
        <v>15</v>
      </c>
      <c r="E1267" s="472">
        <f>D1267/C1267</f>
        <v>0.75</v>
      </c>
      <c r="F1267" s="473">
        <v>1.5</v>
      </c>
      <c r="G1267" s="479"/>
      <c r="H1267" s="474"/>
    </row>
    <row r="1268" s="6" customFormat="1" ht="24" customHeight="1" spans="1:8">
      <c r="A1268" s="480" t="s">
        <v>1094</v>
      </c>
      <c r="B1268" s="58"/>
      <c r="C1268" s="477"/>
      <c r="D1268" s="482"/>
      <c r="E1268" s="472"/>
      <c r="F1268" s="473"/>
      <c r="G1268" s="479"/>
      <c r="H1268" s="474"/>
    </row>
    <row r="1269" s="6" customFormat="1" ht="24" customHeight="1" spans="1:8">
      <c r="A1269" s="480" t="s">
        <v>1095</v>
      </c>
      <c r="B1269" s="58">
        <v>67.28</v>
      </c>
      <c r="C1269" s="58">
        <v>67.28</v>
      </c>
      <c r="D1269" s="482">
        <v>57</v>
      </c>
      <c r="E1269" s="472">
        <f>D1269/C1269</f>
        <v>0.847205707491082</v>
      </c>
      <c r="F1269" s="473">
        <v>2.28</v>
      </c>
      <c r="G1269" s="479"/>
      <c r="H1269" s="474"/>
    </row>
    <row r="1270" s="6" customFormat="1" ht="24" customHeight="1" spans="1:8">
      <c r="A1270" s="480" t="s">
        <v>1096</v>
      </c>
      <c r="B1270" s="58"/>
      <c r="C1270" s="477">
        <v>25</v>
      </c>
      <c r="D1270" s="482">
        <v>21</v>
      </c>
      <c r="E1270" s="472">
        <f>D1270/C1270</f>
        <v>0.84</v>
      </c>
      <c r="F1270" s="473"/>
      <c r="G1270" s="479"/>
      <c r="H1270" s="474"/>
    </row>
    <row r="1271" s="6" customFormat="1" ht="24" customHeight="1" spans="1:8">
      <c r="A1271" s="480" t="s">
        <v>1097</v>
      </c>
      <c r="B1271" s="58"/>
      <c r="C1271" s="477">
        <v>10</v>
      </c>
      <c r="D1271" s="482">
        <v>6</v>
      </c>
      <c r="E1271" s="472">
        <f>D1271/C1271</f>
        <v>0.6</v>
      </c>
      <c r="F1271" s="473">
        <v>0.25</v>
      </c>
      <c r="G1271" s="479"/>
      <c r="H1271" s="474"/>
    </row>
    <row r="1272" s="6" customFormat="1" ht="24" customHeight="1" spans="1:8">
      <c r="A1272" s="480" t="s">
        <v>135</v>
      </c>
      <c r="B1272" s="58">
        <v>91.48</v>
      </c>
      <c r="C1272" s="58">
        <v>98</v>
      </c>
      <c r="D1272" s="482">
        <v>98</v>
      </c>
      <c r="E1272" s="472">
        <f>D1272/C1272</f>
        <v>1</v>
      </c>
      <c r="F1272" s="473">
        <v>1.25641025641026</v>
      </c>
      <c r="G1272" s="479"/>
      <c r="H1272" s="474"/>
    </row>
    <row r="1273" s="6" customFormat="1" ht="24" customHeight="1" spans="1:8">
      <c r="A1273" s="480" t="s">
        <v>1098</v>
      </c>
      <c r="B1273" s="58">
        <v>83.35</v>
      </c>
      <c r="C1273" s="58">
        <v>100</v>
      </c>
      <c r="D1273" s="482">
        <v>61</v>
      </c>
      <c r="E1273" s="472">
        <f>D1273/C1273</f>
        <v>0.61</v>
      </c>
      <c r="F1273" s="473">
        <v>0.18944099378882</v>
      </c>
      <c r="G1273" s="479"/>
      <c r="H1273" s="474"/>
    </row>
    <row r="1274" s="6" customFormat="1" ht="24" customHeight="1" spans="1:8">
      <c r="A1274" s="481" t="s">
        <v>1099</v>
      </c>
      <c r="B1274" s="475">
        <f>SUM(B1275:B1280)</f>
        <v>994.25</v>
      </c>
      <c r="C1274" s="475">
        <f>SUM(C1275:C1279)</f>
        <v>1881</v>
      </c>
      <c r="D1274" s="483">
        <v>1263</v>
      </c>
      <c r="E1274" s="472">
        <f>D1274/C1274</f>
        <v>0.671451355661882</v>
      </c>
      <c r="F1274" s="473">
        <v>1.30072090628218</v>
      </c>
      <c r="G1274" s="479"/>
      <c r="H1274" s="474"/>
    </row>
    <row r="1275" s="6" customFormat="1" ht="24" customHeight="1" spans="1:8">
      <c r="A1275" s="480" t="s">
        <v>138</v>
      </c>
      <c r="B1275" s="58"/>
      <c r="C1275" s="477"/>
      <c r="D1275" s="482"/>
      <c r="E1275" s="472"/>
      <c r="F1275" s="473"/>
      <c r="G1275" s="479"/>
      <c r="H1275" s="474"/>
    </row>
    <row r="1276" s="6" customFormat="1" ht="24" customHeight="1" spans="1:8">
      <c r="A1276" s="480" t="s">
        <v>127</v>
      </c>
      <c r="B1276" s="58"/>
      <c r="C1276" s="477"/>
      <c r="D1276" s="482"/>
      <c r="E1276" s="472"/>
      <c r="F1276" s="473"/>
      <c r="G1276" s="479"/>
      <c r="H1276" s="474"/>
    </row>
    <row r="1277" s="6" customFormat="1" ht="24" customHeight="1" spans="1:8">
      <c r="A1277" s="480" t="s">
        <v>128</v>
      </c>
      <c r="B1277" s="58"/>
      <c r="C1277" s="477"/>
      <c r="D1277" s="482"/>
      <c r="E1277" s="472"/>
      <c r="F1277" s="473"/>
      <c r="G1277" s="479"/>
      <c r="H1277" s="474"/>
    </row>
    <row r="1278" s="6" customFormat="1" ht="24" customHeight="1" spans="1:8">
      <c r="A1278" s="480" t="s">
        <v>1100</v>
      </c>
      <c r="B1278" s="58">
        <v>994.25</v>
      </c>
      <c r="C1278" s="482">
        <v>1841</v>
      </c>
      <c r="D1278" s="482">
        <v>1239</v>
      </c>
      <c r="E1278" s="472">
        <f>D1278/C1278</f>
        <v>0.673003802281369</v>
      </c>
      <c r="F1278" s="473">
        <v>1.29467084639498</v>
      </c>
      <c r="G1278" s="479"/>
      <c r="H1278" s="474"/>
    </row>
    <row r="1279" s="6" customFormat="1" ht="24" customHeight="1" spans="1:8">
      <c r="A1279" s="480" t="s">
        <v>1101</v>
      </c>
      <c r="B1279" s="58"/>
      <c r="C1279" s="482">
        <v>40</v>
      </c>
      <c r="D1279" s="482">
        <v>24</v>
      </c>
      <c r="E1279" s="472">
        <f>D1279/C1279</f>
        <v>0.6</v>
      </c>
      <c r="F1279" s="473">
        <v>1.71428571428571</v>
      </c>
      <c r="G1279" s="479"/>
      <c r="H1279" s="474"/>
    </row>
    <row r="1280" s="6" customFormat="1" ht="24" customHeight="1" spans="1:8">
      <c r="A1280" s="480" t="s">
        <v>1102</v>
      </c>
      <c r="B1280" s="482"/>
      <c r="C1280" s="482"/>
      <c r="D1280" s="482"/>
      <c r="E1280" s="472"/>
      <c r="F1280" s="473"/>
      <c r="G1280" s="479"/>
      <c r="H1280" s="474"/>
    </row>
    <row r="1281" s="6" customFormat="1" ht="24" customHeight="1" spans="1:8">
      <c r="A1281" s="480" t="s">
        <v>138</v>
      </c>
      <c r="B1281" s="482"/>
      <c r="C1281" s="482"/>
      <c r="D1281" s="482"/>
      <c r="E1281" s="472"/>
      <c r="F1281" s="473"/>
      <c r="G1281" s="479"/>
      <c r="H1281" s="474"/>
    </row>
    <row r="1282" s="6" customFormat="1" ht="24" customHeight="1" spans="1:8">
      <c r="A1282" s="480" t="s">
        <v>127</v>
      </c>
      <c r="B1282" s="482"/>
      <c r="C1282" s="482"/>
      <c r="D1282" s="482"/>
      <c r="E1282" s="472"/>
      <c r="F1282" s="473"/>
      <c r="G1282" s="479"/>
      <c r="H1282" s="474"/>
    </row>
    <row r="1283" s="6" customFormat="1" ht="24" customHeight="1" spans="1:8">
      <c r="A1283" s="480" t="s">
        <v>128</v>
      </c>
      <c r="B1283" s="482"/>
      <c r="C1283" s="482"/>
      <c r="D1283" s="482"/>
      <c r="E1283" s="472"/>
      <c r="F1283" s="473"/>
      <c r="G1283" s="479"/>
      <c r="H1283" s="474"/>
    </row>
    <row r="1284" s="6" customFormat="1" ht="24" customHeight="1" spans="1:8">
      <c r="A1284" s="480" t="s">
        <v>1103</v>
      </c>
      <c r="B1284" s="482"/>
      <c r="C1284" s="482"/>
      <c r="D1284" s="482"/>
      <c r="E1284" s="472"/>
      <c r="F1284" s="473"/>
      <c r="G1284" s="479"/>
      <c r="H1284" s="474"/>
    </row>
    <row r="1285" s="6" customFormat="1" ht="24" customHeight="1" spans="1:8">
      <c r="A1285" s="480" t="s">
        <v>1104</v>
      </c>
      <c r="B1285" s="482"/>
      <c r="C1285" s="482"/>
      <c r="D1285" s="482"/>
      <c r="E1285" s="472"/>
      <c r="F1285" s="473"/>
      <c r="G1285" s="479"/>
      <c r="H1285" s="474"/>
    </row>
    <row r="1286" s="6" customFormat="1" ht="24" customHeight="1" spans="1:8">
      <c r="A1286" s="480" t="s">
        <v>135</v>
      </c>
      <c r="B1286" s="482"/>
      <c r="C1286" s="482"/>
      <c r="D1286" s="482"/>
      <c r="E1286" s="472"/>
      <c r="F1286" s="473"/>
      <c r="G1286" s="479"/>
      <c r="H1286" s="474"/>
    </row>
    <row r="1287" s="6" customFormat="1" ht="24" customHeight="1" spans="1:8">
      <c r="A1287" s="480" t="s">
        <v>1105</v>
      </c>
      <c r="B1287" s="482"/>
      <c r="C1287" s="482"/>
      <c r="D1287" s="482"/>
      <c r="E1287" s="472"/>
      <c r="F1287" s="473"/>
      <c r="G1287" s="479"/>
      <c r="H1287" s="474"/>
    </row>
    <row r="1288" s="6" customFormat="1" ht="24" customHeight="1" spans="1:8">
      <c r="A1288" s="480" t="s">
        <v>1106</v>
      </c>
      <c r="B1288" s="482"/>
      <c r="C1288" s="482"/>
      <c r="D1288" s="482"/>
      <c r="E1288" s="472"/>
      <c r="F1288" s="473"/>
      <c r="G1288" s="479"/>
      <c r="H1288" s="474"/>
    </row>
    <row r="1289" s="6" customFormat="1" ht="24" customHeight="1" spans="1:8">
      <c r="A1289" s="480" t="s">
        <v>138</v>
      </c>
      <c r="B1289" s="482"/>
      <c r="C1289" s="482"/>
      <c r="D1289" s="482"/>
      <c r="E1289" s="472"/>
      <c r="F1289" s="473"/>
      <c r="G1289" s="479"/>
      <c r="H1289" s="474"/>
    </row>
    <row r="1290" s="6" customFormat="1" ht="24" customHeight="1" spans="1:8">
      <c r="A1290" s="480" t="s">
        <v>127</v>
      </c>
      <c r="B1290" s="482"/>
      <c r="C1290" s="482"/>
      <c r="D1290" s="482"/>
      <c r="E1290" s="472"/>
      <c r="F1290" s="473"/>
      <c r="G1290" s="479"/>
      <c r="H1290" s="474"/>
    </row>
    <row r="1291" s="6" customFormat="1" ht="24" customHeight="1" spans="1:8">
      <c r="A1291" s="480" t="s">
        <v>128</v>
      </c>
      <c r="B1291" s="482"/>
      <c r="C1291" s="482"/>
      <c r="D1291" s="482"/>
      <c r="E1291" s="472"/>
      <c r="F1291" s="473"/>
      <c r="G1291" s="479"/>
      <c r="H1291" s="474"/>
    </row>
    <row r="1292" s="6" customFormat="1" ht="24" customHeight="1" spans="1:8">
      <c r="A1292" s="480" t="s">
        <v>1107</v>
      </c>
      <c r="B1292" s="482"/>
      <c r="C1292" s="482"/>
      <c r="D1292" s="482"/>
      <c r="E1292" s="472"/>
      <c r="F1292" s="473"/>
      <c r="G1292" s="479"/>
      <c r="H1292" s="474"/>
    </row>
    <row r="1293" s="6" customFormat="1" ht="24" customHeight="1" spans="1:8">
      <c r="A1293" s="480" t="s">
        <v>1108</v>
      </c>
      <c r="B1293" s="482"/>
      <c r="C1293" s="482"/>
      <c r="D1293" s="482"/>
      <c r="E1293" s="472"/>
      <c r="F1293" s="473"/>
      <c r="G1293" s="479"/>
      <c r="H1293" s="474"/>
    </row>
    <row r="1294" s="6" customFormat="1" ht="24" customHeight="1" spans="1:8">
      <c r="A1294" s="480" t="s">
        <v>1109</v>
      </c>
      <c r="B1294" s="482"/>
      <c r="C1294" s="482"/>
      <c r="D1294" s="482"/>
      <c r="E1294" s="472"/>
      <c r="F1294" s="473"/>
      <c r="G1294" s="479"/>
      <c r="H1294" s="474"/>
    </row>
    <row r="1295" s="6" customFormat="1" ht="24" customHeight="1" spans="1:8">
      <c r="A1295" s="480" t="s">
        <v>1110</v>
      </c>
      <c r="B1295" s="482"/>
      <c r="C1295" s="482"/>
      <c r="D1295" s="482"/>
      <c r="E1295" s="472"/>
      <c r="F1295" s="473"/>
      <c r="G1295" s="479"/>
      <c r="H1295" s="474"/>
    </row>
    <row r="1296" s="6" customFormat="1" ht="24" customHeight="1" spans="1:8">
      <c r="A1296" s="481" t="s">
        <v>1111</v>
      </c>
      <c r="B1296" s="482"/>
      <c r="C1296" s="482"/>
      <c r="D1296" s="482"/>
      <c r="E1296" s="472"/>
      <c r="F1296" s="473"/>
      <c r="G1296" s="479"/>
      <c r="H1296" s="474"/>
    </row>
    <row r="1297" s="6" customFormat="1" ht="24" customHeight="1" spans="1:8">
      <c r="A1297" s="480" t="s">
        <v>1112</v>
      </c>
      <c r="B1297" s="482"/>
      <c r="C1297" s="482"/>
      <c r="D1297" s="482"/>
      <c r="E1297" s="472"/>
      <c r="F1297" s="473"/>
      <c r="G1297" s="479"/>
      <c r="H1297" s="474"/>
    </row>
    <row r="1298" s="6" customFormat="1" ht="24" customHeight="1" spans="1:8">
      <c r="A1298" s="480" t="s">
        <v>1113</v>
      </c>
      <c r="B1298" s="482"/>
      <c r="C1298" s="482"/>
      <c r="D1298" s="482"/>
      <c r="E1298" s="472"/>
      <c r="F1298" s="473"/>
      <c r="G1298" s="479"/>
      <c r="H1298" s="474"/>
    </row>
    <row r="1299" s="6" customFormat="1" ht="24" customHeight="1" spans="1:8">
      <c r="A1299" s="480" t="s">
        <v>1114</v>
      </c>
      <c r="B1299" s="482"/>
      <c r="C1299" s="482"/>
      <c r="D1299" s="482"/>
      <c r="E1299" s="472"/>
      <c r="F1299" s="473"/>
      <c r="G1299" s="479"/>
      <c r="H1299" s="474"/>
    </row>
    <row r="1300" s="6" customFormat="1" ht="24" customHeight="1" spans="1:8">
      <c r="A1300" s="480" t="s">
        <v>1115</v>
      </c>
      <c r="B1300" s="482"/>
      <c r="C1300" s="482"/>
      <c r="D1300" s="482"/>
      <c r="E1300" s="472"/>
      <c r="F1300" s="473"/>
      <c r="G1300" s="479"/>
      <c r="H1300" s="474"/>
    </row>
    <row r="1301" s="6" customFormat="1" ht="24" customHeight="1" spans="1:8">
      <c r="A1301" s="481" t="s">
        <v>1116</v>
      </c>
      <c r="B1301" s="482">
        <v>339.29</v>
      </c>
      <c r="C1301" s="475">
        <f>SUM(C1302:C1304)</f>
        <v>5352</v>
      </c>
      <c r="D1301" s="483">
        <v>3471</v>
      </c>
      <c r="E1301" s="472">
        <f>D1301/C1301</f>
        <v>0.648542600896861</v>
      </c>
      <c r="F1301" s="473">
        <v>0.902261502469457</v>
      </c>
      <c r="G1301" s="479"/>
      <c r="H1301" s="474"/>
    </row>
    <row r="1302" s="6" customFormat="1" ht="24" customHeight="1" spans="1:8">
      <c r="A1302" s="480" t="s">
        <v>1117</v>
      </c>
      <c r="B1302" s="482">
        <v>339.29</v>
      </c>
      <c r="C1302" s="477">
        <v>5352</v>
      </c>
      <c r="D1302" s="482">
        <v>3471</v>
      </c>
      <c r="E1302" s="472">
        <f>D1302/C1302</f>
        <v>0.648542600896861</v>
      </c>
      <c r="F1302" s="473">
        <v>0.902261502469457</v>
      </c>
      <c r="G1302" s="479"/>
      <c r="H1302" s="474"/>
    </row>
    <row r="1303" s="6" customFormat="1" ht="24" customHeight="1" spans="1:8">
      <c r="A1303" s="480" t="s">
        <v>1118</v>
      </c>
      <c r="B1303" s="482"/>
      <c r="C1303" s="477"/>
      <c r="D1303" s="482"/>
      <c r="E1303" s="472"/>
      <c r="F1303" s="473"/>
      <c r="G1303" s="479"/>
      <c r="H1303" s="474"/>
    </row>
    <row r="1304" s="6" customFormat="1" ht="24" customHeight="1" spans="1:8">
      <c r="A1304" s="480" t="s">
        <v>1119</v>
      </c>
      <c r="B1304" s="482"/>
      <c r="C1304" s="477"/>
      <c r="D1304" s="482"/>
      <c r="E1304" s="472"/>
      <c r="F1304" s="473"/>
      <c r="G1304" s="479"/>
      <c r="H1304" s="474"/>
    </row>
    <row r="1305" s="6" customFormat="1" ht="24" customHeight="1" spans="1:8">
      <c r="A1305" s="481" t="s">
        <v>1120</v>
      </c>
      <c r="B1305" s="475">
        <v>1061.95</v>
      </c>
      <c r="C1305" s="475">
        <f>SUM(C1306:C1308)</f>
        <v>1638</v>
      </c>
      <c r="D1305" s="483">
        <v>1184</v>
      </c>
      <c r="E1305" s="472">
        <f>D1305/C1305</f>
        <v>0.722832722832723</v>
      </c>
      <c r="F1305" s="473">
        <v>0.80984952120383</v>
      </c>
      <c r="G1305" s="479"/>
      <c r="H1305" s="474"/>
    </row>
    <row r="1306" s="6" customFormat="1" ht="24" customHeight="1" spans="1:8">
      <c r="A1306" s="480" t="s">
        <v>1121</v>
      </c>
      <c r="B1306" s="58">
        <v>1061.95</v>
      </c>
      <c r="C1306" s="477">
        <v>1638</v>
      </c>
      <c r="D1306" s="482">
        <v>1184</v>
      </c>
      <c r="E1306" s="472">
        <f>D1306/C1306</f>
        <v>0.722832722832723</v>
      </c>
      <c r="F1306" s="473">
        <v>0.80984952120383</v>
      </c>
      <c r="G1306" s="479"/>
      <c r="H1306" s="474"/>
    </row>
    <row r="1307" s="6" customFormat="1" ht="24" customHeight="1" spans="1:8">
      <c r="A1307" s="480" t="s">
        <v>1122</v>
      </c>
      <c r="B1307" s="58"/>
      <c r="C1307" s="477"/>
      <c r="D1307" s="482"/>
      <c r="E1307" s="472"/>
      <c r="F1307" s="473"/>
      <c r="G1307" s="479"/>
      <c r="H1307" s="474"/>
    </row>
    <row r="1308" s="6" customFormat="1" ht="24" customHeight="1" spans="1:8">
      <c r="A1308" s="480" t="s">
        <v>1123</v>
      </c>
      <c r="B1308" s="58"/>
      <c r="C1308" s="477"/>
      <c r="D1308" s="482"/>
      <c r="E1308" s="472"/>
      <c r="F1308" s="473"/>
      <c r="G1308" s="479"/>
      <c r="H1308" s="474"/>
    </row>
    <row r="1309" s="6" customFormat="1" ht="24" customHeight="1" spans="1:8">
      <c r="A1309" s="481" t="s">
        <v>1124</v>
      </c>
      <c r="B1309" s="482"/>
      <c r="C1309" s="475">
        <f>C1310</f>
        <v>254</v>
      </c>
      <c r="D1309" s="482">
        <v>140</v>
      </c>
      <c r="E1309" s="472">
        <f>D1309/C1309</f>
        <v>0.551181102362205</v>
      </c>
      <c r="F1309" s="473"/>
      <c r="G1309" s="479"/>
      <c r="H1309" s="474"/>
    </row>
    <row r="1310" s="6" customFormat="1" ht="24" customHeight="1" spans="1:8">
      <c r="A1310" s="480" t="s">
        <v>1125</v>
      </c>
      <c r="B1310" s="482"/>
      <c r="C1310" s="477">
        <v>254</v>
      </c>
      <c r="D1310" s="482">
        <v>140</v>
      </c>
      <c r="E1310" s="472">
        <f>D1310/C1310</f>
        <v>0.551181102362205</v>
      </c>
      <c r="F1310" s="473"/>
      <c r="G1310" s="476"/>
      <c r="H1310" s="474"/>
    </row>
    <row r="1311" s="6" customFormat="1" ht="24" customHeight="1" spans="1:8">
      <c r="A1311" s="481" t="s">
        <v>1126</v>
      </c>
      <c r="B1311" s="483">
        <v>6500</v>
      </c>
      <c r="C1311" s="482"/>
      <c r="D1311" s="482"/>
      <c r="E1311" s="472"/>
      <c r="F1311" s="473"/>
      <c r="G1311" s="479"/>
      <c r="H1311" s="474"/>
    </row>
    <row r="1312" s="6" customFormat="1" ht="24" customHeight="1" spans="1:8">
      <c r="A1312" s="481" t="s">
        <v>1127</v>
      </c>
      <c r="B1312" s="490">
        <v>5939.75</v>
      </c>
      <c r="C1312" s="490">
        <v>8148</v>
      </c>
      <c r="D1312" s="483">
        <v>3469</v>
      </c>
      <c r="E1312" s="472">
        <f>D1312/C1312</f>
        <v>0.425748649975454</v>
      </c>
      <c r="F1312" s="473">
        <v>1.33115886415963</v>
      </c>
      <c r="G1312" s="479"/>
      <c r="H1312" s="474"/>
    </row>
    <row r="1313" s="6" customFormat="1" ht="24" customHeight="1" spans="1:8">
      <c r="A1313" s="480" t="s">
        <v>1128</v>
      </c>
      <c r="B1313" s="490">
        <v>5939.75</v>
      </c>
      <c r="C1313" s="490">
        <v>8148</v>
      </c>
      <c r="D1313" s="483">
        <v>3469</v>
      </c>
      <c r="E1313" s="472">
        <f>D1313/C1313</f>
        <v>0.425748649975454</v>
      </c>
      <c r="F1313" s="473">
        <v>1.33115886415963</v>
      </c>
      <c r="G1313" s="479"/>
      <c r="H1313" s="474"/>
    </row>
    <row r="1314" s="6" customFormat="1" ht="24" customHeight="1" spans="1:8">
      <c r="A1314" s="480" t="s">
        <v>1129</v>
      </c>
      <c r="B1314" s="35">
        <v>5939.75</v>
      </c>
      <c r="C1314" s="477">
        <v>8148</v>
      </c>
      <c r="D1314" s="482">
        <v>3469</v>
      </c>
      <c r="E1314" s="472">
        <f>D1314/C1314</f>
        <v>0.425748649975454</v>
      </c>
      <c r="F1314" s="473">
        <v>1.33115886415963</v>
      </c>
      <c r="G1314" s="479"/>
      <c r="H1314" s="474"/>
    </row>
    <row r="1315" s="6" customFormat="1" ht="24" customHeight="1" spans="1:8">
      <c r="A1315" s="481" t="s">
        <v>1130</v>
      </c>
      <c r="B1315" s="490">
        <v>7298.92</v>
      </c>
      <c r="C1315" s="490">
        <v>7298.92</v>
      </c>
      <c r="D1315" s="483">
        <v>6665</v>
      </c>
      <c r="E1315" s="472">
        <f>D1315/C1315</f>
        <v>0.91314879461619</v>
      </c>
      <c r="F1315" s="473">
        <v>1.00360594259339</v>
      </c>
      <c r="G1315" s="479"/>
      <c r="H1315" s="474"/>
    </row>
    <row r="1316" s="6" customFormat="1" ht="24" customHeight="1" spans="1:8">
      <c r="A1316" s="480" t="s">
        <v>1131</v>
      </c>
      <c r="B1316" s="482"/>
      <c r="C1316" s="482"/>
      <c r="D1316" s="482"/>
      <c r="E1316" s="472"/>
      <c r="F1316" s="473"/>
      <c r="G1316" s="479"/>
      <c r="H1316" s="474"/>
    </row>
    <row r="1317" s="6" customFormat="1" ht="24" customHeight="1" spans="1:8">
      <c r="A1317" s="480" t="s">
        <v>1132</v>
      </c>
      <c r="B1317" s="482"/>
      <c r="C1317" s="482"/>
      <c r="D1317" s="482"/>
      <c r="E1317" s="472"/>
      <c r="F1317" s="473"/>
      <c r="H1317" s="474"/>
    </row>
    <row r="1318" s="6" customFormat="1" ht="24" customHeight="1" spans="1:8">
      <c r="A1318" s="480" t="s">
        <v>1133</v>
      </c>
      <c r="B1318" s="482"/>
      <c r="C1318" s="482"/>
      <c r="D1318" s="482"/>
      <c r="E1318" s="472"/>
      <c r="F1318" s="473"/>
      <c r="H1318" s="474"/>
    </row>
    <row r="1319" s="6" customFormat="1" ht="24" customHeight="1" spans="1:8">
      <c r="A1319" s="480" t="s">
        <v>1134</v>
      </c>
      <c r="B1319" s="482"/>
      <c r="C1319" s="482"/>
      <c r="D1319" s="482"/>
      <c r="E1319" s="472"/>
      <c r="F1319" s="473"/>
      <c r="H1319" s="474"/>
    </row>
    <row r="1320" s="6" customFormat="1" ht="24" customHeight="1" spans="1:8">
      <c r="A1320" s="480" t="s">
        <v>1135</v>
      </c>
      <c r="B1320" s="482"/>
      <c r="C1320" s="482"/>
      <c r="D1320" s="482"/>
      <c r="E1320" s="472"/>
      <c r="F1320" s="473"/>
      <c r="G1320" s="479"/>
      <c r="H1320" s="474"/>
    </row>
    <row r="1321" s="6" customFormat="1" ht="24" customHeight="1" spans="1:8">
      <c r="A1321" s="480" t="s">
        <v>1136</v>
      </c>
      <c r="B1321" s="482"/>
      <c r="C1321" s="482"/>
      <c r="D1321" s="482"/>
      <c r="E1321" s="472"/>
      <c r="F1321" s="473"/>
      <c r="G1321" s="479"/>
      <c r="H1321" s="474"/>
    </row>
    <row r="1322" s="6" customFormat="1" ht="24" customHeight="1" spans="1:8">
      <c r="A1322" s="481" t="s">
        <v>1137</v>
      </c>
      <c r="B1322" s="490">
        <v>7298.92</v>
      </c>
      <c r="C1322" s="490">
        <v>7298.92</v>
      </c>
      <c r="D1322" s="483">
        <v>6665</v>
      </c>
      <c r="E1322" s="472">
        <f>D1322/C1322</f>
        <v>0.91314879461619</v>
      </c>
      <c r="F1322" s="473">
        <v>0.957890198332854</v>
      </c>
      <c r="H1322" s="474"/>
    </row>
    <row r="1323" s="6" customFormat="1" ht="24" customHeight="1" spans="1:8">
      <c r="A1323" s="480" t="s">
        <v>1138</v>
      </c>
      <c r="B1323" s="35">
        <v>7278.92</v>
      </c>
      <c r="C1323" s="35">
        <v>7278.92</v>
      </c>
      <c r="D1323" s="482">
        <v>6652</v>
      </c>
      <c r="E1323" s="472">
        <f>D1323/C1323</f>
        <v>0.913871838129832</v>
      </c>
      <c r="F1323" s="473">
        <v>0.95794930875576</v>
      </c>
      <c r="H1323" s="474"/>
    </row>
    <row r="1324" s="6" customFormat="1" ht="24" customHeight="1" spans="1:8">
      <c r="A1324" s="480" t="s">
        <v>1139</v>
      </c>
      <c r="B1324" s="482">
        <v>20</v>
      </c>
      <c r="C1324" s="482">
        <v>20</v>
      </c>
      <c r="D1324" s="482">
        <v>13</v>
      </c>
      <c r="E1324" s="472">
        <f>D1324/C1324</f>
        <v>0.65</v>
      </c>
      <c r="F1324" s="473">
        <v>0.928571428571429</v>
      </c>
      <c r="H1324" s="474"/>
    </row>
    <row r="1325" s="6" customFormat="1" ht="24" customHeight="1" spans="1:8">
      <c r="A1325" s="480" t="s">
        <v>1140</v>
      </c>
      <c r="B1325" s="482"/>
      <c r="C1325" s="482"/>
      <c r="D1325" s="482"/>
      <c r="E1325" s="472"/>
      <c r="F1325" s="473"/>
      <c r="H1325" s="474"/>
    </row>
    <row r="1326" s="6" customFormat="1" ht="24" customHeight="1" spans="1:8">
      <c r="A1326" s="480" t="s">
        <v>1141</v>
      </c>
      <c r="B1326" s="482"/>
      <c r="C1326" s="482"/>
      <c r="D1326" s="482"/>
      <c r="E1326" s="472"/>
      <c r="F1326" s="473"/>
      <c r="H1326" s="474"/>
    </row>
    <row r="1327" s="6" customFormat="1" ht="24" customHeight="1" spans="1:8">
      <c r="A1327" s="481" t="s">
        <v>1142</v>
      </c>
      <c r="B1327" s="483">
        <v>21.33</v>
      </c>
      <c r="C1327" s="482">
        <v>21.33</v>
      </c>
      <c r="D1327" s="483">
        <v>15</v>
      </c>
      <c r="E1327" s="472">
        <f>D1327/C1327</f>
        <v>0.70323488045007</v>
      </c>
      <c r="F1327" s="473">
        <v>0.5</v>
      </c>
      <c r="H1327" s="474"/>
    </row>
    <row r="1328" s="6" customFormat="1" ht="24" customHeight="1" spans="1:8">
      <c r="A1328" s="480" t="s">
        <v>1143</v>
      </c>
      <c r="B1328" s="482"/>
      <c r="C1328" s="482"/>
      <c r="D1328" s="482"/>
      <c r="E1328" s="472"/>
      <c r="F1328" s="473"/>
      <c r="H1328" s="474"/>
    </row>
    <row r="1329" s="6" customFormat="1" ht="24" customHeight="1" spans="1:8">
      <c r="A1329" s="480" t="s">
        <v>1144</v>
      </c>
      <c r="B1329" s="482"/>
      <c r="C1329" s="482"/>
      <c r="D1329" s="482"/>
      <c r="E1329" s="472"/>
      <c r="F1329" s="473"/>
      <c r="H1329" s="474"/>
    </row>
    <row r="1330" s="6" customFormat="1" ht="24" customHeight="1" spans="1:8">
      <c r="A1330" s="480" t="s">
        <v>1145</v>
      </c>
      <c r="B1330" s="482">
        <v>21.33</v>
      </c>
      <c r="C1330" s="482">
        <v>21.33</v>
      </c>
      <c r="D1330" s="482">
        <v>15</v>
      </c>
      <c r="E1330" s="472">
        <f>D1330/C1330</f>
        <v>0.70323488045007</v>
      </c>
      <c r="F1330" s="473">
        <v>0.5</v>
      </c>
      <c r="H1330" s="474"/>
    </row>
    <row r="1331" ht="33" customHeight="1" spans="1:6">
      <c r="A1331" s="15" t="s">
        <v>72</v>
      </c>
      <c r="B1331" s="483">
        <v>411228.88</v>
      </c>
      <c r="C1331" s="483">
        <v>557960.68</v>
      </c>
      <c r="D1331" s="483">
        <v>495386</v>
      </c>
      <c r="E1331" s="472">
        <f>D1331/C1331</f>
        <v>0.887851093736569</v>
      </c>
      <c r="F1331" s="473">
        <v>1.0309656365934</v>
      </c>
    </row>
  </sheetData>
  <mergeCells count="2">
    <mergeCell ref="A2:F2"/>
    <mergeCell ref="D3:F3"/>
  </mergeCells>
  <printOptions horizontalCentered="1"/>
  <pageMargins left="0.590277777777778" right="0.590277777777778" top="0.393055555555556" bottom="0.590277777777778" header="0.590277777777778" footer="0.393055555555556"/>
  <pageSetup paperSize="9" scale="81" firstPageNumber="0" fitToHeight="0" orientation="portrait" blackAndWhite="1"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76"/>
  <sheetViews>
    <sheetView showZeros="0" view="pageBreakPreview" zoomScale="90" zoomScaleNormal="100" topLeftCell="A10" workbookViewId="0">
      <selection activeCell="A2" sqref="A2:D2"/>
    </sheetView>
  </sheetViews>
  <sheetFormatPr defaultColWidth="9" defaultRowHeight="14.25"/>
  <cols>
    <col min="1" max="1" width="42.6666666666667" style="122" customWidth="1"/>
    <col min="2" max="2" width="11.6666666666667" style="122" customWidth="1"/>
    <col min="3" max="3" width="42.6666666666667" style="122" customWidth="1"/>
    <col min="4" max="4" width="11.6666666666667" style="122" customWidth="1"/>
    <col min="5" max="16384" width="9" style="122"/>
  </cols>
  <sheetData>
    <row r="1" s="425" customFormat="1" ht="24" customHeight="1" spans="1:242">
      <c r="A1" s="426" t="s">
        <v>1146</v>
      </c>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6"/>
      <c r="AU1" s="426"/>
      <c r="AV1" s="426"/>
      <c r="AW1" s="426"/>
      <c r="AX1" s="426"/>
      <c r="AY1" s="426"/>
      <c r="AZ1" s="426"/>
      <c r="BA1" s="426"/>
      <c r="BB1" s="426"/>
      <c r="BC1" s="426"/>
      <c r="BD1" s="426"/>
      <c r="BE1" s="426"/>
      <c r="BF1" s="426"/>
      <c r="BG1" s="426"/>
      <c r="BH1" s="426"/>
      <c r="BI1" s="426"/>
      <c r="BJ1" s="426"/>
      <c r="BK1" s="426"/>
      <c r="BL1" s="426"/>
      <c r="BM1" s="426"/>
      <c r="BN1" s="426"/>
      <c r="BO1" s="426"/>
      <c r="BP1" s="426"/>
      <c r="BQ1" s="426"/>
      <c r="BR1" s="426"/>
      <c r="BS1" s="426"/>
      <c r="BT1" s="426"/>
      <c r="BU1" s="426"/>
      <c r="BV1" s="426"/>
      <c r="BW1" s="426"/>
      <c r="BX1" s="426"/>
      <c r="BY1" s="426"/>
      <c r="BZ1" s="426"/>
      <c r="CA1" s="426"/>
      <c r="CB1" s="426"/>
      <c r="CC1" s="426"/>
      <c r="CD1" s="426"/>
      <c r="CE1" s="426"/>
      <c r="CF1" s="426"/>
      <c r="CG1" s="426"/>
      <c r="CH1" s="426"/>
      <c r="CI1" s="426"/>
      <c r="CJ1" s="426"/>
      <c r="CK1" s="426"/>
      <c r="CL1" s="426"/>
      <c r="CM1" s="426"/>
      <c r="CN1" s="426"/>
      <c r="CO1" s="426"/>
      <c r="CP1" s="426"/>
      <c r="CQ1" s="426"/>
      <c r="CR1" s="426"/>
      <c r="CS1" s="426"/>
      <c r="CT1" s="426"/>
      <c r="CU1" s="426"/>
      <c r="CV1" s="426"/>
      <c r="CW1" s="426"/>
      <c r="CX1" s="426"/>
      <c r="CY1" s="426"/>
      <c r="CZ1" s="426"/>
      <c r="DA1" s="426"/>
      <c r="DB1" s="426"/>
      <c r="DC1" s="426"/>
      <c r="DD1" s="426"/>
      <c r="DE1" s="426"/>
      <c r="DF1" s="426"/>
      <c r="DG1" s="426"/>
      <c r="DH1" s="426"/>
      <c r="DI1" s="426"/>
      <c r="DJ1" s="426"/>
      <c r="DK1" s="426"/>
      <c r="DL1" s="426"/>
      <c r="DM1" s="426"/>
      <c r="DN1" s="426"/>
      <c r="DO1" s="426"/>
      <c r="DP1" s="426"/>
      <c r="DQ1" s="426"/>
      <c r="DR1" s="426"/>
      <c r="DS1" s="426"/>
      <c r="DT1" s="426"/>
      <c r="DU1" s="426"/>
      <c r="DV1" s="426"/>
      <c r="DW1" s="426"/>
      <c r="DX1" s="426"/>
      <c r="DY1" s="426"/>
      <c r="DZ1" s="426"/>
      <c r="EA1" s="426"/>
      <c r="EB1" s="426"/>
      <c r="EC1" s="426"/>
      <c r="ED1" s="426"/>
      <c r="EE1" s="426"/>
      <c r="EF1" s="426"/>
      <c r="EG1" s="426"/>
      <c r="EH1" s="426"/>
      <c r="EI1" s="426"/>
      <c r="EJ1" s="426"/>
      <c r="EK1" s="426"/>
      <c r="EL1" s="426"/>
      <c r="EM1" s="426"/>
      <c r="EN1" s="426"/>
      <c r="EO1" s="426"/>
      <c r="EP1" s="426"/>
      <c r="EQ1" s="426"/>
      <c r="ER1" s="426"/>
      <c r="ES1" s="426"/>
      <c r="ET1" s="426"/>
      <c r="EU1" s="426"/>
      <c r="EV1" s="426"/>
      <c r="EW1" s="426"/>
      <c r="EX1" s="426"/>
      <c r="EY1" s="426"/>
      <c r="EZ1" s="426"/>
      <c r="FA1" s="426"/>
      <c r="FB1" s="426"/>
      <c r="FC1" s="426"/>
      <c r="FD1" s="426"/>
      <c r="FE1" s="426"/>
      <c r="FF1" s="426"/>
      <c r="FG1" s="426"/>
      <c r="FH1" s="426"/>
      <c r="FI1" s="426"/>
      <c r="FJ1" s="426"/>
      <c r="FK1" s="426"/>
      <c r="FL1" s="426"/>
      <c r="FM1" s="426"/>
      <c r="FN1" s="426"/>
      <c r="FO1" s="426"/>
      <c r="FP1" s="426"/>
      <c r="FQ1" s="426"/>
      <c r="FR1" s="426"/>
      <c r="FS1" s="426"/>
      <c r="FT1" s="426"/>
      <c r="FU1" s="426"/>
      <c r="FV1" s="426"/>
      <c r="FW1" s="426"/>
      <c r="FX1" s="426"/>
      <c r="FY1" s="426"/>
      <c r="FZ1" s="426"/>
      <c r="GA1" s="426"/>
      <c r="GB1" s="426"/>
      <c r="GC1" s="426"/>
      <c r="GD1" s="426"/>
      <c r="GE1" s="426"/>
      <c r="GF1" s="426"/>
      <c r="GG1" s="426"/>
      <c r="GH1" s="426"/>
      <c r="GI1" s="426"/>
      <c r="GJ1" s="426"/>
      <c r="GK1" s="426"/>
      <c r="GL1" s="426"/>
      <c r="GM1" s="426"/>
      <c r="GN1" s="426"/>
      <c r="GO1" s="426"/>
      <c r="GP1" s="426"/>
      <c r="GQ1" s="426"/>
      <c r="GR1" s="426"/>
      <c r="GS1" s="426"/>
      <c r="GT1" s="426"/>
      <c r="GU1" s="426"/>
      <c r="GV1" s="426"/>
      <c r="GW1" s="426"/>
      <c r="GX1" s="426"/>
      <c r="GY1" s="426"/>
      <c r="GZ1" s="426"/>
      <c r="HA1" s="426"/>
      <c r="HB1" s="426"/>
      <c r="HC1" s="426"/>
      <c r="HD1" s="426"/>
      <c r="HE1" s="426"/>
      <c r="HF1" s="426"/>
      <c r="HG1" s="426"/>
      <c r="HH1" s="426"/>
      <c r="HI1" s="426"/>
      <c r="HJ1" s="426"/>
      <c r="HK1" s="426"/>
      <c r="HL1" s="426"/>
      <c r="HM1" s="426"/>
      <c r="HN1" s="426"/>
      <c r="HO1" s="426"/>
      <c r="HP1" s="426"/>
      <c r="HQ1" s="426"/>
      <c r="HR1" s="426"/>
      <c r="HS1" s="426"/>
      <c r="HT1" s="426"/>
      <c r="HU1" s="426"/>
      <c r="HV1" s="426"/>
      <c r="HW1" s="426"/>
      <c r="HX1" s="426"/>
      <c r="HY1" s="426"/>
      <c r="HZ1" s="426"/>
      <c r="IA1" s="426"/>
      <c r="IB1" s="426"/>
      <c r="IC1" s="426"/>
      <c r="ID1" s="426"/>
      <c r="IE1" s="426"/>
      <c r="IF1" s="426"/>
      <c r="IG1" s="426"/>
      <c r="IH1" s="426"/>
    </row>
    <row r="2" s="118" customFormat="1" ht="42" customHeight="1" spans="1:1">
      <c r="A2" s="123" t="s">
        <v>1147</v>
      </c>
    </row>
    <row r="3" s="119" customFormat="1" ht="27" customHeight="1" spans="2:4">
      <c r="B3" s="124"/>
      <c r="C3" s="124"/>
      <c r="D3" s="124" t="s">
        <v>68</v>
      </c>
    </row>
    <row r="4" s="120" customFormat="1" ht="30" customHeight="1" spans="1:4">
      <c r="A4" s="427" t="s">
        <v>1148</v>
      </c>
      <c r="B4" s="428" t="s">
        <v>7</v>
      </c>
      <c r="C4" s="429" t="s">
        <v>1149</v>
      </c>
      <c r="D4" s="430" t="s">
        <v>7</v>
      </c>
    </row>
    <row r="5" s="121" customFormat="1" ht="19.95" customHeight="1" spans="1:4">
      <c r="A5" s="431" t="s">
        <v>71</v>
      </c>
      <c r="B5" s="432">
        <v>207924</v>
      </c>
      <c r="C5" s="431" t="s">
        <v>72</v>
      </c>
      <c r="D5" s="432">
        <v>495386</v>
      </c>
    </row>
    <row r="6" s="121" customFormat="1" ht="19.95" customHeight="1" spans="1:4">
      <c r="A6" s="431" t="s">
        <v>73</v>
      </c>
      <c r="B6" s="432"/>
      <c r="C6" s="431" t="s">
        <v>74</v>
      </c>
      <c r="D6" s="432"/>
    </row>
    <row r="7" s="121" customFormat="1" ht="19.95" customHeight="1" spans="1:4">
      <c r="A7" s="433" t="s">
        <v>75</v>
      </c>
      <c r="B7" s="241">
        <v>330610</v>
      </c>
      <c r="C7" s="433" t="s">
        <v>1150</v>
      </c>
      <c r="D7" s="241"/>
    </row>
    <row r="8" s="121" customFormat="1" ht="19.95" customHeight="1" spans="1:4">
      <c r="A8" s="434" t="s">
        <v>77</v>
      </c>
      <c r="B8" s="241">
        <v>227833</v>
      </c>
      <c r="C8" s="434" t="s">
        <v>1151</v>
      </c>
      <c r="D8" s="241"/>
    </row>
    <row r="9" s="121" customFormat="1" ht="19.95" customHeight="1" spans="1:4">
      <c r="A9" s="434" t="s">
        <v>79</v>
      </c>
      <c r="B9" s="241">
        <v>93622</v>
      </c>
      <c r="C9" s="434" t="s">
        <v>1152</v>
      </c>
      <c r="D9" s="241"/>
    </row>
    <row r="10" s="121" customFormat="1" ht="19.95" customHeight="1" spans="1:4">
      <c r="A10" s="433" t="s">
        <v>1153</v>
      </c>
      <c r="B10" s="241"/>
      <c r="C10" s="433" t="s">
        <v>76</v>
      </c>
      <c r="D10" s="241">
        <v>42868</v>
      </c>
    </row>
    <row r="11" s="121" customFormat="1" ht="19.95" customHeight="1" spans="1:4">
      <c r="A11" s="434" t="s">
        <v>1154</v>
      </c>
      <c r="B11" s="241"/>
      <c r="C11" s="434" t="s">
        <v>78</v>
      </c>
      <c r="D11" s="241">
        <v>21500</v>
      </c>
    </row>
    <row r="12" s="121" customFormat="1" ht="19.95" customHeight="1" spans="1:4">
      <c r="A12" s="434" t="s">
        <v>1155</v>
      </c>
      <c r="B12" s="241"/>
      <c r="C12" s="434" t="s">
        <v>80</v>
      </c>
      <c r="D12" s="241">
        <v>21368</v>
      </c>
    </row>
    <row r="13" s="121" customFormat="1" ht="19.95" customHeight="1" spans="1:4">
      <c r="A13" s="433" t="s">
        <v>81</v>
      </c>
      <c r="B13" s="241">
        <v>39259</v>
      </c>
      <c r="C13" s="76" t="s">
        <v>82</v>
      </c>
      <c r="D13" s="241"/>
    </row>
    <row r="14" s="121" customFormat="1" ht="19.95" customHeight="1" spans="1:4">
      <c r="A14" s="433" t="s">
        <v>83</v>
      </c>
      <c r="B14" s="241">
        <v>898</v>
      </c>
      <c r="C14" s="433" t="s">
        <v>1156</v>
      </c>
      <c r="D14" s="435"/>
    </row>
    <row r="15" s="121" customFormat="1" ht="19.95" customHeight="1" spans="1:4">
      <c r="A15" s="434" t="s">
        <v>85</v>
      </c>
      <c r="B15" s="436">
        <v>453</v>
      </c>
      <c r="C15" s="434" t="s">
        <v>1157</v>
      </c>
      <c r="D15" s="436"/>
    </row>
    <row r="16" s="121" customFormat="1" ht="19.95" customHeight="1" spans="1:4">
      <c r="A16" s="434" t="s">
        <v>87</v>
      </c>
      <c r="B16" s="436">
        <v>445</v>
      </c>
      <c r="C16" s="434" t="s">
        <v>1158</v>
      </c>
      <c r="D16" s="436"/>
    </row>
    <row r="17" s="121" customFormat="1" ht="19.95" customHeight="1" spans="1:4">
      <c r="A17" s="434" t="s">
        <v>89</v>
      </c>
      <c r="B17" s="436"/>
      <c r="C17" s="434" t="s">
        <v>1159</v>
      </c>
      <c r="D17" s="436"/>
    </row>
    <row r="18" s="121" customFormat="1" ht="19.95" customHeight="1" spans="1:4">
      <c r="A18" s="76" t="s">
        <v>91</v>
      </c>
      <c r="B18" s="436">
        <v>21242</v>
      </c>
      <c r="C18" s="434" t="s">
        <v>1160</v>
      </c>
      <c r="D18" s="436"/>
    </row>
    <row r="19" s="121" customFormat="1" ht="19.95" customHeight="1" spans="1:8">
      <c r="A19" s="434" t="s">
        <v>93</v>
      </c>
      <c r="B19" s="436">
        <v>21242</v>
      </c>
      <c r="C19" s="76" t="s">
        <v>84</v>
      </c>
      <c r="D19" s="436"/>
      <c r="G19" s="437"/>
      <c r="H19" s="438"/>
    </row>
    <row r="20" s="121" customFormat="1" ht="19.95" customHeight="1" spans="1:8">
      <c r="A20" s="434" t="s">
        <v>95</v>
      </c>
      <c r="B20" s="436"/>
      <c r="C20" s="79" t="s">
        <v>86</v>
      </c>
      <c r="D20" s="436"/>
      <c r="G20" s="439"/>
      <c r="H20" s="438"/>
    </row>
    <row r="21" s="121" customFormat="1" ht="19.95" customHeight="1" spans="1:8">
      <c r="A21" s="434" t="s">
        <v>97</v>
      </c>
      <c r="B21" s="436"/>
      <c r="C21" s="79" t="s">
        <v>88</v>
      </c>
      <c r="D21" s="436"/>
      <c r="G21" s="439"/>
      <c r="H21" s="438"/>
    </row>
    <row r="22" s="121" customFormat="1" ht="19.95" customHeight="1" spans="1:8">
      <c r="A22" s="434" t="s">
        <v>99</v>
      </c>
      <c r="B22" s="436"/>
      <c r="C22" s="79" t="s">
        <v>90</v>
      </c>
      <c r="D22" s="436"/>
      <c r="G22" s="439"/>
      <c r="H22" s="438"/>
    </row>
    <row r="23" s="121" customFormat="1" ht="19.95" customHeight="1" spans="1:8">
      <c r="A23" s="433" t="s">
        <v>101</v>
      </c>
      <c r="B23" s="436"/>
      <c r="C23" s="79" t="s">
        <v>92</v>
      </c>
      <c r="D23" s="436"/>
      <c r="G23" s="439"/>
      <c r="H23" s="438"/>
    </row>
    <row r="24" s="121" customFormat="1" ht="19.95" customHeight="1" spans="1:4">
      <c r="A24" s="79" t="s">
        <v>103</v>
      </c>
      <c r="B24" s="436"/>
      <c r="C24" s="76" t="s">
        <v>94</v>
      </c>
      <c r="D24" s="432">
        <v>19099</v>
      </c>
    </row>
    <row r="25" s="121" customFormat="1" ht="19.95" customHeight="1" spans="1:4">
      <c r="A25" s="79" t="s">
        <v>105</v>
      </c>
      <c r="B25" s="440"/>
      <c r="C25" s="76" t="s">
        <v>96</v>
      </c>
      <c r="D25" s="241"/>
    </row>
    <row r="26" s="121" customFormat="1" ht="19.95" customHeight="1" spans="1:4">
      <c r="A26" s="79" t="s">
        <v>107</v>
      </c>
      <c r="B26" s="440"/>
      <c r="C26" s="76" t="s">
        <v>98</v>
      </c>
      <c r="D26" s="435"/>
    </row>
    <row r="27" s="121" customFormat="1" ht="19.95" customHeight="1" spans="1:4">
      <c r="A27" s="79" t="s">
        <v>109</v>
      </c>
      <c r="B27" s="440"/>
      <c r="C27" s="76" t="s">
        <v>100</v>
      </c>
      <c r="D27" s="436"/>
    </row>
    <row r="28" s="121" customFormat="1" ht="19.95" customHeight="1" spans="1:4">
      <c r="A28" s="433" t="s">
        <v>111</v>
      </c>
      <c r="B28" s="436">
        <v>15086</v>
      </c>
      <c r="C28" s="441" t="s">
        <v>102</v>
      </c>
      <c r="D28" s="138">
        <v>14103</v>
      </c>
    </row>
    <row r="29" s="121" customFormat="1" ht="19.95" customHeight="1" spans="1:4">
      <c r="A29" s="433" t="s">
        <v>112</v>
      </c>
      <c r="B29" s="440"/>
      <c r="C29" s="76" t="s">
        <v>104</v>
      </c>
      <c r="D29" s="138">
        <v>14103</v>
      </c>
    </row>
    <row r="30" s="121" customFormat="1" ht="19.95" customHeight="1" spans="1:4">
      <c r="A30" s="433" t="s">
        <v>113</v>
      </c>
      <c r="B30" s="432"/>
      <c r="C30" s="79" t="s">
        <v>106</v>
      </c>
      <c r="D30" s="138">
        <v>14033</v>
      </c>
    </row>
    <row r="31" s="121" customFormat="1" ht="19.95" customHeight="1" spans="1:4">
      <c r="A31" s="76" t="s">
        <v>114</v>
      </c>
      <c r="B31" s="241"/>
      <c r="C31" s="79" t="s">
        <v>108</v>
      </c>
      <c r="D31" s="138">
        <v>70</v>
      </c>
    </row>
    <row r="32" s="121" customFormat="1" ht="19.95" customHeight="1" spans="1:4">
      <c r="A32" s="442" t="s">
        <v>115</v>
      </c>
      <c r="B32" s="241"/>
      <c r="C32" s="79" t="s">
        <v>110</v>
      </c>
      <c r="D32" s="138"/>
    </row>
    <row r="33" s="121" customFormat="1" ht="19.95" customHeight="1" spans="1:4">
      <c r="A33" s="442"/>
      <c r="B33" s="243"/>
      <c r="C33" s="239" t="s">
        <v>115</v>
      </c>
      <c r="D33" s="243"/>
    </row>
    <row r="34" s="121" customFormat="1" ht="19.95" customHeight="1" spans="1:4">
      <c r="A34" s="92"/>
      <c r="B34" s="432"/>
      <c r="C34" s="239"/>
      <c r="D34" s="243"/>
    </row>
    <row r="35" s="121" customFormat="1" ht="19.95" customHeight="1" spans="1:4">
      <c r="A35" s="137" t="s">
        <v>116</v>
      </c>
      <c r="B35" s="432">
        <v>615019</v>
      </c>
      <c r="C35" s="137" t="s">
        <v>117</v>
      </c>
      <c r="D35" s="435">
        <v>571456</v>
      </c>
    </row>
    <row r="36" s="121" customFormat="1" ht="19.95" customHeight="1" spans="1:4">
      <c r="A36" s="138"/>
      <c r="B36" s="138"/>
      <c r="C36" s="139" t="s">
        <v>118</v>
      </c>
      <c r="D36" s="432">
        <v>43563</v>
      </c>
    </row>
    <row r="37" s="121" customFormat="1" ht="19.95" customHeight="1" spans="1:4">
      <c r="A37" s="138"/>
      <c r="B37" s="138"/>
      <c r="C37" s="443" t="s">
        <v>119</v>
      </c>
      <c r="D37" s="432">
        <v>43563</v>
      </c>
    </row>
    <row r="38" s="121" customFormat="1" ht="24" customHeight="1"/>
    <row r="39" s="121" customFormat="1" ht="24" customHeight="1"/>
    <row r="40" s="121" customFormat="1" ht="24" customHeight="1"/>
    <row r="41" s="121" customFormat="1" ht="24" customHeight="1"/>
    <row r="42" s="121" customFormat="1" ht="24" customHeight="1"/>
    <row r="43" s="121" customFormat="1" ht="24" customHeight="1"/>
    <row r="44" s="121" customFormat="1" ht="24" customHeight="1"/>
    <row r="45" s="121" customFormat="1" ht="24" customHeight="1"/>
    <row r="46" s="121" customFormat="1" ht="24" customHeight="1"/>
    <row r="47" s="121" customFormat="1" ht="24" customHeight="1"/>
    <row r="48" s="121" customFormat="1" ht="24" customHeight="1"/>
    <row r="49" s="121" customFormat="1" ht="24" customHeight="1"/>
    <row r="50" s="121" customFormat="1" ht="24" customHeight="1"/>
    <row r="51" s="121" customFormat="1" ht="24" customHeight="1"/>
    <row r="52" s="121" customFormat="1" ht="24" customHeight="1"/>
    <row r="53" s="121" customFormat="1" ht="24" customHeight="1"/>
    <row r="54" s="121" customFormat="1" ht="24" customHeight="1"/>
    <row r="55" s="121" customFormat="1" ht="24" customHeight="1"/>
    <row r="56" s="121" customFormat="1" ht="24" customHeight="1"/>
    <row r="57" s="121" customFormat="1" ht="24" customHeight="1"/>
    <row r="58" s="121" customFormat="1" ht="24" customHeight="1"/>
    <row r="59" s="121" customFormat="1" ht="24" customHeight="1"/>
    <row r="60" s="121" customFormat="1" ht="24" customHeight="1"/>
    <row r="61" s="121" customFormat="1" ht="24" customHeight="1"/>
    <row r="62" s="121" customFormat="1" ht="24" customHeight="1"/>
    <row r="63" s="121" customFormat="1" ht="24" customHeight="1"/>
    <row r="64" s="121" customFormat="1" ht="24" customHeight="1"/>
    <row r="65" s="121" customFormat="1" ht="24" customHeight="1"/>
    <row r="66" s="121" customFormat="1" ht="24" customHeight="1"/>
    <row r="67" s="121" customFormat="1" ht="24" customHeight="1"/>
    <row r="68" s="121" customFormat="1" ht="24" customHeight="1"/>
    <row r="69" s="121" customFormat="1" ht="24" customHeight="1"/>
    <row r="70" s="121" customFormat="1" ht="24" customHeight="1"/>
    <row r="71" s="121" customFormat="1" ht="24" customHeight="1"/>
    <row r="72" s="121" customFormat="1" ht="24" customHeight="1"/>
    <row r="73" s="121" customFormat="1" ht="24" customHeight="1"/>
    <row r="74" s="121" customFormat="1" ht="24" customHeight="1"/>
    <row r="75" s="121" customFormat="1" ht="24" customHeight="1"/>
    <row r="76" s="121" customFormat="1" ht="24" customHeight="1"/>
  </sheetData>
  <mergeCells count="1">
    <mergeCell ref="A2:D2"/>
  </mergeCells>
  <printOptions horizontalCentered="1"/>
  <pageMargins left="0.590277777777778" right="0.590277777777778" top="0.393055555555556" bottom="0.590277777777778" header="0.590277777777778" footer="0.393055555555556"/>
  <pageSetup paperSize="9" scale="84" firstPageNumber="0" fitToHeight="0" orientation="portrait" blackAndWhite="1"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41"/>
  <sheetViews>
    <sheetView showZeros="0" view="pageBreakPreview" zoomScale="115" zoomScaleNormal="85" workbookViewId="0">
      <selection activeCell="A2" sqref="A2:C2"/>
    </sheetView>
  </sheetViews>
  <sheetFormatPr defaultColWidth="10.1083333333333" defaultRowHeight="13.5"/>
  <cols>
    <col min="1" max="1" width="46.2166666666667" style="410" customWidth="1"/>
    <col min="2" max="3" width="24.8833333333333" style="411" customWidth="1"/>
    <col min="4" max="16384" width="10.1083333333333" style="412"/>
  </cols>
  <sheetData>
    <row r="1" s="250" customFormat="1" ht="24" customHeight="1" spans="1:248">
      <c r="A1" s="413" t="s">
        <v>1161</v>
      </c>
      <c r="B1" s="414"/>
      <c r="C1" s="414"/>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c r="HS1" s="415"/>
      <c r="HT1" s="415"/>
      <c r="HU1" s="415"/>
      <c r="HV1" s="415"/>
      <c r="HW1" s="415"/>
      <c r="HX1" s="415"/>
      <c r="HY1" s="415"/>
      <c r="HZ1" s="415"/>
      <c r="IA1" s="415"/>
      <c r="IB1" s="415"/>
      <c r="IC1" s="415"/>
      <c r="ID1" s="415"/>
      <c r="IE1" s="415"/>
      <c r="IF1" s="415"/>
      <c r="IG1" s="415"/>
      <c r="IH1" s="415"/>
      <c r="II1" s="415"/>
      <c r="IJ1" s="415"/>
      <c r="IK1" s="415"/>
      <c r="IL1" s="415"/>
      <c r="IM1" s="415"/>
      <c r="IN1" s="415"/>
    </row>
    <row r="2" s="405" customFormat="1" ht="60" customHeight="1" spans="1:3">
      <c r="A2" s="96" t="s">
        <v>1162</v>
      </c>
      <c r="B2" s="96"/>
      <c r="C2" s="96"/>
    </row>
    <row r="3" s="406" customFormat="1" ht="27" customHeight="1" spans="1:3">
      <c r="A3" s="39"/>
      <c r="B3" s="39"/>
      <c r="C3" s="39" t="s">
        <v>68</v>
      </c>
    </row>
    <row r="4" s="407" customFormat="1" ht="30" customHeight="1" spans="1:248">
      <c r="A4" s="416" t="s">
        <v>4</v>
      </c>
      <c r="B4" s="417" t="s">
        <v>122</v>
      </c>
      <c r="C4" s="417" t="s">
        <v>7</v>
      </c>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c r="BL4" s="418"/>
      <c r="BM4" s="418"/>
      <c r="BN4" s="418"/>
      <c r="BO4" s="418"/>
      <c r="BP4" s="418"/>
      <c r="BQ4" s="418"/>
      <c r="BR4" s="418"/>
      <c r="BS4" s="418"/>
      <c r="BT4" s="418"/>
      <c r="BU4" s="418"/>
      <c r="BV4" s="418"/>
      <c r="BW4" s="418"/>
      <c r="BX4" s="418"/>
      <c r="BY4" s="418"/>
      <c r="BZ4" s="418"/>
      <c r="CA4" s="418"/>
      <c r="CB4" s="418"/>
      <c r="CC4" s="418"/>
      <c r="CD4" s="418"/>
      <c r="CE4" s="418"/>
      <c r="CF4" s="418"/>
      <c r="CG4" s="418"/>
      <c r="CH4" s="418"/>
      <c r="CI4" s="418"/>
      <c r="CJ4" s="418"/>
      <c r="CK4" s="418"/>
      <c r="CL4" s="418"/>
      <c r="CM4" s="418"/>
      <c r="CN4" s="418"/>
      <c r="CO4" s="418"/>
      <c r="CP4" s="418"/>
      <c r="CQ4" s="418"/>
      <c r="CR4" s="418"/>
      <c r="CS4" s="418"/>
      <c r="CT4" s="418"/>
      <c r="CU4" s="418"/>
      <c r="CV4" s="418"/>
      <c r="CW4" s="418"/>
      <c r="CX4" s="418"/>
      <c r="CY4" s="418"/>
      <c r="CZ4" s="418"/>
      <c r="DA4" s="418"/>
      <c r="DB4" s="418"/>
      <c r="DC4" s="418"/>
      <c r="DD4" s="418"/>
      <c r="DE4" s="418"/>
      <c r="DF4" s="418"/>
      <c r="DG4" s="418"/>
      <c r="DH4" s="418"/>
      <c r="DI4" s="418"/>
      <c r="DJ4" s="418"/>
      <c r="DK4" s="418"/>
      <c r="DL4" s="418"/>
      <c r="DM4" s="418"/>
      <c r="DN4" s="418"/>
      <c r="DO4" s="418"/>
      <c r="DP4" s="418"/>
      <c r="DQ4" s="418"/>
      <c r="DR4" s="418"/>
      <c r="DS4" s="418"/>
      <c r="DT4" s="418"/>
      <c r="DU4" s="418"/>
      <c r="DV4" s="418"/>
      <c r="DW4" s="418"/>
      <c r="DX4" s="418"/>
      <c r="DY4" s="418"/>
      <c r="DZ4" s="418"/>
      <c r="EA4" s="418"/>
      <c r="EB4" s="418"/>
      <c r="EC4" s="418"/>
      <c r="ED4" s="418"/>
      <c r="EE4" s="418"/>
      <c r="EF4" s="418"/>
      <c r="EG4" s="418"/>
      <c r="EH4" s="418"/>
      <c r="EI4" s="418"/>
      <c r="EJ4" s="418"/>
      <c r="EK4" s="418"/>
      <c r="EL4" s="418"/>
      <c r="EM4" s="418"/>
      <c r="EN4" s="418"/>
      <c r="EO4" s="418"/>
      <c r="EP4" s="418"/>
      <c r="EQ4" s="418"/>
      <c r="ER4" s="418"/>
      <c r="ES4" s="418"/>
      <c r="ET4" s="418"/>
      <c r="EU4" s="418"/>
      <c r="EV4" s="418"/>
      <c r="EW4" s="418"/>
      <c r="EX4" s="418"/>
      <c r="EY4" s="418"/>
      <c r="EZ4" s="418"/>
      <c r="FA4" s="418"/>
      <c r="FB4" s="418"/>
      <c r="FC4" s="418"/>
      <c r="FD4" s="418"/>
      <c r="FE4" s="418"/>
      <c r="FF4" s="418"/>
      <c r="FG4" s="418"/>
      <c r="FH4" s="418"/>
      <c r="FI4" s="418"/>
      <c r="FJ4" s="418"/>
      <c r="FK4" s="418"/>
      <c r="FL4" s="418"/>
      <c r="FM4" s="418"/>
      <c r="FN4" s="418"/>
      <c r="FO4" s="418"/>
      <c r="FP4" s="418"/>
      <c r="FQ4" s="418"/>
      <c r="FR4" s="418"/>
      <c r="FS4" s="418"/>
      <c r="FT4" s="418"/>
      <c r="FU4" s="418"/>
      <c r="FV4" s="418"/>
      <c r="FW4" s="418"/>
      <c r="FX4" s="418"/>
      <c r="FY4" s="418"/>
      <c r="FZ4" s="418"/>
      <c r="GA4" s="418"/>
      <c r="GB4" s="418"/>
      <c r="GC4" s="418"/>
      <c r="GD4" s="418"/>
      <c r="GE4" s="418"/>
      <c r="GF4" s="418"/>
      <c r="GG4" s="418"/>
      <c r="GH4" s="418"/>
      <c r="GI4" s="418"/>
      <c r="GJ4" s="418"/>
      <c r="GK4" s="418"/>
      <c r="GL4" s="418"/>
      <c r="GM4" s="418"/>
      <c r="GN4" s="418"/>
      <c r="GO4" s="418"/>
      <c r="GP4" s="418"/>
      <c r="GQ4" s="418"/>
      <c r="GR4" s="418"/>
      <c r="GS4" s="418"/>
      <c r="GT4" s="418"/>
      <c r="GU4" s="418"/>
      <c r="GV4" s="418"/>
      <c r="GW4" s="418"/>
      <c r="GX4" s="418"/>
      <c r="GY4" s="418"/>
      <c r="GZ4" s="418"/>
      <c r="HA4" s="418"/>
      <c r="HB4" s="418"/>
      <c r="HC4" s="418"/>
      <c r="HD4" s="418"/>
      <c r="HE4" s="418"/>
      <c r="HF4" s="418"/>
      <c r="HG4" s="418"/>
      <c r="HH4" s="418"/>
      <c r="HI4" s="418"/>
      <c r="HJ4" s="418"/>
      <c r="HK4" s="418"/>
      <c r="HL4" s="418"/>
      <c r="HM4" s="418"/>
      <c r="HN4" s="418"/>
      <c r="HO4" s="418"/>
      <c r="HP4" s="418"/>
      <c r="HQ4" s="418"/>
      <c r="HR4" s="418"/>
      <c r="HS4" s="418"/>
      <c r="HT4" s="418"/>
      <c r="HU4" s="418"/>
      <c r="HV4" s="418"/>
      <c r="HW4" s="418"/>
      <c r="HX4" s="418"/>
      <c r="HY4" s="418"/>
      <c r="HZ4" s="418"/>
      <c r="IA4" s="418"/>
      <c r="IB4" s="418"/>
      <c r="IC4" s="418"/>
      <c r="ID4" s="418"/>
      <c r="IE4" s="418"/>
      <c r="IF4" s="418"/>
      <c r="IG4" s="418"/>
      <c r="IH4" s="418"/>
      <c r="II4" s="418"/>
      <c r="IJ4" s="418"/>
      <c r="IK4" s="418"/>
      <c r="IL4" s="418"/>
      <c r="IM4" s="418"/>
      <c r="IN4" s="418"/>
    </row>
    <row r="5" s="407" customFormat="1" ht="24" customHeight="1" spans="1:248">
      <c r="A5" s="419" t="s">
        <v>1163</v>
      </c>
      <c r="B5" s="420">
        <f>SUM(B6:B9)</f>
        <v>46579</v>
      </c>
      <c r="C5" s="420">
        <v>40905</v>
      </c>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2"/>
      <c r="BD5" s="412"/>
      <c r="BE5" s="412"/>
      <c r="BF5" s="412"/>
      <c r="BG5" s="412"/>
      <c r="BH5" s="412"/>
      <c r="BI5" s="412"/>
      <c r="BJ5" s="412"/>
      <c r="BK5" s="412"/>
      <c r="BL5" s="412"/>
      <c r="BM5" s="412"/>
      <c r="BN5" s="412"/>
      <c r="BO5" s="412"/>
      <c r="BP5" s="412"/>
      <c r="BQ5" s="412"/>
      <c r="BR5" s="412"/>
      <c r="BS5" s="412"/>
      <c r="BT5" s="412"/>
      <c r="BU5" s="412"/>
      <c r="BV5" s="412"/>
      <c r="BW5" s="412"/>
      <c r="BX5" s="412"/>
      <c r="BY5" s="412"/>
      <c r="BZ5" s="412"/>
      <c r="CA5" s="412"/>
      <c r="CB5" s="412"/>
      <c r="CC5" s="412"/>
      <c r="CD5" s="412"/>
      <c r="CE5" s="412"/>
      <c r="CF5" s="412"/>
      <c r="CG5" s="412"/>
      <c r="CH5" s="412"/>
      <c r="CI5" s="412"/>
      <c r="CJ5" s="412"/>
      <c r="CK5" s="412"/>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12"/>
      <c r="EN5" s="412"/>
      <c r="EO5" s="412"/>
      <c r="EP5" s="412"/>
      <c r="EQ5" s="412"/>
      <c r="ER5" s="412"/>
      <c r="ES5" s="412"/>
      <c r="ET5" s="412"/>
      <c r="EU5" s="412"/>
      <c r="EV5" s="412"/>
      <c r="EW5" s="412"/>
      <c r="EX5" s="412"/>
      <c r="EY5" s="412"/>
      <c r="EZ5" s="412"/>
      <c r="FA5" s="412"/>
      <c r="FB5" s="412"/>
      <c r="FC5" s="412"/>
      <c r="FD5" s="412"/>
      <c r="FE5" s="412"/>
      <c r="FF5" s="412"/>
      <c r="FG5" s="412"/>
      <c r="FH5" s="412"/>
      <c r="FI5" s="412"/>
      <c r="FJ5" s="412"/>
      <c r="FK5" s="412"/>
      <c r="FL5" s="412"/>
      <c r="FM5" s="412"/>
      <c r="FN5" s="412"/>
      <c r="FO5" s="412"/>
      <c r="FP5" s="412"/>
      <c r="FQ5" s="412"/>
      <c r="FR5" s="412"/>
      <c r="FS5" s="412"/>
      <c r="FT5" s="412"/>
      <c r="FU5" s="412"/>
      <c r="FV5" s="412"/>
      <c r="FW5" s="412"/>
      <c r="FX5" s="412"/>
      <c r="FY5" s="412"/>
      <c r="FZ5" s="412"/>
      <c r="GA5" s="412"/>
      <c r="GB5" s="412"/>
      <c r="GC5" s="412"/>
      <c r="GD5" s="412"/>
      <c r="GE5" s="412"/>
      <c r="GF5" s="412"/>
      <c r="GG5" s="412"/>
      <c r="GH5" s="412"/>
      <c r="GI5" s="412"/>
      <c r="GJ5" s="412"/>
      <c r="GK5" s="412"/>
      <c r="GL5" s="412"/>
      <c r="GM5" s="412"/>
      <c r="GN5" s="412"/>
      <c r="GO5" s="412"/>
      <c r="GP5" s="412"/>
      <c r="GQ5" s="412"/>
      <c r="GR5" s="412"/>
      <c r="GS5" s="412"/>
      <c r="GT5" s="412"/>
      <c r="GU5" s="412"/>
      <c r="GV5" s="412"/>
      <c r="GW5" s="412"/>
      <c r="GX5" s="412"/>
      <c r="GY5" s="412"/>
      <c r="GZ5" s="412"/>
      <c r="HA5" s="412"/>
      <c r="HB5" s="412"/>
      <c r="HC5" s="412"/>
      <c r="HD5" s="412"/>
      <c r="HE5" s="412"/>
      <c r="HF5" s="412"/>
      <c r="HG5" s="412"/>
      <c r="HH5" s="412"/>
      <c r="HI5" s="412"/>
      <c r="HJ5" s="412"/>
      <c r="HK5" s="412"/>
      <c r="HL5" s="412"/>
      <c r="HM5" s="412"/>
      <c r="HN5" s="412"/>
      <c r="HO5" s="412"/>
      <c r="HP5" s="412"/>
      <c r="HQ5" s="412"/>
      <c r="HR5" s="412"/>
      <c r="HS5" s="412"/>
      <c r="HT5" s="412"/>
      <c r="HU5" s="412"/>
      <c r="HV5" s="412"/>
      <c r="HW5" s="412"/>
      <c r="HX5" s="412"/>
      <c r="HY5" s="412"/>
      <c r="HZ5" s="412"/>
      <c r="IA5" s="412"/>
      <c r="IB5" s="412"/>
      <c r="IC5" s="412"/>
      <c r="ID5" s="412"/>
      <c r="IE5" s="412"/>
      <c r="IF5" s="412"/>
      <c r="IG5" s="412"/>
      <c r="IH5" s="412"/>
      <c r="II5" s="412"/>
      <c r="IJ5" s="412"/>
      <c r="IK5" s="412"/>
      <c r="IL5" s="412"/>
      <c r="IM5" s="412"/>
      <c r="IN5" s="412"/>
    </row>
    <row r="6" s="408" customFormat="1" ht="24" customHeight="1" spans="1:248">
      <c r="A6" s="421" t="s">
        <v>1164</v>
      </c>
      <c r="B6" s="420">
        <v>33590</v>
      </c>
      <c r="C6" s="420">
        <v>28987</v>
      </c>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2"/>
      <c r="BA6" s="412"/>
      <c r="BB6" s="412"/>
      <c r="BC6" s="412"/>
      <c r="BD6" s="412"/>
      <c r="BE6" s="412"/>
      <c r="BF6" s="412"/>
      <c r="BG6" s="412"/>
      <c r="BH6" s="412"/>
      <c r="BI6" s="412"/>
      <c r="BJ6" s="412"/>
      <c r="BK6" s="412"/>
      <c r="BL6" s="412"/>
      <c r="BM6" s="412"/>
      <c r="BN6" s="412"/>
      <c r="BO6" s="412"/>
      <c r="BP6" s="412"/>
      <c r="BQ6" s="412"/>
      <c r="BR6" s="412"/>
      <c r="BS6" s="412"/>
      <c r="BT6" s="412"/>
      <c r="BU6" s="412"/>
      <c r="BV6" s="412"/>
      <c r="BW6" s="412"/>
      <c r="BX6" s="412"/>
      <c r="BY6" s="412"/>
      <c r="BZ6" s="412"/>
      <c r="CA6" s="412"/>
      <c r="CB6" s="412"/>
      <c r="CC6" s="412"/>
      <c r="CD6" s="412"/>
      <c r="CE6" s="412"/>
      <c r="CF6" s="412"/>
      <c r="CG6" s="412"/>
      <c r="CH6" s="412"/>
      <c r="CI6" s="412"/>
      <c r="CJ6" s="412"/>
      <c r="CK6" s="412"/>
      <c r="CL6" s="412"/>
      <c r="CM6" s="412"/>
      <c r="CN6" s="412"/>
      <c r="CO6" s="412"/>
      <c r="CP6" s="412"/>
      <c r="CQ6" s="412"/>
      <c r="CR6" s="412"/>
      <c r="CS6" s="412"/>
      <c r="CT6" s="412"/>
      <c r="CU6" s="412"/>
      <c r="CV6" s="412"/>
      <c r="CW6" s="412"/>
      <c r="CX6" s="412"/>
      <c r="CY6" s="412"/>
      <c r="CZ6" s="412"/>
      <c r="DA6" s="412"/>
      <c r="DB6" s="412"/>
      <c r="DC6" s="412"/>
      <c r="DD6" s="412"/>
      <c r="DE6" s="412"/>
      <c r="DF6" s="412"/>
      <c r="DG6" s="412"/>
      <c r="DH6" s="412"/>
      <c r="DI6" s="412"/>
      <c r="DJ6" s="412"/>
      <c r="DK6" s="412"/>
      <c r="DL6" s="412"/>
      <c r="DM6" s="412"/>
      <c r="DN6" s="412"/>
      <c r="DO6" s="412"/>
      <c r="DP6" s="412"/>
      <c r="DQ6" s="412"/>
      <c r="DR6" s="412"/>
      <c r="DS6" s="412"/>
      <c r="DT6" s="412"/>
      <c r="DU6" s="412"/>
      <c r="DV6" s="412"/>
      <c r="DW6" s="412"/>
      <c r="DX6" s="412"/>
      <c r="DY6" s="412"/>
      <c r="DZ6" s="412"/>
      <c r="EA6" s="412"/>
      <c r="EB6" s="412"/>
      <c r="EC6" s="412"/>
      <c r="ED6" s="412"/>
      <c r="EE6" s="412"/>
      <c r="EF6" s="412"/>
      <c r="EG6" s="412"/>
      <c r="EH6" s="412"/>
      <c r="EI6" s="412"/>
      <c r="EJ6" s="412"/>
      <c r="EK6" s="412"/>
      <c r="EL6" s="412"/>
      <c r="EM6" s="412"/>
      <c r="EN6" s="412"/>
      <c r="EO6" s="412"/>
      <c r="EP6" s="412"/>
      <c r="EQ6" s="412"/>
      <c r="ER6" s="412"/>
      <c r="ES6" s="412"/>
      <c r="ET6" s="412"/>
      <c r="EU6" s="412"/>
      <c r="EV6" s="412"/>
      <c r="EW6" s="412"/>
      <c r="EX6" s="412"/>
      <c r="EY6" s="412"/>
      <c r="EZ6" s="412"/>
      <c r="FA6" s="412"/>
      <c r="FB6" s="412"/>
      <c r="FC6" s="412"/>
      <c r="FD6" s="412"/>
      <c r="FE6" s="412"/>
      <c r="FF6" s="412"/>
      <c r="FG6" s="412"/>
      <c r="FH6" s="412"/>
      <c r="FI6" s="412"/>
      <c r="FJ6" s="412"/>
      <c r="FK6" s="412"/>
      <c r="FL6" s="412"/>
      <c r="FM6" s="412"/>
      <c r="FN6" s="412"/>
      <c r="FO6" s="412"/>
      <c r="FP6" s="412"/>
      <c r="FQ6" s="412"/>
      <c r="FR6" s="412"/>
      <c r="FS6" s="412"/>
      <c r="FT6" s="412"/>
      <c r="FU6" s="412"/>
      <c r="FV6" s="412"/>
      <c r="FW6" s="412"/>
      <c r="FX6" s="412"/>
      <c r="FY6" s="412"/>
      <c r="FZ6" s="412"/>
      <c r="GA6" s="412"/>
      <c r="GB6" s="412"/>
      <c r="GC6" s="412"/>
      <c r="GD6" s="412"/>
      <c r="GE6" s="412"/>
      <c r="GF6" s="412"/>
      <c r="GG6" s="412"/>
      <c r="GH6" s="412"/>
      <c r="GI6" s="412"/>
      <c r="GJ6" s="412"/>
      <c r="GK6" s="412"/>
      <c r="GL6" s="412"/>
      <c r="GM6" s="412"/>
      <c r="GN6" s="412"/>
      <c r="GO6" s="412"/>
      <c r="GP6" s="412"/>
      <c r="GQ6" s="412"/>
      <c r="GR6" s="412"/>
      <c r="GS6" s="412"/>
      <c r="GT6" s="412"/>
      <c r="GU6" s="412"/>
      <c r="GV6" s="412"/>
      <c r="GW6" s="412"/>
      <c r="GX6" s="412"/>
      <c r="GY6" s="412"/>
      <c r="GZ6" s="412"/>
      <c r="HA6" s="412"/>
      <c r="HB6" s="412"/>
      <c r="HC6" s="412"/>
      <c r="HD6" s="412"/>
      <c r="HE6" s="412"/>
      <c r="HF6" s="412"/>
      <c r="HG6" s="412"/>
      <c r="HH6" s="412"/>
      <c r="HI6" s="412"/>
      <c r="HJ6" s="412"/>
      <c r="HK6" s="412"/>
      <c r="HL6" s="412"/>
      <c r="HM6" s="412"/>
      <c r="HN6" s="412"/>
      <c r="HO6" s="412"/>
      <c r="HP6" s="412"/>
      <c r="HQ6" s="412"/>
      <c r="HR6" s="412"/>
      <c r="HS6" s="412"/>
      <c r="HT6" s="412"/>
      <c r="HU6" s="412"/>
      <c r="HV6" s="412"/>
      <c r="HW6" s="412"/>
      <c r="HX6" s="412"/>
      <c r="HY6" s="412"/>
      <c r="HZ6" s="412"/>
      <c r="IA6" s="412"/>
      <c r="IB6" s="412"/>
      <c r="IC6" s="412"/>
      <c r="ID6" s="412"/>
      <c r="IE6" s="412"/>
      <c r="IF6" s="412"/>
      <c r="IG6" s="412"/>
      <c r="IH6" s="412"/>
      <c r="II6" s="412"/>
      <c r="IJ6" s="412"/>
      <c r="IK6" s="412"/>
      <c r="IL6" s="412"/>
      <c r="IM6" s="412"/>
      <c r="IN6" s="412"/>
    </row>
    <row r="7" s="408" customFormat="1" ht="24" customHeight="1" spans="1:248">
      <c r="A7" s="421" t="s">
        <v>1165</v>
      </c>
      <c r="B7" s="420">
        <v>7426</v>
      </c>
      <c r="C7" s="420">
        <v>6814</v>
      </c>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O7" s="412"/>
      <c r="BP7" s="412"/>
      <c r="BQ7" s="412"/>
      <c r="BR7" s="412"/>
      <c r="BS7" s="412"/>
      <c r="BT7" s="412"/>
      <c r="BU7" s="412"/>
      <c r="BV7" s="412"/>
      <c r="BW7" s="412"/>
      <c r="BX7" s="412"/>
      <c r="BY7" s="412"/>
      <c r="BZ7" s="412"/>
      <c r="CA7" s="412"/>
      <c r="CB7" s="412"/>
      <c r="CC7" s="412"/>
      <c r="CD7" s="412"/>
      <c r="CE7" s="412"/>
      <c r="CF7" s="412"/>
      <c r="CG7" s="412"/>
      <c r="CH7" s="412"/>
      <c r="CI7" s="412"/>
      <c r="CJ7" s="412"/>
      <c r="CK7" s="412"/>
      <c r="CL7" s="412"/>
      <c r="CM7" s="412"/>
      <c r="CN7" s="412"/>
      <c r="CO7" s="412"/>
      <c r="CP7" s="412"/>
      <c r="CQ7" s="412"/>
      <c r="CR7" s="412"/>
      <c r="CS7" s="412"/>
      <c r="CT7" s="412"/>
      <c r="CU7" s="412"/>
      <c r="CV7" s="412"/>
      <c r="CW7" s="412"/>
      <c r="CX7" s="412"/>
      <c r="CY7" s="412"/>
      <c r="CZ7" s="412"/>
      <c r="DA7" s="412"/>
      <c r="DB7" s="412"/>
      <c r="DC7" s="412"/>
      <c r="DD7" s="412"/>
      <c r="DE7" s="412"/>
      <c r="DF7" s="412"/>
      <c r="DG7" s="412"/>
      <c r="DH7" s="412"/>
      <c r="DI7" s="412"/>
      <c r="DJ7" s="412"/>
      <c r="DK7" s="412"/>
      <c r="DL7" s="412"/>
      <c r="DM7" s="412"/>
      <c r="DN7" s="412"/>
      <c r="DO7" s="412"/>
      <c r="DP7" s="412"/>
      <c r="DQ7" s="412"/>
      <c r="DR7" s="412"/>
      <c r="DS7" s="412"/>
      <c r="DT7" s="412"/>
      <c r="DU7" s="412"/>
      <c r="DV7" s="412"/>
      <c r="DW7" s="412"/>
      <c r="DX7" s="412"/>
      <c r="DY7" s="412"/>
      <c r="DZ7" s="412"/>
      <c r="EA7" s="412"/>
      <c r="EB7" s="412"/>
      <c r="EC7" s="412"/>
      <c r="ED7" s="412"/>
      <c r="EE7" s="412"/>
      <c r="EF7" s="412"/>
      <c r="EG7" s="412"/>
      <c r="EH7" s="412"/>
      <c r="EI7" s="412"/>
      <c r="EJ7" s="412"/>
      <c r="EK7" s="412"/>
      <c r="EL7" s="412"/>
      <c r="EM7" s="412"/>
      <c r="EN7" s="412"/>
      <c r="EO7" s="412"/>
      <c r="EP7" s="412"/>
      <c r="EQ7" s="412"/>
      <c r="ER7" s="412"/>
      <c r="ES7" s="412"/>
      <c r="ET7" s="412"/>
      <c r="EU7" s="412"/>
      <c r="EV7" s="412"/>
      <c r="EW7" s="412"/>
      <c r="EX7" s="412"/>
      <c r="EY7" s="412"/>
      <c r="EZ7" s="412"/>
      <c r="FA7" s="412"/>
      <c r="FB7" s="412"/>
      <c r="FC7" s="412"/>
      <c r="FD7" s="412"/>
      <c r="FE7" s="412"/>
      <c r="FF7" s="412"/>
      <c r="FG7" s="412"/>
      <c r="FH7" s="412"/>
      <c r="FI7" s="412"/>
      <c r="FJ7" s="412"/>
      <c r="FK7" s="412"/>
      <c r="FL7" s="412"/>
      <c r="FM7" s="412"/>
      <c r="FN7" s="412"/>
      <c r="FO7" s="412"/>
      <c r="FP7" s="412"/>
      <c r="FQ7" s="412"/>
      <c r="FR7" s="412"/>
      <c r="FS7" s="412"/>
      <c r="FT7" s="412"/>
      <c r="FU7" s="412"/>
      <c r="FV7" s="412"/>
      <c r="FW7" s="412"/>
      <c r="FX7" s="412"/>
      <c r="FY7" s="412"/>
      <c r="FZ7" s="412"/>
      <c r="GA7" s="412"/>
      <c r="GB7" s="412"/>
      <c r="GC7" s="412"/>
      <c r="GD7" s="412"/>
      <c r="GE7" s="412"/>
      <c r="GF7" s="412"/>
      <c r="GG7" s="412"/>
      <c r="GH7" s="412"/>
      <c r="GI7" s="412"/>
      <c r="GJ7" s="412"/>
      <c r="GK7" s="412"/>
      <c r="GL7" s="412"/>
      <c r="GM7" s="412"/>
      <c r="GN7" s="412"/>
      <c r="GO7" s="412"/>
      <c r="GP7" s="412"/>
      <c r="GQ7" s="412"/>
      <c r="GR7" s="412"/>
      <c r="GS7" s="412"/>
      <c r="GT7" s="412"/>
      <c r="GU7" s="412"/>
      <c r="GV7" s="412"/>
      <c r="GW7" s="412"/>
      <c r="GX7" s="412"/>
      <c r="GY7" s="412"/>
      <c r="GZ7" s="412"/>
      <c r="HA7" s="412"/>
      <c r="HB7" s="412"/>
      <c r="HC7" s="412"/>
      <c r="HD7" s="412"/>
      <c r="HE7" s="412"/>
      <c r="HF7" s="412"/>
      <c r="HG7" s="412"/>
      <c r="HH7" s="412"/>
      <c r="HI7" s="412"/>
      <c r="HJ7" s="412"/>
      <c r="HK7" s="412"/>
      <c r="HL7" s="412"/>
      <c r="HM7" s="412"/>
      <c r="HN7" s="412"/>
      <c r="HO7" s="412"/>
      <c r="HP7" s="412"/>
      <c r="HQ7" s="412"/>
      <c r="HR7" s="412"/>
      <c r="HS7" s="412"/>
      <c r="HT7" s="412"/>
      <c r="HU7" s="412"/>
      <c r="HV7" s="412"/>
      <c r="HW7" s="412"/>
      <c r="HX7" s="412"/>
      <c r="HY7" s="412"/>
      <c r="HZ7" s="412"/>
      <c r="IA7" s="412"/>
      <c r="IB7" s="412"/>
      <c r="IC7" s="412"/>
      <c r="ID7" s="412"/>
      <c r="IE7" s="412"/>
      <c r="IF7" s="412"/>
      <c r="IG7" s="412"/>
      <c r="IH7" s="412"/>
      <c r="II7" s="412"/>
      <c r="IJ7" s="412"/>
      <c r="IK7" s="412"/>
      <c r="IL7" s="412"/>
      <c r="IM7" s="412"/>
      <c r="IN7" s="412"/>
    </row>
    <row r="8" s="408" customFormat="1" ht="24" customHeight="1" spans="1:248">
      <c r="A8" s="421" t="s">
        <v>1166</v>
      </c>
      <c r="B8" s="420">
        <v>3310</v>
      </c>
      <c r="C8" s="420">
        <v>3037</v>
      </c>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c r="CG8" s="412"/>
      <c r="CH8" s="412"/>
      <c r="CI8" s="412"/>
      <c r="CJ8" s="412"/>
      <c r="CK8" s="412"/>
      <c r="CL8" s="412"/>
      <c r="CM8" s="412"/>
      <c r="CN8" s="412"/>
      <c r="CO8" s="412"/>
      <c r="CP8" s="412"/>
      <c r="CQ8" s="412"/>
      <c r="CR8" s="412"/>
      <c r="CS8" s="412"/>
      <c r="CT8" s="412"/>
      <c r="CU8" s="412"/>
      <c r="CV8" s="412"/>
      <c r="CW8" s="412"/>
      <c r="CX8" s="412"/>
      <c r="CY8" s="412"/>
      <c r="CZ8" s="412"/>
      <c r="DA8" s="412"/>
      <c r="DB8" s="412"/>
      <c r="DC8" s="412"/>
      <c r="DD8" s="412"/>
      <c r="DE8" s="412"/>
      <c r="DF8" s="412"/>
      <c r="DG8" s="412"/>
      <c r="DH8" s="412"/>
      <c r="DI8" s="412"/>
      <c r="DJ8" s="412"/>
      <c r="DK8" s="412"/>
      <c r="DL8" s="412"/>
      <c r="DM8" s="412"/>
      <c r="DN8" s="412"/>
      <c r="DO8" s="412"/>
      <c r="DP8" s="412"/>
      <c r="DQ8" s="412"/>
      <c r="DR8" s="412"/>
      <c r="DS8" s="412"/>
      <c r="DT8" s="412"/>
      <c r="DU8" s="412"/>
      <c r="DV8" s="412"/>
      <c r="DW8" s="412"/>
      <c r="DX8" s="412"/>
      <c r="DY8" s="412"/>
      <c r="DZ8" s="412"/>
      <c r="EA8" s="412"/>
      <c r="EB8" s="412"/>
      <c r="EC8" s="412"/>
      <c r="ED8" s="412"/>
      <c r="EE8" s="412"/>
      <c r="EF8" s="412"/>
      <c r="EG8" s="412"/>
      <c r="EH8" s="412"/>
      <c r="EI8" s="412"/>
      <c r="EJ8" s="412"/>
      <c r="EK8" s="412"/>
      <c r="EL8" s="412"/>
      <c r="EM8" s="412"/>
      <c r="EN8" s="412"/>
      <c r="EO8" s="412"/>
      <c r="EP8" s="412"/>
      <c r="EQ8" s="412"/>
      <c r="ER8" s="412"/>
      <c r="ES8" s="412"/>
      <c r="ET8" s="412"/>
      <c r="EU8" s="412"/>
      <c r="EV8" s="412"/>
      <c r="EW8" s="412"/>
      <c r="EX8" s="412"/>
      <c r="EY8" s="412"/>
      <c r="EZ8" s="412"/>
      <c r="FA8" s="412"/>
      <c r="FB8" s="412"/>
      <c r="FC8" s="412"/>
      <c r="FD8" s="412"/>
      <c r="FE8" s="412"/>
      <c r="FF8" s="412"/>
      <c r="FG8" s="412"/>
      <c r="FH8" s="412"/>
      <c r="FI8" s="412"/>
      <c r="FJ8" s="412"/>
      <c r="FK8" s="412"/>
      <c r="FL8" s="412"/>
      <c r="FM8" s="412"/>
      <c r="FN8" s="412"/>
      <c r="FO8" s="412"/>
      <c r="FP8" s="412"/>
      <c r="FQ8" s="412"/>
      <c r="FR8" s="412"/>
      <c r="FS8" s="412"/>
      <c r="FT8" s="412"/>
      <c r="FU8" s="412"/>
      <c r="FV8" s="412"/>
      <c r="FW8" s="412"/>
      <c r="FX8" s="412"/>
      <c r="FY8" s="412"/>
      <c r="FZ8" s="412"/>
      <c r="GA8" s="412"/>
      <c r="GB8" s="412"/>
      <c r="GC8" s="412"/>
      <c r="GD8" s="412"/>
      <c r="GE8" s="412"/>
      <c r="GF8" s="412"/>
      <c r="GG8" s="412"/>
      <c r="GH8" s="412"/>
      <c r="GI8" s="412"/>
      <c r="GJ8" s="412"/>
      <c r="GK8" s="412"/>
      <c r="GL8" s="412"/>
      <c r="GM8" s="412"/>
      <c r="GN8" s="412"/>
      <c r="GO8" s="412"/>
      <c r="GP8" s="412"/>
      <c r="GQ8" s="412"/>
      <c r="GR8" s="412"/>
      <c r="GS8" s="412"/>
      <c r="GT8" s="412"/>
      <c r="GU8" s="412"/>
      <c r="GV8" s="412"/>
      <c r="GW8" s="412"/>
      <c r="GX8" s="412"/>
      <c r="GY8" s="412"/>
      <c r="GZ8" s="412"/>
      <c r="HA8" s="412"/>
      <c r="HB8" s="412"/>
      <c r="HC8" s="412"/>
      <c r="HD8" s="412"/>
      <c r="HE8" s="412"/>
      <c r="HF8" s="412"/>
      <c r="HG8" s="412"/>
      <c r="HH8" s="412"/>
      <c r="HI8" s="412"/>
      <c r="HJ8" s="412"/>
      <c r="HK8" s="412"/>
      <c r="HL8" s="412"/>
      <c r="HM8" s="412"/>
      <c r="HN8" s="412"/>
      <c r="HO8" s="412"/>
      <c r="HP8" s="412"/>
      <c r="HQ8" s="412"/>
      <c r="HR8" s="412"/>
      <c r="HS8" s="412"/>
      <c r="HT8" s="412"/>
      <c r="HU8" s="412"/>
      <c r="HV8" s="412"/>
      <c r="HW8" s="412"/>
      <c r="HX8" s="412"/>
      <c r="HY8" s="412"/>
      <c r="HZ8" s="412"/>
      <c r="IA8" s="412"/>
      <c r="IB8" s="412"/>
      <c r="IC8" s="412"/>
      <c r="ID8" s="412"/>
      <c r="IE8" s="412"/>
      <c r="IF8" s="412"/>
      <c r="IG8" s="412"/>
      <c r="IH8" s="412"/>
      <c r="II8" s="412"/>
      <c r="IJ8" s="412"/>
      <c r="IK8" s="412"/>
      <c r="IL8" s="412"/>
      <c r="IM8" s="412"/>
      <c r="IN8" s="412"/>
    </row>
    <row r="9" s="408" customFormat="1" ht="24" customHeight="1" spans="1:248">
      <c r="A9" s="421" t="s">
        <v>1167</v>
      </c>
      <c r="B9" s="420">
        <v>2253</v>
      </c>
      <c r="C9" s="420">
        <v>2067</v>
      </c>
      <c r="D9" s="412"/>
      <c r="E9" s="412"/>
      <c r="F9" s="412"/>
      <c r="G9" s="412"/>
      <c r="H9" s="412"/>
      <c r="I9" s="412"/>
      <c r="J9" s="412"/>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412"/>
      <c r="BE9" s="412"/>
      <c r="BF9" s="412"/>
      <c r="BG9" s="412"/>
      <c r="BH9" s="412"/>
      <c r="BI9" s="412"/>
      <c r="BJ9" s="412"/>
      <c r="BK9" s="412"/>
      <c r="BL9" s="412"/>
      <c r="BM9" s="412"/>
      <c r="BN9" s="412"/>
      <c r="BO9" s="412"/>
      <c r="BP9" s="412"/>
      <c r="BQ9" s="412"/>
      <c r="BR9" s="412"/>
      <c r="BS9" s="412"/>
      <c r="BT9" s="412"/>
      <c r="BU9" s="412"/>
      <c r="BV9" s="412"/>
      <c r="BW9" s="412"/>
      <c r="BX9" s="412"/>
      <c r="BY9" s="412"/>
      <c r="BZ9" s="412"/>
      <c r="CA9" s="412"/>
      <c r="CB9" s="412"/>
      <c r="CC9" s="412"/>
      <c r="CD9" s="412"/>
      <c r="CE9" s="412"/>
      <c r="CF9" s="412"/>
      <c r="CG9" s="412"/>
      <c r="CH9" s="412"/>
      <c r="CI9" s="412"/>
      <c r="CJ9" s="412"/>
      <c r="CK9" s="412"/>
      <c r="CL9" s="412"/>
      <c r="CM9" s="412"/>
      <c r="CN9" s="412"/>
      <c r="CO9" s="412"/>
      <c r="CP9" s="412"/>
      <c r="CQ9" s="412"/>
      <c r="CR9" s="412"/>
      <c r="CS9" s="412"/>
      <c r="CT9" s="412"/>
      <c r="CU9" s="412"/>
      <c r="CV9" s="412"/>
      <c r="CW9" s="412"/>
      <c r="CX9" s="412"/>
      <c r="CY9" s="412"/>
      <c r="CZ9" s="412"/>
      <c r="DA9" s="412"/>
      <c r="DB9" s="412"/>
      <c r="DC9" s="412"/>
      <c r="DD9" s="412"/>
      <c r="DE9" s="412"/>
      <c r="DF9" s="412"/>
      <c r="DG9" s="412"/>
      <c r="DH9" s="412"/>
      <c r="DI9" s="412"/>
      <c r="DJ9" s="412"/>
      <c r="DK9" s="412"/>
      <c r="DL9" s="412"/>
      <c r="DM9" s="412"/>
      <c r="DN9" s="412"/>
      <c r="DO9" s="412"/>
      <c r="DP9" s="412"/>
      <c r="DQ9" s="412"/>
      <c r="DR9" s="412"/>
      <c r="DS9" s="412"/>
      <c r="DT9" s="412"/>
      <c r="DU9" s="412"/>
      <c r="DV9" s="412"/>
      <c r="DW9" s="412"/>
      <c r="DX9" s="412"/>
      <c r="DY9" s="412"/>
      <c r="DZ9" s="412"/>
      <c r="EA9" s="412"/>
      <c r="EB9" s="412"/>
      <c r="EC9" s="412"/>
      <c r="ED9" s="412"/>
      <c r="EE9" s="412"/>
      <c r="EF9" s="412"/>
      <c r="EG9" s="412"/>
      <c r="EH9" s="412"/>
      <c r="EI9" s="412"/>
      <c r="EJ9" s="412"/>
      <c r="EK9" s="412"/>
      <c r="EL9" s="412"/>
      <c r="EM9" s="412"/>
      <c r="EN9" s="412"/>
      <c r="EO9" s="412"/>
      <c r="EP9" s="412"/>
      <c r="EQ9" s="412"/>
      <c r="ER9" s="412"/>
      <c r="ES9" s="412"/>
      <c r="ET9" s="412"/>
      <c r="EU9" s="412"/>
      <c r="EV9" s="412"/>
      <c r="EW9" s="412"/>
      <c r="EX9" s="412"/>
      <c r="EY9" s="412"/>
      <c r="EZ9" s="412"/>
      <c r="FA9" s="412"/>
      <c r="FB9" s="412"/>
      <c r="FC9" s="412"/>
      <c r="FD9" s="412"/>
      <c r="FE9" s="412"/>
      <c r="FF9" s="412"/>
      <c r="FG9" s="412"/>
      <c r="FH9" s="412"/>
      <c r="FI9" s="412"/>
      <c r="FJ9" s="412"/>
      <c r="FK9" s="412"/>
      <c r="FL9" s="412"/>
      <c r="FM9" s="412"/>
      <c r="FN9" s="412"/>
      <c r="FO9" s="412"/>
      <c r="FP9" s="412"/>
      <c r="FQ9" s="412"/>
      <c r="FR9" s="412"/>
      <c r="FS9" s="412"/>
      <c r="FT9" s="412"/>
      <c r="FU9" s="412"/>
      <c r="FV9" s="412"/>
      <c r="FW9" s="412"/>
      <c r="FX9" s="412"/>
      <c r="FY9" s="412"/>
      <c r="FZ9" s="412"/>
      <c r="GA9" s="412"/>
      <c r="GB9" s="412"/>
      <c r="GC9" s="412"/>
      <c r="GD9" s="412"/>
      <c r="GE9" s="412"/>
      <c r="GF9" s="412"/>
      <c r="GG9" s="412"/>
      <c r="GH9" s="412"/>
      <c r="GI9" s="412"/>
      <c r="GJ9" s="412"/>
      <c r="GK9" s="412"/>
      <c r="GL9" s="412"/>
      <c r="GM9" s="412"/>
      <c r="GN9" s="412"/>
      <c r="GO9" s="412"/>
      <c r="GP9" s="412"/>
      <c r="GQ9" s="412"/>
      <c r="GR9" s="412"/>
      <c r="GS9" s="412"/>
      <c r="GT9" s="412"/>
      <c r="GU9" s="412"/>
      <c r="GV9" s="412"/>
      <c r="GW9" s="412"/>
      <c r="GX9" s="412"/>
      <c r="GY9" s="412"/>
      <c r="GZ9" s="412"/>
      <c r="HA9" s="412"/>
      <c r="HB9" s="412"/>
      <c r="HC9" s="412"/>
      <c r="HD9" s="412"/>
      <c r="HE9" s="412"/>
      <c r="HF9" s="412"/>
      <c r="HG9" s="412"/>
      <c r="HH9" s="412"/>
      <c r="HI9" s="412"/>
      <c r="HJ9" s="412"/>
      <c r="HK9" s="412"/>
      <c r="HL9" s="412"/>
      <c r="HM9" s="412"/>
      <c r="HN9" s="412"/>
      <c r="HO9" s="412"/>
      <c r="HP9" s="412"/>
      <c r="HQ9" s="412"/>
      <c r="HR9" s="412"/>
      <c r="HS9" s="412"/>
      <c r="HT9" s="412"/>
      <c r="HU9" s="412"/>
      <c r="HV9" s="412"/>
      <c r="HW9" s="412"/>
      <c r="HX9" s="412"/>
      <c r="HY9" s="412"/>
      <c r="HZ9" s="412"/>
      <c r="IA9" s="412"/>
      <c r="IB9" s="412"/>
      <c r="IC9" s="412"/>
      <c r="ID9" s="412"/>
      <c r="IE9" s="412"/>
      <c r="IF9" s="412"/>
      <c r="IG9" s="412"/>
      <c r="IH9" s="412"/>
      <c r="II9" s="412"/>
      <c r="IJ9" s="412"/>
      <c r="IK9" s="412"/>
      <c r="IL9" s="412"/>
      <c r="IM9" s="412"/>
      <c r="IN9" s="412"/>
    </row>
    <row r="10" s="409" customFormat="1" ht="24" customHeight="1" spans="1:248">
      <c r="A10" s="419" t="s">
        <v>1168</v>
      </c>
      <c r="B10" s="420">
        <f>SUM(B11:B20)</f>
        <v>42468</v>
      </c>
      <c r="C10" s="420">
        <v>38157</v>
      </c>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2"/>
      <c r="BJ10" s="412"/>
      <c r="BK10" s="412"/>
      <c r="BL10" s="412"/>
      <c r="BM10" s="412"/>
      <c r="BN10" s="412"/>
      <c r="BO10" s="412"/>
      <c r="BP10" s="412"/>
      <c r="BQ10" s="412"/>
      <c r="BR10" s="412"/>
      <c r="BS10" s="412"/>
      <c r="BT10" s="412"/>
      <c r="BU10" s="412"/>
      <c r="BV10" s="412"/>
      <c r="BW10" s="412"/>
      <c r="BX10" s="412"/>
      <c r="BY10" s="412"/>
      <c r="BZ10" s="412"/>
      <c r="CA10" s="412"/>
      <c r="CB10" s="412"/>
      <c r="CC10" s="412"/>
      <c r="CD10" s="412"/>
      <c r="CE10" s="412"/>
      <c r="CF10" s="412"/>
      <c r="CG10" s="412"/>
      <c r="CH10" s="412"/>
      <c r="CI10" s="412"/>
      <c r="CJ10" s="412"/>
      <c r="CK10" s="412"/>
      <c r="CL10" s="412"/>
      <c r="CM10" s="412"/>
      <c r="CN10" s="412"/>
      <c r="CO10" s="412"/>
      <c r="CP10" s="412"/>
      <c r="CQ10" s="412"/>
      <c r="CR10" s="412"/>
      <c r="CS10" s="412"/>
      <c r="CT10" s="412"/>
      <c r="CU10" s="412"/>
      <c r="CV10" s="412"/>
      <c r="CW10" s="412"/>
      <c r="CX10" s="412"/>
      <c r="CY10" s="412"/>
      <c r="CZ10" s="412"/>
      <c r="DA10" s="412"/>
      <c r="DB10" s="412"/>
      <c r="DC10" s="412"/>
      <c r="DD10" s="412"/>
      <c r="DE10" s="412"/>
      <c r="DF10" s="412"/>
      <c r="DG10" s="412"/>
      <c r="DH10" s="412"/>
      <c r="DI10" s="412"/>
      <c r="DJ10" s="412"/>
      <c r="DK10" s="412"/>
      <c r="DL10" s="412"/>
      <c r="DM10" s="412"/>
      <c r="DN10" s="412"/>
      <c r="DO10" s="412"/>
      <c r="DP10" s="412"/>
      <c r="DQ10" s="412"/>
      <c r="DR10" s="412"/>
      <c r="DS10" s="412"/>
      <c r="DT10" s="412"/>
      <c r="DU10" s="412"/>
      <c r="DV10" s="412"/>
      <c r="DW10" s="412"/>
      <c r="DX10" s="412"/>
      <c r="DY10" s="412"/>
      <c r="DZ10" s="412"/>
      <c r="EA10" s="412"/>
      <c r="EB10" s="412"/>
      <c r="EC10" s="412"/>
      <c r="ED10" s="412"/>
      <c r="EE10" s="412"/>
      <c r="EF10" s="412"/>
      <c r="EG10" s="412"/>
      <c r="EH10" s="412"/>
      <c r="EI10" s="412"/>
      <c r="EJ10" s="412"/>
      <c r="EK10" s="412"/>
      <c r="EL10" s="412"/>
      <c r="EM10" s="412"/>
      <c r="EN10" s="412"/>
      <c r="EO10" s="412"/>
      <c r="EP10" s="412"/>
      <c r="EQ10" s="412"/>
      <c r="ER10" s="412"/>
      <c r="ES10" s="412"/>
      <c r="ET10" s="412"/>
      <c r="EU10" s="412"/>
      <c r="EV10" s="412"/>
      <c r="EW10" s="412"/>
      <c r="EX10" s="412"/>
      <c r="EY10" s="412"/>
      <c r="EZ10" s="412"/>
      <c r="FA10" s="412"/>
      <c r="FB10" s="412"/>
      <c r="FC10" s="412"/>
      <c r="FD10" s="412"/>
      <c r="FE10" s="412"/>
      <c r="FF10" s="412"/>
      <c r="FG10" s="412"/>
      <c r="FH10" s="412"/>
      <c r="FI10" s="412"/>
      <c r="FJ10" s="412"/>
      <c r="FK10" s="412"/>
      <c r="FL10" s="412"/>
      <c r="FM10" s="412"/>
      <c r="FN10" s="412"/>
      <c r="FO10" s="412"/>
      <c r="FP10" s="412"/>
      <c r="FQ10" s="412"/>
      <c r="FR10" s="412"/>
      <c r="FS10" s="412"/>
      <c r="FT10" s="412"/>
      <c r="FU10" s="412"/>
      <c r="FV10" s="412"/>
      <c r="FW10" s="412"/>
      <c r="FX10" s="412"/>
      <c r="FY10" s="412"/>
      <c r="FZ10" s="412"/>
      <c r="GA10" s="412"/>
      <c r="GB10" s="412"/>
      <c r="GC10" s="412"/>
      <c r="GD10" s="412"/>
      <c r="GE10" s="412"/>
      <c r="GF10" s="412"/>
      <c r="GG10" s="412"/>
      <c r="GH10" s="412"/>
      <c r="GI10" s="412"/>
      <c r="GJ10" s="412"/>
      <c r="GK10" s="412"/>
      <c r="GL10" s="412"/>
      <c r="GM10" s="412"/>
      <c r="GN10" s="412"/>
      <c r="GO10" s="412"/>
      <c r="GP10" s="412"/>
      <c r="GQ10" s="412"/>
      <c r="GR10" s="412"/>
      <c r="GS10" s="412"/>
      <c r="GT10" s="412"/>
      <c r="GU10" s="412"/>
      <c r="GV10" s="412"/>
      <c r="GW10" s="412"/>
      <c r="GX10" s="412"/>
      <c r="GY10" s="412"/>
      <c r="GZ10" s="412"/>
      <c r="HA10" s="412"/>
      <c r="HB10" s="412"/>
      <c r="HC10" s="412"/>
      <c r="HD10" s="412"/>
      <c r="HE10" s="412"/>
      <c r="HF10" s="412"/>
      <c r="HG10" s="412"/>
      <c r="HH10" s="412"/>
      <c r="HI10" s="412"/>
      <c r="HJ10" s="412"/>
      <c r="HK10" s="412"/>
      <c r="HL10" s="412"/>
      <c r="HM10" s="412"/>
      <c r="HN10" s="412"/>
      <c r="HO10" s="412"/>
      <c r="HP10" s="412"/>
      <c r="HQ10" s="412"/>
      <c r="HR10" s="412"/>
      <c r="HS10" s="412"/>
      <c r="HT10" s="412"/>
      <c r="HU10" s="412"/>
      <c r="HV10" s="412"/>
      <c r="HW10" s="412"/>
      <c r="HX10" s="412"/>
      <c r="HY10" s="412"/>
      <c r="HZ10" s="412"/>
      <c r="IA10" s="412"/>
      <c r="IB10" s="412"/>
      <c r="IC10" s="412"/>
      <c r="ID10" s="412"/>
      <c r="IE10" s="412"/>
      <c r="IF10" s="412"/>
      <c r="IG10" s="412"/>
      <c r="IH10" s="412"/>
      <c r="II10" s="412"/>
      <c r="IJ10" s="412"/>
      <c r="IK10" s="412"/>
      <c r="IL10" s="412"/>
      <c r="IM10" s="412"/>
      <c r="IN10" s="412"/>
    </row>
    <row r="11" s="409" customFormat="1" ht="24" customHeight="1" spans="1:248">
      <c r="A11" s="421" t="s">
        <v>1169</v>
      </c>
      <c r="B11" s="420">
        <v>15784</v>
      </c>
      <c r="C11" s="420">
        <v>14483</v>
      </c>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c r="BH11" s="412"/>
      <c r="BI11" s="412"/>
      <c r="BJ11" s="412"/>
      <c r="BK11" s="412"/>
      <c r="BL11" s="412"/>
      <c r="BM11" s="412"/>
      <c r="BN11" s="412"/>
      <c r="BO11" s="412"/>
      <c r="BP11" s="412"/>
      <c r="BQ11" s="412"/>
      <c r="BR11" s="412"/>
      <c r="BS11" s="412"/>
      <c r="BT11" s="412"/>
      <c r="BU11" s="412"/>
      <c r="BV11" s="412"/>
      <c r="BW11" s="412"/>
      <c r="BX11" s="412"/>
      <c r="BY11" s="412"/>
      <c r="BZ11" s="412"/>
      <c r="CA11" s="412"/>
      <c r="CB11" s="412"/>
      <c r="CC11" s="412"/>
      <c r="CD11" s="412"/>
      <c r="CE11" s="412"/>
      <c r="CF11" s="412"/>
      <c r="CG11" s="412"/>
      <c r="CH11" s="412"/>
      <c r="CI11" s="412"/>
      <c r="CJ11" s="412"/>
      <c r="CK11" s="412"/>
      <c r="CL11" s="412"/>
      <c r="CM11" s="412"/>
      <c r="CN11" s="412"/>
      <c r="CO11" s="412"/>
      <c r="CP11" s="412"/>
      <c r="CQ11" s="412"/>
      <c r="CR11" s="412"/>
      <c r="CS11" s="412"/>
      <c r="CT11" s="412"/>
      <c r="CU11" s="412"/>
      <c r="CV11" s="412"/>
      <c r="CW11" s="412"/>
      <c r="CX11" s="412"/>
      <c r="CY11" s="412"/>
      <c r="CZ11" s="412"/>
      <c r="DA11" s="412"/>
      <c r="DB11" s="412"/>
      <c r="DC11" s="412"/>
      <c r="DD11" s="412"/>
      <c r="DE11" s="412"/>
      <c r="DF11" s="412"/>
      <c r="DG11" s="412"/>
      <c r="DH11" s="412"/>
      <c r="DI11" s="412"/>
      <c r="DJ11" s="412"/>
      <c r="DK11" s="412"/>
      <c r="DL11" s="412"/>
      <c r="DM11" s="412"/>
      <c r="DN11" s="412"/>
      <c r="DO11" s="412"/>
      <c r="DP11" s="412"/>
      <c r="DQ11" s="412"/>
      <c r="DR11" s="412"/>
      <c r="DS11" s="412"/>
      <c r="DT11" s="412"/>
      <c r="DU11" s="412"/>
      <c r="DV11" s="412"/>
      <c r="DW11" s="412"/>
      <c r="DX11" s="412"/>
      <c r="DY11" s="412"/>
      <c r="DZ11" s="412"/>
      <c r="EA11" s="412"/>
      <c r="EB11" s="412"/>
      <c r="EC11" s="412"/>
      <c r="ED11" s="412"/>
      <c r="EE11" s="412"/>
      <c r="EF11" s="412"/>
      <c r="EG11" s="412"/>
      <c r="EH11" s="412"/>
      <c r="EI11" s="412"/>
      <c r="EJ11" s="412"/>
      <c r="EK11" s="412"/>
      <c r="EL11" s="412"/>
      <c r="EM11" s="412"/>
      <c r="EN11" s="412"/>
      <c r="EO11" s="412"/>
      <c r="EP11" s="412"/>
      <c r="EQ11" s="412"/>
      <c r="ER11" s="412"/>
      <c r="ES11" s="412"/>
      <c r="ET11" s="412"/>
      <c r="EU11" s="412"/>
      <c r="EV11" s="412"/>
      <c r="EW11" s="412"/>
      <c r="EX11" s="412"/>
      <c r="EY11" s="412"/>
      <c r="EZ11" s="412"/>
      <c r="FA11" s="412"/>
      <c r="FB11" s="412"/>
      <c r="FC11" s="412"/>
      <c r="FD11" s="412"/>
      <c r="FE11" s="412"/>
      <c r="FF11" s="412"/>
      <c r="FG11" s="412"/>
      <c r="FH11" s="412"/>
      <c r="FI11" s="412"/>
      <c r="FJ11" s="412"/>
      <c r="FK11" s="412"/>
      <c r="FL11" s="412"/>
      <c r="FM11" s="412"/>
      <c r="FN11" s="412"/>
      <c r="FO11" s="412"/>
      <c r="FP11" s="412"/>
      <c r="FQ11" s="412"/>
      <c r="FR11" s="412"/>
      <c r="FS11" s="412"/>
      <c r="FT11" s="412"/>
      <c r="FU11" s="412"/>
      <c r="FV11" s="412"/>
      <c r="FW11" s="412"/>
      <c r="FX11" s="412"/>
      <c r="FY11" s="412"/>
      <c r="FZ11" s="412"/>
      <c r="GA11" s="412"/>
      <c r="GB11" s="412"/>
      <c r="GC11" s="412"/>
      <c r="GD11" s="412"/>
      <c r="GE11" s="412"/>
      <c r="GF11" s="412"/>
      <c r="GG11" s="412"/>
      <c r="GH11" s="412"/>
      <c r="GI11" s="412"/>
      <c r="GJ11" s="412"/>
      <c r="GK11" s="412"/>
      <c r="GL11" s="412"/>
      <c r="GM11" s="412"/>
      <c r="GN11" s="412"/>
      <c r="GO11" s="412"/>
      <c r="GP11" s="412"/>
      <c r="GQ11" s="412"/>
      <c r="GR11" s="412"/>
      <c r="GS11" s="412"/>
      <c r="GT11" s="412"/>
      <c r="GU11" s="412"/>
      <c r="GV11" s="412"/>
      <c r="GW11" s="412"/>
      <c r="GX11" s="412"/>
      <c r="GY11" s="412"/>
      <c r="GZ11" s="412"/>
      <c r="HA11" s="412"/>
      <c r="HB11" s="412"/>
      <c r="HC11" s="412"/>
      <c r="HD11" s="412"/>
      <c r="HE11" s="412"/>
      <c r="HF11" s="412"/>
      <c r="HG11" s="412"/>
      <c r="HH11" s="412"/>
      <c r="HI11" s="412"/>
      <c r="HJ11" s="412"/>
      <c r="HK11" s="412"/>
      <c r="HL11" s="412"/>
      <c r="HM11" s="412"/>
      <c r="HN11" s="412"/>
      <c r="HO11" s="412"/>
      <c r="HP11" s="412"/>
      <c r="HQ11" s="412"/>
      <c r="HR11" s="412"/>
      <c r="HS11" s="412"/>
      <c r="HT11" s="412"/>
      <c r="HU11" s="412"/>
      <c r="HV11" s="412"/>
      <c r="HW11" s="412"/>
      <c r="HX11" s="412"/>
      <c r="HY11" s="412"/>
      <c r="HZ11" s="412"/>
      <c r="IA11" s="412"/>
      <c r="IB11" s="412"/>
      <c r="IC11" s="412"/>
      <c r="ID11" s="412"/>
      <c r="IE11" s="412"/>
      <c r="IF11" s="412"/>
      <c r="IG11" s="412"/>
      <c r="IH11" s="412"/>
      <c r="II11" s="412"/>
      <c r="IJ11" s="412"/>
      <c r="IK11" s="412"/>
      <c r="IL11" s="412"/>
      <c r="IM11" s="412"/>
      <c r="IN11" s="412"/>
    </row>
    <row r="12" s="409" customFormat="1" ht="24" customHeight="1" spans="1:248">
      <c r="A12" s="421" t="s">
        <v>1170</v>
      </c>
      <c r="B12" s="420">
        <v>221</v>
      </c>
      <c r="C12" s="420">
        <v>203</v>
      </c>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2"/>
      <c r="CU12" s="412"/>
      <c r="CV12" s="412"/>
      <c r="CW12" s="412"/>
      <c r="CX12" s="412"/>
      <c r="CY12" s="412"/>
      <c r="CZ12" s="412"/>
      <c r="DA12" s="412"/>
      <c r="DB12" s="412"/>
      <c r="DC12" s="412"/>
      <c r="DD12" s="412"/>
      <c r="DE12" s="412"/>
      <c r="DF12" s="412"/>
      <c r="DG12" s="412"/>
      <c r="DH12" s="412"/>
      <c r="DI12" s="412"/>
      <c r="DJ12" s="412"/>
      <c r="DK12" s="412"/>
      <c r="DL12" s="412"/>
      <c r="DM12" s="412"/>
      <c r="DN12" s="412"/>
      <c r="DO12" s="412"/>
      <c r="DP12" s="412"/>
      <c r="DQ12" s="412"/>
      <c r="DR12" s="412"/>
      <c r="DS12" s="412"/>
      <c r="DT12" s="412"/>
      <c r="DU12" s="412"/>
      <c r="DV12" s="412"/>
      <c r="DW12" s="412"/>
      <c r="DX12" s="412"/>
      <c r="DY12" s="412"/>
      <c r="DZ12" s="412"/>
      <c r="EA12" s="412"/>
      <c r="EB12" s="412"/>
      <c r="EC12" s="412"/>
      <c r="ED12" s="412"/>
      <c r="EE12" s="412"/>
      <c r="EF12" s="412"/>
      <c r="EG12" s="412"/>
      <c r="EH12" s="412"/>
      <c r="EI12" s="412"/>
      <c r="EJ12" s="412"/>
      <c r="EK12" s="412"/>
      <c r="EL12" s="412"/>
      <c r="EM12" s="412"/>
      <c r="EN12" s="412"/>
      <c r="EO12" s="412"/>
      <c r="EP12" s="412"/>
      <c r="EQ12" s="412"/>
      <c r="ER12" s="412"/>
      <c r="ES12" s="412"/>
      <c r="ET12" s="412"/>
      <c r="EU12" s="412"/>
      <c r="EV12" s="412"/>
      <c r="EW12" s="412"/>
      <c r="EX12" s="412"/>
      <c r="EY12" s="412"/>
      <c r="EZ12" s="412"/>
      <c r="FA12" s="412"/>
      <c r="FB12" s="412"/>
      <c r="FC12" s="412"/>
      <c r="FD12" s="412"/>
      <c r="FE12" s="412"/>
      <c r="FF12" s="412"/>
      <c r="FG12" s="412"/>
      <c r="FH12" s="412"/>
      <c r="FI12" s="412"/>
      <c r="FJ12" s="412"/>
      <c r="FK12" s="412"/>
      <c r="FL12" s="412"/>
      <c r="FM12" s="412"/>
      <c r="FN12" s="412"/>
      <c r="FO12" s="412"/>
      <c r="FP12" s="412"/>
      <c r="FQ12" s="412"/>
      <c r="FR12" s="412"/>
      <c r="FS12" s="412"/>
      <c r="FT12" s="412"/>
      <c r="FU12" s="412"/>
      <c r="FV12" s="412"/>
      <c r="FW12" s="412"/>
      <c r="FX12" s="412"/>
      <c r="FY12" s="412"/>
      <c r="FZ12" s="412"/>
      <c r="GA12" s="412"/>
      <c r="GB12" s="412"/>
      <c r="GC12" s="412"/>
      <c r="GD12" s="412"/>
      <c r="GE12" s="412"/>
      <c r="GF12" s="412"/>
      <c r="GG12" s="412"/>
      <c r="GH12" s="412"/>
      <c r="GI12" s="412"/>
      <c r="GJ12" s="412"/>
      <c r="GK12" s="412"/>
      <c r="GL12" s="412"/>
      <c r="GM12" s="412"/>
      <c r="GN12" s="412"/>
      <c r="GO12" s="412"/>
      <c r="GP12" s="412"/>
      <c r="GQ12" s="412"/>
      <c r="GR12" s="412"/>
      <c r="GS12" s="412"/>
      <c r="GT12" s="412"/>
      <c r="GU12" s="412"/>
      <c r="GV12" s="412"/>
      <c r="GW12" s="412"/>
      <c r="GX12" s="412"/>
      <c r="GY12" s="412"/>
      <c r="GZ12" s="412"/>
      <c r="HA12" s="412"/>
      <c r="HB12" s="412"/>
      <c r="HC12" s="412"/>
      <c r="HD12" s="412"/>
      <c r="HE12" s="412"/>
      <c r="HF12" s="412"/>
      <c r="HG12" s="412"/>
      <c r="HH12" s="412"/>
      <c r="HI12" s="412"/>
      <c r="HJ12" s="412"/>
      <c r="HK12" s="412"/>
      <c r="HL12" s="412"/>
      <c r="HM12" s="412"/>
      <c r="HN12" s="412"/>
      <c r="HO12" s="412"/>
      <c r="HP12" s="412"/>
      <c r="HQ12" s="412"/>
      <c r="HR12" s="412"/>
      <c r="HS12" s="412"/>
      <c r="HT12" s="412"/>
      <c r="HU12" s="412"/>
      <c r="HV12" s="412"/>
      <c r="HW12" s="412"/>
      <c r="HX12" s="412"/>
      <c r="HY12" s="412"/>
      <c r="HZ12" s="412"/>
      <c r="IA12" s="412"/>
      <c r="IB12" s="412"/>
      <c r="IC12" s="412"/>
      <c r="ID12" s="412"/>
      <c r="IE12" s="412"/>
      <c r="IF12" s="412"/>
      <c r="IG12" s="412"/>
      <c r="IH12" s="412"/>
      <c r="II12" s="412"/>
      <c r="IJ12" s="412"/>
      <c r="IK12" s="412"/>
      <c r="IL12" s="412"/>
      <c r="IM12" s="412"/>
      <c r="IN12" s="412"/>
    </row>
    <row r="13" s="408" customFormat="1" ht="24" customHeight="1" spans="1:248">
      <c r="A13" s="421" t="s">
        <v>1171</v>
      </c>
      <c r="B13" s="420">
        <v>298</v>
      </c>
      <c r="C13" s="420">
        <v>273</v>
      </c>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412"/>
      <c r="BJ13" s="412"/>
      <c r="BK13" s="412"/>
      <c r="BL13" s="412"/>
      <c r="BM13" s="412"/>
      <c r="BN13" s="412"/>
      <c r="BO13" s="412"/>
      <c r="BP13" s="412"/>
      <c r="BQ13" s="412"/>
      <c r="BR13" s="412"/>
      <c r="BS13" s="412"/>
      <c r="BT13" s="412"/>
      <c r="BU13" s="412"/>
      <c r="BV13" s="412"/>
      <c r="BW13" s="412"/>
      <c r="BX13" s="412"/>
      <c r="BY13" s="412"/>
      <c r="BZ13" s="412"/>
      <c r="CA13" s="412"/>
      <c r="CB13" s="412"/>
      <c r="CC13" s="412"/>
      <c r="CD13" s="412"/>
      <c r="CE13" s="412"/>
      <c r="CF13" s="412"/>
      <c r="CG13" s="412"/>
      <c r="CH13" s="412"/>
      <c r="CI13" s="412"/>
      <c r="CJ13" s="412"/>
      <c r="CK13" s="412"/>
      <c r="CL13" s="412"/>
      <c r="CM13" s="412"/>
      <c r="CN13" s="412"/>
      <c r="CO13" s="412"/>
      <c r="CP13" s="412"/>
      <c r="CQ13" s="412"/>
      <c r="CR13" s="412"/>
      <c r="CS13" s="412"/>
      <c r="CT13" s="412"/>
      <c r="CU13" s="412"/>
      <c r="CV13" s="412"/>
      <c r="CW13" s="412"/>
      <c r="CX13" s="412"/>
      <c r="CY13" s="412"/>
      <c r="CZ13" s="412"/>
      <c r="DA13" s="412"/>
      <c r="DB13" s="412"/>
      <c r="DC13" s="412"/>
      <c r="DD13" s="412"/>
      <c r="DE13" s="412"/>
      <c r="DF13" s="412"/>
      <c r="DG13" s="412"/>
      <c r="DH13" s="412"/>
      <c r="DI13" s="412"/>
      <c r="DJ13" s="412"/>
      <c r="DK13" s="412"/>
      <c r="DL13" s="412"/>
      <c r="DM13" s="412"/>
      <c r="DN13" s="412"/>
      <c r="DO13" s="412"/>
      <c r="DP13" s="412"/>
      <c r="DQ13" s="412"/>
      <c r="DR13" s="412"/>
      <c r="DS13" s="412"/>
      <c r="DT13" s="412"/>
      <c r="DU13" s="412"/>
      <c r="DV13" s="412"/>
      <c r="DW13" s="412"/>
      <c r="DX13" s="412"/>
      <c r="DY13" s="412"/>
      <c r="DZ13" s="412"/>
      <c r="EA13" s="412"/>
      <c r="EB13" s="412"/>
      <c r="EC13" s="412"/>
      <c r="ED13" s="412"/>
      <c r="EE13" s="412"/>
      <c r="EF13" s="412"/>
      <c r="EG13" s="412"/>
      <c r="EH13" s="412"/>
      <c r="EI13" s="412"/>
      <c r="EJ13" s="412"/>
      <c r="EK13" s="412"/>
      <c r="EL13" s="412"/>
      <c r="EM13" s="412"/>
      <c r="EN13" s="412"/>
      <c r="EO13" s="412"/>
      <c r="EP13" s="412"/>
      <c r="EQ13" s="412"/>
      <c r="ER13" s="412"/>
      <c r="ES13" s="412"/>
      <c r="ET13" s="412"/>
      <c r="EU13" s="412"/>
      <c r="EV13" s="412"/>
      <c r="EW13" s="412"/>
      <c r="EX13" s="412"/>
      <c r="EY13" s="412"/>
      <c r="EZ13" s="412"/>
      <c r="FA13" s="412"/>
      <c r="FB13" s="412"/>
      <c r="FC13" s="412"/>
      <c r="FD13" s="412"/>
      <c r="FE13" s="412"/>
      <c r="FF13" s="412"/>
      <c r="FG13" s="412"/>
      <c r="FH13" s="412"/>
      <c r="FI13" s="412"/>
      <c r="FJ13" s="412"/>
      <c r="FK13" s="412"/>
      <c r="FL13" s="412"/>
      <c r="FM13" s="412"/>
      <c r="FN13" s="412"/>
      <c r="FO13" s="412"/>
      <c r="FP13" s="412"/>
      <c r="FQ13" s="412"/>
      <c r="FR13" s="412"/>
      <c r="FS13" s="412"/>
      <c r="FT13" s="412"/>
      <c r="FU13" s="412"/>
      <c r="FV13" s="412"/>
      <c r="FW13" s="412"/>
      <c r="FX13" s="412"/>
      <c r="FY13" s="412"/>
      <c r="FZ13" s="412"/>
      <c r="GA13" s="412"/>
      <c r="GB13" s="412"/>
      <c r="GC13" s="412"/>
      <c r="GD13" s="412"/>
      <c r="GE13" s="412"/>
      <c r="GF13" s="412"/>
      <c r="GG13" s="412"/>
      <c r="GH13" s="412"/>
      <c r="GI13" s="412"/>
      <c r="GJ13" s="412"/>
      <c r="GK13" s="412"/>
      <c r="GL13" s="412"/>
      <c r="GM13" s="412"/>
      <c r="GN13" s="412"/>
      <c r="GO13" s="412"/>
      <c r="GP13" s="412"/>
      <c r="GQ13" s="412"/>
      <c r="GR13" s="412"/>
      <c r="GS13" s="412"/>
      <c r="GT13" s="412"/>
      <c r="GU13" s="412"/>
      <c r="GV13" s="412"/>
      <c r="GW13" s="412"/>
      <c r="GX13" s="412"/>
      <c r="GY13" s="412"/>
      <c r="GZ13" s="412"/>
      <c r="HA13" s="412"/>
      <c r="HB13" s="412"/>
      <c r="HC13" s="412"/>
      <c r="HD13" s="412"/>
      <c r="HE13" s="412"/>
      <c r="HF13" s="412"/>
      <c r="HG13" s="412"/>
      <c r="HH13" s="412"/>
      <c r="HI13" s="412"/>
      <c r="HJ13" s="412"/>
      <c r="HK13" s="412"/>
      <c r="HL13" s="412"/>
      <c r="HM13" s="412"/>
      <c r="HN13" s="412"/>
      <c r="HO13" s="412"/>
      <c r="HP13" s="412"/>
      <c r="HQ13" s="412"/>
      <c r="HR13" s="412"/>
      <c r="HS13" s="412"/>
      <c r="HT13" s="412"/>
      <c r="HU13" s="412"/>
      <c r="HV13" s="412"/>
      <c r="HW13" s="412"/>
      <c r="HX13" s="412"/>
      <c r="HY13" s="412"/>
      <c r="HZ13" s="412"/>
      <c r="IA13" s="412"/>
      <c r="IB13" s="412"/>
      <c r="IC13" s="412"/>
      <c r="ID13" s="412"/>
      <c r="IE13" s="412"/>
      <c r="IF13" s="412"/>
      <c r="IG13" s="412"/>
      <c r="IH13" s="412"/>
      <c r="II13" s="412"/>
      <c r="IJ13" s="412"/>
      <c r="IK13" s="412"/>
      <c r="IL13" s="412"/>
      <c r="IM13" s="412"/>
      <c r="IN13" s="412"/>
    </row>
    <row r="14" s="408" customFormat="1" ht="24" customHeight="1" spans="1:248">
      <c r="A14" s="421" t="s">
        <v>1172</v>
      </c>
      <c r="B14" s="420">
        <v>494</v>
      </c>
      <c r="C14" s="420">
        <v>453</v>
      </c>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2"/>
      <c r="CT14" s="412"/>
      <c r="CU14" s="412"/>
      <c r="CV14" s="412"/>
      <c r="CW14" s="412"/>
      <c r="CX14" s="412"/>
      <c r="CY14" s="412"/>
      <c r="CZ14" s="412"/>
      <c r="DA14" s="412"/>
      <c r="DB14" s="412"/>
      <c r="DC14" s="412"/>
      <c r="DD14" s="412"/>
      <c r="DE14" s="412"/>
      <c r="DF14" s="412"/>
      <c r="DG14" s="412"/>
      <c r="DH14" s="412"/>
      <c r="DI14" s="412"/>
      <c r="DJ14" s="412"/>
      <c r="DK14" s="412"/>
      <c r="DL14" s="412"/>
      <c r="DM14" s="412"/>
      <c r="DN14" s="412"/>
      <c r="DO14" s="412"/>
      <c r="DP14" s="412"/>
      <c r="DQ14" s="412"/>
      <c r="DR14" s="412"/>
      <c r="DS14" s="412"/>
      <c r="DT14" s="412"/>
      <c r="DU14" s="412"/>
      <c r="DV14" s="412"/>
      <c r="DW14" s="412"/>
      <c r="DX14" s="412"/>
      <c r="DY14" s="412"/>
      <c r="DZ14" s="412"/>
      <c r="EA14" s="412"/>
      <c r="EB14" s="412"/>
      <c r="EC14" s="412"/>
      <c r="ED14" s="412"/>
      <c r="EE14" s="412"/>
      <c r="EF14" s="412"/>
      <c r="EG14" s="412"/>
      <c r="EH14" s="412"/>
      <c r="EI14" s="412"/>
      <c r="EJ14" s="412"/>
      <c r="EK14" s="412"/>
      <c r="EL14" s="412"/>
      <c r="EM14" s="412"/>
      <c r="EN14" s="412"/>
      <c r="EO14" s="412"/>
      <c r="EP14" s="412"/>
      <c r="EQ14" s="412"/>
      <c r="ER14" s="412"/>
      <c r="ES14" s="412"/>
      <c r="ET14" s="412"/>
      <c r="EU14" s="412"/>
      <c r="EV14" s="412"/>
      <c r="EW14" s="412"/>
      <c r="EX14" s="412"/>
      <c r="EY14" s="412"/>
      <c r="EZ14" s="412"/>
      <c r="FA14" s="412"/>
      <c r="FB14" s="412"/>
      <c r="FC14" s="412"/>
      <c r="FD14" s="412"/>
      <c r="FE14" s="412"/>
      <c r="FF14" s="412"/>
      <c r="FG14" s="412"/>
      <c r="FH14" s="412"/>
      <c r="FI14" s="412"/>
      <c r="FJ14" s="412"/>
      <c r="FK14" s="412"/>
      <c r="FL14" s="412"/>
      <c r="FM14" s="412"/>
      <c r="FN14" s="412"/>
      <c r="FO14" s="412"/>
      <c r="FP14" s="412"/>
      <c r="FQ14" s="412"/>
      <c r="FR14" s="412"/>
      <c r="FS14" s="412"/>
      <c r="FT14" s="412"/>
      <c r="FU14" s="412"/>
      <c r="FV14" s="412"/>
      <c r="FW14" s="412"/>
      <c r="FX14" s="412"/>
      <c r="FY14" s="412"/>
      <c r="FZ14" s="412"/>
      <c r="GA14" s="412"/>
      <c r="GB14" s="412"/>
      <c r="GC14" s="412"/>
      <c r="GD14" s="412"/>
      <c r="GE14" s="412"/>
      <c r="GF14" s="412"/>
      <c r="GG14" s="412"/>
      <c r="GH14" s="412"/>
      <c r="GI14" s="412"/>
      <c r="GJ14" s="412"/>
      <c r="GK14" s="412"/>
      <c r="GL14" s="412"/>
      <c r="GM14" s="412"/>
      <c r="GN14" s="412"/>
      <c r="GO14" s="412"/>
      <c r="GP14" s="412"/>
      <c r="GQ14" s="412"/>
      <c r="GR14" s="412"/>
      <c r="GS14" s="412"/>
      <c r="GT14" s="412"/>
      <c r="GU14" s="412"/>
      <c r="GV14" s="412"/>
      <c r="GW14" s="412"/>
      <c r="GX14" s="412"/>
      <c r="GY14" s="412"/>
      <c r="GZ14" s="412"/>
      <c r="HA14" s="412"/>
      <c r="HB14" s="412"/>
      <c r="HC14" s="412"/>
      <c r="HD14" s="412"/>
      <c r="HE14" s="412"/>
      <c r="HF14" s="412"/>
      <c r="HG14" s="412"/>
      <c r="HH14" s="412"/>
      <c r="HI14" s="412"/>
      <c r="HJ14" s="412"/>
      <c r="HK14" s="412"/>
      <c r="HL14" s="412"/>
      <c r="HM14" s="412"/>
      <c r="HN14" s="412"/>
      <c r="HO14" s="412"/>
      <c r="HP14" s="412"/>
      <c r="HQ14" s="412"/>
      <c r="HR14" s="412"/>
      <c r="HS14" s="412"/>
      <c r="HT14" s="412"/>
      <c r="HU14" s="412"/>
      <c r="HV14" s="412"/>
      <c r="HW14" s="412"/>
      <c r="HX14" s="412"/>
      <c r="HY14" s="412"/>
      <c r="HZ14" s="412"/>
      <c r="IA14" s="412"/>
      <c r="IB14" s="412"/>
      <c r="IC14" s="412"/>
      <c r="ID14" s="412"/>
      <c r="IE14" s="412"/>
      <c r="IF14" s="412"/>
      <c r="IG14" s="412"/>
      <c r="IH14" s="412"/>
      <c r="II14" s="412"/>
      <c r="IJ14" s="412"/>
      <c r="IK14" s="412"/>
      <c r="IL14" s="412"/>
      <c r="IM14" s="412"/>
      <c r="IN14" s="412"/>
    </row>
    <row r="15" s="408" customFormat="1" ht="24" customHeight="1" spans="1:248">
      <c r="A15" s="421" t="s">
        <v>1173</v>
      </c>
      <c r="B15" s="420">
        <v>11879</v>
      </c>
      <c r="C15" s="420">
        <v>10900</v>
      </c>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2"/>
      <c r="BD15" s="412"/>
      <c r="BE15" s="412"/>
      <c r="BF15" s="412"/>
      <c r="BG15" s="412"/>
      <c r="BH15" s="412"/>
      <c r="BI15" s="412"/>
      <c r="BJ15" s="412"/>
      <c r="BK15" s="412"/>
      <c r="BL15" s="412"/>
      <c r="BM15" s="412"/>
      <c r="BN15" s="412"/>
      <c r="BO15" s="412"/>
      <c r="BP15" s="412"/>
      <c r="BQ15" s="412"/>
      <c r="BR15" s="412"/>
      <c r="BS15" s="412"/>
      <c r="BT15" s="412"/>
      <c r="BU15" s="412"/>
      <c r="BV15" s="412"/>
      <c r="BW15" s="412"/>
      <c r="BX15" s="412"/>
      <c r="BY15" s="412"/>
      <c r="BZ15" s="412"/>
      <c r="CA15" s="412"/>
      <c r="CB15" s="412"/>
      <c r="CC15" s="412"/>
      <c r="CD15" s="412"/>
      <c r="CE15" s="412"/>
      <c r="CF15" s="412"/>
      <c r="CG15" s="412"/>
      <c r="CH15" s="412"/>
      <c r="CI15" s="412"/>
      <c r="CJ15" s="412"/>
      <c r="CK15" s="412"/>
      <c r="CL15" s="412"/>
      <c r="CM15" s="412"/>
      <c r="CN15" s="412"/>
      <c r="CO15" s="412"/>
      <c r="CP15" s="412"/>
      <c r="CQ15" s="412"/>
      <c r="CR15" s="412"/>
      <c r="CS15" s="412"/>
      <c r="CT15" s="412"/>
      <c r="CU15" s="412"/>
      <c r="CV15" s="412"/>
      <c r="CW15" s="412"/>
      <c r="CX15" s="412"/>
      <c r="CY15" s="412"/>
      <c r="CZ15" s="412"/>
      <c r="DA15" s="412"/>
      <c r="DB15" s="412"/>
      <c r="DC15" s="412"/>
      <c r="DD15" s="412"/>
      <c r="DE15" s="412"/>
      <c r="DF15" s="412"/>
      <c r="DG15" s="412"/>
      <c r="DH15" s="412"/>
      <c r="DI15" s="412"/>
      <c r="DJ15" s="412"/>
      <c r="DK15" s="412"/>
      <c r="DL15" s="412"/>
      <c r="DM15" s="412"/>
      <c r="DN15" s="412"/>
      <c r="DO15" s="412"/>
      <c r="DP15" s="412"/>
      <c r="DQ15" s="412"/>
      <c r="DR15" s="412"/>
      <c r="DS15" s="412"/>
      <c r="DT15" s="412"/>
      <c r="DU15" s="412"/>
      <c r="DV15" s="412"/>
      <c r="DW15" s="412"/>
      <c r="DX15" s="412"/>
      <c r="DY15" s="412"/>
      <c r="DZ15" s="412"/>
      <c r="EA15" s="412"/>
      <c r="EB15" s="412"/>
      <c r="EC15" s="412"/>
      <c r="ED15" s="412"/>
      <c r="EE15" s="412"/>
      <c r="EF15" s="412"/>
      <c r="EG15" s="412"/>
      <c r="EH15" s="412"/>
      <c r="EI15" s="412"/>
      <c r="EJ15" s="412"/>
      <c r="EK15" s="412"/>
      <c r="EL15" s="412"/>
      <c r="EM15" s="412"/>
      <c r="EN15" s="412"/>
      <c r="EO15" s="412"/>
      <c r="EP15" s="412"/>
      <c r="EQ15" s="412"/>
      <c r="ER15" s="412"/>
      <c r="ES15" s="412"/>
      <c r="ET15" s="412"/>
      <c r="EU15" s="412"/>
      <c r="EV15" s="412"/>
      <c r="EW15" s="412"/>
      <c r="EX15" s="412"/>
      <c r="EY15" s="412"/>
      <c r="EZ15" s="412"/>
      <c r="FA15" s="412"/>
      <c r="FB15" s="412"/>
      <c r="FC15" s="412"/>
      <c r="FD15" s="412"/>
      <c r="FE15" s="412"/>
      <c r="FF15" s="412"/>
      <c r="FG15" s="412"/>
      <c r="FH15" s="412"/>
      <c r="FI15" s="412"/>
      <c r="FJ15" s="412"/>
      <c r="FK15" s="412"/>
      <c r="FL15" s="412"/>
      <c r="FM15" s="412"/>
      <c r="FN15" s="412"/>
      <c r="FO15" s="412"/>
      <c r="FP15" s="412"/>
      <c r="FQ15" s="412"/>
      <c r="FR15" s="412"/>
      <c r="FS15" s="412"/>
      <c r="FT15" s="412"/>
      <c r="FU15" s="412"/>
      <c r="FV15" s="412"/>
      <c r="FW15" s="412"/>
      <c r="FX15" s="412"/>
      <c r="FY15" s="412"/>
      <c r="FZ15" s="412"/>
      <c r="GA15" s="412"/>
      <c r="GB15" s="412"/>
      <c r="GC15" s="412"/>
      <c r="GD15" s="412"/>
      <c r="GE15" s="412"/>
      <c r="GF15" s="412"/>
      <c r="GG15" s="412"/>
      <c r="GH15" s="412"/>
      <c r="GI15" s="412"/>
      <c r="GJ15" s="412"/>
      <c r="GK15" s="412"/>
      <c r="GL15" s="412"/>
      <c r="GM15" s="412"/>
      <c r="GN15" s="412"/>
      <c r="GO15" s="412"/>
      <c r="GP15" s="412"/>
      <c r="GQ15" s="412"/>
      <c r="GR15" s="412"/>
      <c r="GS15" s="412"/>
      <c r="GT15" s="412"/>
      <c r="GU15" s="412"/>
      <c r="GV15" s="412"/>
      <c r="GW15" s="412"/>
      <c r="GX15" s="412"/>
      <c r="GY15" s="412"/>
      <c r="GZ15" s="412"/>
      <c r="HA15" s="412"/>
      <c r="HB15" s="412"/>
      <c r="HC15" s="412"/>
      <c r="HD15" s="412"/>
      <c r="HE15" s="412"/>
      <c r="HF15" s="412"/>
      <c r="HG15" s="412"/>
      <c r="HH15" s="412"/>
      <c r="HI15" s="412"/>
      <c r="HJ15" s="412"/>
      <c r="HK15" s="412"/>
      <c r="HL15" s="412"/>
      <c r="HM15" s="412"/>
      <c r="HN15" s="412"/>
      <c r="HO15" s="412"/>
      <c r="HP15" s="412"/>
      <c r="HQ15" s="412"/>
      <c r="HR15" s="412"/>
      <c r="HS15" s="412"/>
      <c r="HT15" s="412"/>
      <c r="HU15" s="412"/>
      <c r="HV15" s="412"/>
      <c r="HW15" s="412"/>
      <c r="HX15" s="412"/>
      <c r="HY15" s="412"/>
      <c r="HZ15" s="412"/>
      <c r="IA15" s="412"/>
      <c r="IB15" s="412"/>
      <c r="IC15" s="412"/>
      <c r="ID15" s="412"/>
      <c r="IE15" s="412"/>
      <c r="IF15" s="412"/>
      <c r="IG15" s="412"/>
      <c r="IH15" s="412"/>
      <c r="II15" s="412"/>
      <c r="IJ15" s="412"/>
      <c r="IK15" s="412"/>
      <c r="IL15" s="412"/>
      <c r="IM15" s="412"/>
      <c r="IN15" s="412"/>
    </row>
    <row r="16" s="408" customFormat="1" ht="24" customHeight="1" spans="1:248">
      <c r="A16" s="421" t="s">
        <v>1174</v>
      </c>
      <c r="B16" s="420">
        <v>10</v>
      </c>
      <c r="C16" s="420">
        <v>10</v>
      </c>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c r="BB16" s="412"/>
      <c r="BC16" s="412"/>
      <c r="BD16" s="412"/>
      <c r="BE16" s="412"/>
      <c r="BF16" s="412"/>
      <c r="BG16" s="412"/>
      <c r="BH16" s="412"/>
      <c r="BI16" s="412"/>
      <c r="BJ16" s="412"/>
      <c r="BK16" s="412"/>
      <c r="BL16" s="412"/>
      <c r="BM16" s="412"/>
      <c r="BN16" s="412"/>
      <c r="BO16" s="412"/>
      <c r="BP16" s="412"/>
      <c r="BQ16" s="412"/>
      <c r="BR16" s="412"/>
      <c r="BS16" s="412"/>
      <c r="BT16" s="412"/>
      <c r="BU16" s="412"/>
      <c r="BV16" s="412"/>
      <c r="BW16" s="412"/>
      <c r="BX16" s="412"/>
      <c r="BY16" s="412"/>
      <c r="BZ16" s="412"/>
      <c r="CA16" s="412"/>
      <c r="CB16" s="412"/>
      <c r="CC16" s="412"/>
      <c r="CD16" s="412"/>
      <c r="CE16" s="412"/>
      <c r="CF16" s="412"/>
      <c r="CG16" s="412"/>
      <c r="CH16" s="412"/>
      <c r="CI16" s="412"/>
      <c r="CJ16" s="412"/>
      <c r="CK16" s="412"/>
      <c r="CL16" s="412"/>
      <c r="CM16" s="412"/>
      <c r="CN16" s="412"/>
      <c r="CO16" s="412"/>
      <c r="CP16" s="412"/>
      <c r="CQ16" s="412"/>
      <c r="CR16" s="412"/>
      <c r="CS16" s="412"/>
      <c r="CT16" s="412"/>
      <c r="CU16" s="412"/>
      <c r="CV16" s="412"/>
      <c r="CW16" s="412"/>
      <c r="CX16" s="412"/>
      <c r="CY16" s="412"/>
      <c r="CZ16" s="412"/>
      <c r="DA16" s="412"/>
      <c r="DB16" s="412"/>
      <c r="DC16" s="412"/>
      <c r="DD16" s="412"/>
      <c r="DE16" s="412"/>
      <c r="DF16" s="412"/>
      <c r="DG16" s="412"/>
      <c r="DH16" s="412"/>
      <c r="DI16" s="412"/>
      <c r="DJ16" s="412"/>
      <c r="DK16" s="412"/>
      <c r="DL16" s="412"/>
      <c r="DM16" s="412"/>
      <c r="DN16" s="412"/>
      <c r="DO16" s="412"/>
      <c r="DP16" s="412"/>
      <c r="DQ16" s="412"/>
      <c r="DR16" s="412"/>
      <c r="DS16" s="412"/>
      <c r="DT16" s="412"/>
      <c r="DU16" s="412"/>
      <c r="DV16" s="412"/>
      <c r="DW16" s="412"/>
      <c r="DX16" s="412"/>
      <c r="DY16" s="412"/>
      <c r="DZ16" s="412"/>
      <c r="EA16" s="412"/>
      <c r="EB16" s="412"/>
      <c r="EC16" s="412"/>
      <c r="ED16" s="412"/>
      <c r="EE16" s="412"/>
      <c r="EF16" s="412"/>
      <c r="EG16" s="412"/>
      <c r="EH16" s="412"/>
      <c r="EI16" s="412"/>
      <c r="EJ16" s="412"/>
      <c r="EK16" s="412"/>
      <c r="EL16" s="412"/>
      <c r="EM16" s="412"/>
      <c r="EN16" s="412"/>
      <c r="EO16" s="412"/>
      <c r="EP16" s="412"/>
      <c r="EQ16" s="412"/>
      <c r="ER16" s="412"/>
      <c r="ES16" s="412"/>
      <c r="ET16" s="412"/>
      <c r="EU16" s="412"/>
      <c r="EV16" s="412"/>
      <c r="EW16" s="412"/>
      <c r="EX16" s="412"/>
      <c r="EY16" s="412"/>
      <c r="EZ16" s="412"/>
      <c r="FA16" s="412"/>
      <c r="FB16" s="412"/>
      <c r="FC16" s="412"/>
      <c r="FD16" s="412"/>
      <c r="FE16" s="412"/>
      <c r="FF16" s="412"/>
      <c r="FG16" s="412"/>
      <c r="FH16" s="412"/>
      <c r="FI16" s="412"/>
      <c r="FJ16" s="412"/>
      <c r="FK16" s="412"/>
      <c r="FL16" s="412"/>
      <c r="FM16" s="412"/>
      <c r="FN16" s="412"/>
      <c r="FO16" s="412"/>
      <c r="FP16" s="412"/>
      <c r="FQ16" s="412"/>
      <c r="FR16" s="412"/>
      <c r="FS16" s="412"/>
      <c r="FT16" s="412"/>
      <c r="FU16" s="412"/>
      <c r="FV16" s="412"/>
      <c r="FW16" s="412"/>
      <c r="FX16" s="412"/>
      <c r="FY16" s="412"/>
      <c r="FZ16" s="412"/>
      <c r="GA16" s="412"/>
      <c r="GB16" s="412"/>
      <c r="GC16" s="412"/>
      <c r="GD16" s="412"/>
      <c r="GE16" s="412"/>
      <c r="GF16" s="412"/>
      <c r="GG16" s="412"/>
      <c r="GH16" s="412"/>
      <c r="GI16" s="412"/>
      <c r="GJ16" s="412"/>
      <c r="GK16" s="412"/>
      <c r="GL16" s="412"/>
      <c r="GM16" s="412"/>
      <c r="GN16" s="412"/>
      <c r="GO16" s="412"/>
      <c r="GP16" s="412"/>
      <c r="GQ16" s="412"/>
      <c r="GR16" s="412"/>
      <c r="GS16" s="412"/>
      <c r="GT16" s="412"/>
      <c r="GU16" s="412"/>
      <c r="GV16" s="412"/>
      <c r="GW16" s="412"/>
      <c r="GX16" s="412"/>
      <c r="GY16" s="412"/>
      <c r="GZ16" s="412"/>
      <c r="HA16" s="412"/>
      <c r="HB16" s="412"/>
      <c r="HC16" s="412"/>
      <c r="HD16" s="412"/>
      <c r="HE16" s="412"/>
      <c r="HF16" s="412"/>
      <c r="HG16" s="412"/>
      <c r="HH16" s="412"/>
      <c r="HI16" s="412"/>
      <c r="HJ16" s="412"/>
      <c r="HK16" s="412"/>
      <c r="HL16" s="412"/>
      <c r="HM16" s="412"/>
      <c r="HN16" s="412"/>
      <c r="HO16" s="412"/>
      <c r="HP16" s="412"/>
      <c r="HQ16" s="412"/>
      <c r="HR16" s="412"/>
      <c r="HS16" s="412"/>
      <c r="HT16" s="412"/>
      <c r="HU16" s="412"/>
      <c r="HV16" s="412"/>
      <c r="HW16" s="412"/>
      <c r="HX16" s="412"/>
      <c r="HY16" s="412"/>
      <c r="HZ16" s="412"/>
      <c r="IA16" s="412"/>
      <c r="IB16" s="412"/>
      <c r="IC16" s="412"/>
      <c r="ID16" s="412"/>
      <c r="IE16" s="412"/>
      <c r="IF16" s="412"/>
      <c r="IG16" s="412"/>
      <c r="IH16" s="412"/>
      <c r="II16" s="412"/>
      <c r="IJ16" s="412"/>
      <c r="IK16" s="412"/>
      <c r="IL16" s="412"/>
      <c r="IM16" s="412"/>
      <c r="IN16" s="412"/>
    </row>
    <row r="17" s="408" customFormat="1" ht="24" customHeight="1" spans="1:248">
      <c r="A17" s="421" t="s">
        <v>1175</v>
      </c>
      <c r="B17" s="420"/>
      <c r="C17" s="420"/>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412"/>
      <c r="BD17" s="412"/>
      <c r="BE17" s="412"/>
      <c r="BF17" s="412"/>
      <c r="BG17" s="412"/>
      <c r="BH17" s="412"/>
      <c r="BI17" s="412"/>
      <c r="BJ17" s="412"/>
      <c r="BK17" s="412"/>
      <c r="BL17" s="412"/>
      <c r="BM17" s="412"/>
      <c r="BN17" s="412"/>
      <c r="BO17" s="412"/>
      <c r="BP17" s="412"/>
      <c r="BQ17" s="412"/>
      <c r="BR17" s="412"/>
      <c r="BS17" s="412"/>
      <c r="BT17" s="412"/>
      <c r="BU17" s="412"/>
      <c r="BV17" s="412"/>
      <c r="BW17" s="412"/>
      <c r="BX17" s="412"/>
      <c r="BY17" s="412"/>
      <c r="BZ17" s="412"/>
      <c r="CA17" s="412"/>
      <c r="CB17" s="412"/>
      <c r="CC17" s="412"/>
      <c r="CD17" s="412"/>
      <c r="CE17" s="412"/>
      <c r="CF17" s="412"/>
      <c r="CG17" s="412"/>
      <c r="CH17" s="412"/>
      <c r="CI17" s="412"/>
      <c r="CJ17" s="412"/>
      <c r="CK17" s="412"/>
      <c r="CL17" s="412"/>
      <c r="CM17" s="412"/>
      <c r="CN17" s="412"/>
      <c r="CO17" s="412"/>
      <c r="CP17" s="412"/>
      <c r="CQ17" s="412"/>
      <c r="CR17" s="412"/>
      <c r="CS17" s="412"/>
      <c r="CT17" s="412"/>
      <c r="CU17" s="412"/>
      <c r="CV17" s="412"/>
      <c r="CW17" s="412"/>
      <c r="CX17" s="412"/>
      <c r="CY17" s="412"/>
      <c r="CZ17" s="412"/>
      <c r="DA17" s="412"/>
      <c r="DB17" s="412"/>
      <c r="DC17" s="412"/>
      <c r="DD17" s="412"/>
      <c r="DE17" s="412"/>
      <c r="DF17" s="412"/>
      <c r="DG17" s="412"/>
      <c r="DH17" s="412"/>
      <c r="DI17" s="412"/>
      <c r="DJ17" s="412"/>
      <c r="DK17" s="412"/>
      <c r="DL17" s="412"/>
      <c r="DM17" s="412"/>
      <c r="DN17" s="412"/>
      <c r="DO17" s="412"/>
      <c r="DP17" s="412"/>
      <c r="DQ17" s="412"/>
      <c r="DR17" s="412"/>
      <c r="DS17" s="412"/>
      <c r="DT17" s="412"/>
      <c r="DU17" s="412"/>
      <c r="DV17" s="412"/>
      <c r="DW17" s="412"/>
      <c r="DX17" s="412"/>
      <c r="DY17" s="412"/>
      <c r="DZ17" s="412"/>
      <c r="EA17" s="412"/>
      <c r="EB17" s="412"/>
      <c r="EC17" s="412"/>
      <c r="ED17" s="412"/>
      <c r="EE17" s="412"/>
      <c r="EF17" s="412"/>
      <c r="EG17" s="412"/>
      <c r="EH17" s="412"/>
      <c r="EI17" s="412"/>
      <c r="EJ17" s="412"/>
      <c r="EK17" s="412"/>
      <c r="EL17" s="412"/>
      <c r="EM17" s="412"/>
      <c r="EN17" s="412"/>
      <c r="EO17" s="412"/>
      <c r="EP17" s="412"/>
      <c r="EQ17" s="412"/>
      <c r="ER17" s="412"/>
      <c r="ES17" s="412"/>
      <c r="ET17" s="412"/>
      <c r="EU17" s="412"/>
      <c r="EV17" s="412"/>
      <c r="EW17" s="412"/>
      <c r="EX17" s="412"/>
      <c r="EY17" s="412"/>
      <c r="EZ17" s="412"/>
      <c r="FA17" s="412"/>
      <c r="FB17" s="412"/>
      <c r="FC17" s="412"/>
      <c r="FD17" s="412"/>
      <c r="FE17" s="412"/>
      <c r="FF17" s="412"/>
      <c r="FG17" s="412"/>
      <c r="FH17" s="412"/>
      <c r="FI17" s="412"/>
      <c r="FJ17" s="412"/>
      <c r="FK17" s="412"/>
      <c r="FL17" s="412"/>
      <c r="FM17" s="412"/>
      <c r="FN17" s="412"/>
      <c r="FO17" s="412"/>
      <c r="FP17" s="412"/>
      <c r="FQ17" s="412"/>
      <c r="FR17" s="412"/>
      <c r="FS17" s="412"/>
      <c r="FT17" s="412"/>
      <c r="FU17" s="412"/>
      <c r="FV17" s="412"/>
      <c r="FW17" s="412"/>
      <c r="FX17" s="412"/>
      <c r="FY17" s="412"/>
      <c r="FZ17" s="412"/>
      <c r="GA17" s="412"/>
      <c r="GB17" s="412"/>
      <c r="GC17" s="412"/>
      <c r="GD17" s="412"/>
      <c r="GE17" s="412"/>
      <c r="GF17" s="412"/>
      <c r="GG17" s="412"/>
      <c r="GH17" s="412"/>
      <c r="GI17" s="412"/>
      <c r="GJ17" s="412"/>
      <c r="GK17" s="412"/>
      <c r="GL17" s="412"/>
      <c r="GM17" s="412"/>
      <c r="GN17" s="412"/>
      <c r="GO17" s="412"/>
      <c r="GP17" s="412"/>
      <c r="GQ17" s="412"/>
      <c r="GR17" s="412"/>
      <c r="GS17" s="412"/>
      <c r="GT17" s="412"/>
      <c r="GU17" s="412"/>
      <c r="GV17" s="412"/>
      <c r="GW17" s="412"/>
      <c r="GX17" s="412"/>
      <c r="GY17" s="412"/>
      <c r="GZ17" s="412"/>
      <c r="HA17" s="412"/>
      <c r="HB17" s="412"/>
      <c r="HC17" s="412"/>
      <c r="HD17" s="412"/>
      <c r="HE17" s="412"/>
      <c r="HF17" s="412"/>
      <c r="HG17" s="412"/>
      <c r="HH17" s="412"/>
      <c r="HI17" s="412"/>
      <c r="HJ17" s="412"/>
      <c r="HK17" s="412"/>
      <c r="HL17" s="412"/>
      <c r="HM17" s="412"/>
      <c r="HN17" s="412"/>
      <c r="HO17" s="412"/>
      <c r="HP17" s="412"/>
      <c r="HQ17" s="412"/>
      <c r="HR17" s="412"/>
      <c r="HS17" s="412"/>
      <c r="HT17" s="412"/>
      <c r="HU17" s="412"/>
      <c r="HV17" s="412"/>
      <c r="HW17" s="412"/>
      <c r="HX17" s="412"/>
      <c r="HY17" s="412"/>
      <c r="HZ17" s="412"/>
      <c r="IA17" s="412"/>
      <c r="IB17" s="412"/>
      <c r="IC17" s="412"/>
      <c r="ID17" s="412"/>
      <c r="IE17" s="412"/>
      <c r="IF17" s="412"/>
      <c r="IG17" s="412"/>
      <c r="IH17" s="412"/>
      <c r="II17" s="412"/>
      <c r="IJ17" s="412"/>
      <c r="IK17" s="412"/>
      <c r="IL17" s="412"/>
      <c r="IM17" s="412"/>
      <c r="IN17" s="412"/>
    </row>
    <row r="18" s="408" customFormat="1" ht="24" customHeight="1" spans="1:248">
      <c r="A18" s="421" t="s">
        <v>1176</v>
      </c>
      <c r="B18" s="420">
        <v>564</v>
      </c>
      <c r="C18" s="420">
        <v>564</v>
      </c>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2"/>
      <c r="BD18" s="412"/>
      <c r="BE18" s="412"/>
      <c r="BF18" s="412"/>
      <c r="BG18" s="412"/>
      <c r="BH18" s="412"/>
      <c r="BI18" s="412"/>
      <c r="BJ18" s="412"/>
      <c r="BK18" s="412"/>
      <c r="BL18" s="412"/>
      <c r="BM18" s="412"/>
      <c r="BN18" s="412"/>
      <c r="BO18" s="412"/>
      <c r="BP18" s="412"/>
      <c r="BQ18" s="412"/>
      <c r="BR18" s="412"/>
      <c r="BS18" s="412"/>
      <c r="BT18" s="412"/>
      <c r="BU18" s="412"/>
      <c r="BV18" s="412"/>
      <c r="BW18" s="412"/>
      <c r="BX18" s="412"/>
      <c r="BY18" s="412"/>
      <c r="BZ18" s="412"/>
      <c r="CA18" s="412"/>
      <c r="CB18" s="412"/>
      <c r="CC18" s="412"/>
      <c r="CD18" s="412"/>
      <c r="CE18" s="412"/>
      <c r="CF18" s="412"/>
      <c r="CG18" s="412"/>
      <c r="CH18" s="412"/>
      <c r="CI18" s="412"/>
      <c r="CJ18" s="412"/>
      <c r="CK18" s="412"/>
      <c r="CL18" s="412"/>
      <c r="CM18" s="412"/>
      <c r="CN18" s="412"/>
      <c r="CO18" s="412"/>
      <c r="CP18" s="412"/>
      <c r="CQ18" s="412"/>
      <c r="CR18" s="412"/>
      <c r="CS18" s="412"/>
      <c r="CT18" s="412"/>
      <c r="CU18" s="412"/>
      <c r="CV18" s="412"/>
      <c r="CW18" s="412"/>
      <c r="CX18" s="412"/>
      <c r="CY18" s="412"/>
      <c r="CZ18" s="412"/>
      <c r="DA18" s="412"/>
      <c r="DB18" s="412"/>
      <c r="DC18" s="412"/>
      <c r="DD18" s="412"/>
      <c r="DE18" s="412"/>
      <c r="DF18" s="412"/>
      <c r="DG18" s="412"/>
      <c r="DH18" s="412"/>
      <c r="DI18" s="412"/>
      <c r="DJ18" s="412"/>
      <c r="DK18" s="412"/>
      <c r="DL18" s="412"/>
      <c r="DM18" s="412"/>
      <c r="DN18" s="412"/>
      <c r="DO18" s="412"/>
      <c r="DP18" s="412"/>
      <c r="DQ18" s="412"/>
      <c r="DR18" s="412"/>
      <c r="DS18" s="412"/>
      <c r="DT18" s="412"/>
      <c r="DU18" s="412"/>
      <c r="DV18" s="412"/>
      <c r="DW18" s="412"/>
      <c r="DX18" s="412"/>
      <c r="DY18" s="412"/>
      <c r="DZ18" s="412"/>
      <c r="EA18" s="412"/>
      <c r="EB18" s="412"/>
      <c r="EC18" s="412"/>
      <c r="ED18" s="412"/>
      <c r="EE18" s="412"/>
      <c r="EF18" s="412"/>
      <c r="EG18" s="412"/>
      <c r="EH18" s="412"/>
      <c r="EI18" s="412"/>
      <c r="EJ18" s="412"/>
      <c r="EK18" s="412"/>
      <c r="EL18" s="412"/>
      <c r="EM18" s="412"/>
      <c r="EN18" s="412"/>
      <c r="EO18" s="412"/>
      <c r="EP18" s="412"/>
      <c r="EQ18" s="412"/>
      <c r="ER18" s="412"/>
      <c r="ES18" s="412"/>
      <c r="ET18" s="412"/>
      <c r="EU18" s="412"/>
      <c r="EV18" s="412"/>
      <c r="EW18" s="412"/>
      <c r="EX18" s="412"/>
      <c r="EY18" s="412"/>
      <c r="EZ18" s="412"/>
      <c r="FA18" s="412"/>
      <c r="FB18" s="412"/>
      <c r="FC18" s="412"/>
      <c r="FD18" s="412"/>
      <c r="FE18" s="412"/>
      <c r="FF18" s="412"/>
      <c r="FG18" s="412"/>
      <c r="FH18" s="412"/>
      <c r="FI18" s="412"/>
      <c r="FJ18" s="412"/>
      <c r="FK18" s="412"/>
      <c r="FL18" s="412"/>
      <c r="FM18" s="412"/>
      <c r="FN18" s="412"/>
      <c r="FO18" s="412"/>
      <c r="FP18" s="412"/>
      <c r="FQ18" s="412"/>
      <c r="FR18" s="412"/>
      <c r="FS18" s="412"/>
      <c r="FT18" s="412"/>
      <c r="FU18" s="412"/>
      <c r="FV18" s="412"/>
      <c r="FW18" s="412"/>
      <c r="FX18" s="412"/>
      <c r="FY18" s="412"/>
      <c r="FZ18" s="412"/>
      <c r="GA18" s="412"/>
      <c r="GB18" s="412"/>
      <c r="GC18" s="412"/>
      <c r="GD18" s="412"/>
      <c r="GE18" s="412"/>
      <c r="GF18" s="412"/>
      <c r="GG18" s="412"/>
      <c r="GH18" s="412"/>
      <c r="GI18" s="412"/>
      <c r="GJ18" s="412"/>
      <c r="GK18" s="412"/>
      <c r="GL18" s="412"/>
      <c r="GM18" s="412"/>
      <c r="GN18" s="412"/>
      <c r="GO18" s="412"/>
      <c r="GP18" s="412"/>
      <c r="GQ18" s="412"/>
      <c r="GR18" s="412"/>
      <c r="GS18" s="412"/>
      <c r="GT18" s="412"/>
      <c r="GU18" s="412"/>
      <c r="GV18" s="412"/>
      <c r="GW18" s="412"/>
      <c r="GX18" s="412"/>
      <c r="GY18" s="412"/>
      <c r="GZ18" s="412"/>
      <c r="HA18" s="412"/>
      <c r="HB18" s="412"/>
      <c r="HC18" s="412"/>
      <c r="HD18" s="412"/>
      <c r="HE18" s="412"/>
      <c r="HF18" s="412"/>
      <c r="HG18" s="412"/>
      <c r="HH18" s="412"/>
      <c r="HI18" s="412"/>
      <c r="HJ18" s="412"/>
      <c r="HK18" s="412"/>
      <c r="HL18" s="412"/>
      <c r="HM18" s="412"/>
      <c r="HN18" s="412"/>
      <c r="HO18" s="412"/>
      <c r="HP18" s="412"/>
      <c r="HQ18" s="412"/>
      <c r="HR18" s="412"/>
      <c r="HS18" s="412"/>
      <c r="HT18" s="412"/>
      <c r="HU18" s="412"/>
      <c r="HV18" s="412"/>
      <c r="HW18" s="412"/>
      <c r="HX18" s="412"/>
      <c r="HY18" s="412"/>
      <c r="HZ18" s="412"/>
      <c r="IA18" s="412"/>
      <c r="IB18" s="412"/>
      <c r="IC18" s="412"/>
      <c r="ID18" s="412"/>
      <c r="IE18" s="412"/>
      <c r="IF18" s="412"/>
      <c r="IG18" s="412"/>
      <c r="IH18" s="412"/>
      <c r="II18" s="412"/>
      <c r="IJ18" s="412"/>
      <c r="IK18" s="412"/>
      <c r="IL18" s="412"/>
      <c r="IM18" s="412"/>
      <c r="IN18" s="412"/>
    </row>
    <row r="19" s="408" customFormat="1" ht="24" customHeight="1" spans="1:248">
      <c r="A19" s="421" t="s">
        <v>1177</v>
      </c>
      <c r="B19" s="420">
        <v>7953</v>
      </c>
      <c r="C19" s="420">
        <v>6839</v>
      </c>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2"/>
      <c r="BC19" s="412"/>
      <c r="BD19" s="412"/>
      <c r="BE19" s="412"/>
      <c r="BF19" s="412"/>
      <c r="BG19" s="412"/>
      <c r="BH19" s="412"/>
      <c r="BI19" s="412"/>
      <c r="BJ19" s="412"/>
      <c r="BK19" s="412"/>
      <c r="BL19" s="412"/>
      <c r="BM19" s="412"/>
      <c r="BN19" s="412"/>
      <c r="BO19" s="412"/>
      <c r="BP19" s="412"/>
      <c r="BQ19" s="412"/>
      <c r="BR19" s="412"/>
      <c r="BS19" s="412"/>
      <c r="BT19" s="412"/>
      <c r="BU19" s="412"/>
      <c r="BV19" s="412"/>
      <c r="BW19" s="412"/>
      <c r="BX19" s="412"/>
      <c r="BY19" s="412"/>
      <c r="BZ19" s="412"/>
      <c r="CA19" s="412"/>
      <c r="CB19" s="412"/>
      <c r="CC19" s="412"/>
      <c r="CD19" s="412"/>
      <c r="CE19" s="412"/>
      <c r="CF19" s="412"/>
      <c r="CG19" s="412"/>
      <c r="CH19" s="412"/>
      <c r="CI19" s="412"/>
      <c r="CJ19" s="412"/>
      <c r="CK19" s="412"/>
      <c r="CL19" s="412"/>
      <c r="CM19" s="412"/>
      <c r="CN19" s="412"/>
      <c r="CO19" s="412"/>
      <c r="CP19" s="412"/>
      <c r="CQ19" s="412"/>
      <c r="CR19" s="412"/>
      <c r="CS19" s="412"/>
      <c r="CT19" s="412"/>
      <c r="CU19" s="412"/>
      <c r="CV19" s="412"/>
      <c r="CW19" s="412"/>
      <c r="CX19" s="412"/>
      <c r="CY19" s="412"/>
      <c r="CZ19" s="412"/>
      <c r="DA19" s="412"/>
      <c r="DB19" s="412"/>
      <c r="DC19" s="412"/>
      <c r="DD19" s="412"/>
      <c r="DE19" s="412"/>
      <c r="DF19" s="412"/>
      <c r="DG19" s="412"/>
      <c r="DH19" s="412"/>
      <c r="DI19" s="412"/>
      <c r="DJ19" s="412"/>
      <c r="DK19" s="412"/>
      <c r="DL19" s="412"/>
      <c r="DM19" s="412"/>
      <c r="DN19" s="412"/>
      <c r="DO19" s="412"/>
      <c r="DP19" s="412"/>
      <c r="DQ19" s="412"/>
      <c r="DR19" s="412"/>
      <c r="DS19" s="412"/>
      <c r="DT19" s="412"/>
      <c r="DU19" s="412"/>
      <c r="DV19" s="412"/>
      <c r="DW19" s="412"/>
      <c r="DX19" s="412"/>
      <c r="DY19" s="412"/>
      <c r="DZ19" s="412"/>
      <c r="EA19" s="412"/>
      <c r="EB19" s="412"/>
      <c r="EC19" s="412"/>
      <c r="ED19" s="412"/>
      <c r="EE19" s="412"/>
      <c r="EF19" s="412"/>
      <c r="EG19" s="412"/>
      <c r="EH19" s="412"/>
      <c r="EI19" s="412"/>
      <c r="EJ19" s="412"/>
      <c r="EK19" s="412"/>
      <c r="EL19" s="412"/>
      <c r="EM19" s="412"/>
      <c r="EN19" s="412"/>
      <c r="EO19" s="412"/>
      <c r="EP19" s="412"/>
      <c r="EQ19" s="412"/>
      <c r="ER19" s="412"/>
      <c r="ES19" s="412"/>
      <c r="ET19" s="412"/>
      <c r="EU19" s="412"/>
      <c r="EV19" s="412"/>
      <c r="EW19" s="412"/>
      <c r="EX19" s="412"/>
      <c r="EY19" s="412"/>
      <c r="EZ19" s="412"/>
      <c r="FA19" s="412"/>
      <c r="FB19" s="412"/>
      <c r="FC19" s="412"/>
      <c r="FD19" s="412"/>
      <c r="FE19" s="412"/>
      <c r="FF19" s="412"/>
      <c r="FG19" s="412"/>
      <c r="FH19" s="412"/>
      <c r="FI19" s="412"/>
      <c r="FJ19" s="412"/>
      <c r="FK19" s="412"/>
      <c r="FL19" s="412"/>
      <c r="FM19" s="412"/>
      <c r="FN19" s="412"/>
      <c r="FO19" s="412"/>
      <c r="FP19" s="412"/>
      <c r="FQ19" s="412"/>
      <c r="FR19" s="412"/>
      <c r="FS19" s="412"/>
      <c r="FT19" s="412"/>
      <c r="FU19" s="412"/>
      <c r="FV19" s="412"/>
      <c r="FW19" s="412"/>
      <c r="FX19" s="412"/>
      <c r="FY19" s="412"/>
      <c r="FZ19" s="412"/>
      <c r="GA19" s="412"/>
      <c r="GB19" s="412"/>
      <c r="GC19" s="412"/>
      <c r="GD19" s="412"/>
      <c r="GE19" s="412"/>
      <c r="GF19" s="412"/>
      <c r="GG19" s="412"/>
      <c r="GH19" s="412"/>
      <c r="GI19" s="412"/>
      <c r="GJ19" s="412"/>
      <c r="GK19" s="412"/>
      <c r="GL19" s="412"/>
      <c r="GM19" s="412"/>
      <c r="GN19" s="412"/>
      <c r="GO19" s="412"/>
      <c r="GP19" s="412"/>
      <c r="GQ19" s="412"/>
      <c r="GR19" s="412"/>
      <c r="GS19" s="412"/>
      <c r="GT19" s="412"/>
      <c r="GU19" s="412"/>
      <c r="GV19" s="412"/>
      <c r="GW19" s="412"/>
      <c r="GX19" s="412"/>
      <c r="GY19" s="412"/>
      <c r="GZ19" s="412"/>
      <c r="HA19" s="412"/>
      <c r="HB19" s="412"/>
      <c r="HC19" s="412"/>
      <c r="HD19" s="412"/>
      <c r="HE19" s="412"/>
      <c r="HF19" s="412"/>
      <c r="HG19" s="412"/>
      <c r="HH19" s="412"/>
      <c r="HI19" s="412"/>
      <c r="HJ19" s="412"/>
      <c r="HK19" s="412"/>
      <c r="HL19" s="412"/>
      <c r="HM19" s="412"/>
      <c r="HN19" s="412"/>
      <c r="HO19" s="412"/>
      <c r="HP19" s="412"/>
      <c r="HQ19" s="412"/>
      <c r="HR19" s="412"/>
      <c r="HS19" s="412"/>
      <c r="HT19" s="412"/>
      <c r="HU19" s="412"/>
      <c r="HV19" s="412"/>
      <c r="HW19" s="412"/>
      <c r="HX19" s="412"/>
      <c r="HY19" s="412"/>
      <c r="HZ19" s="412"/>
      <c r="IA19" s="412"/>
      <c r="IB19" s="412"/>
      <c r="IC19" s="412"/>
      <c r="ID19" s="412"/>
      <c r="IE19" s="412"/>
      <c r="IF19" s="412"/>
      <c r="IG19" s="412"/>
      <c r="IH19" s="412"/>
      <c r="II19" s="412"/>
      <c r="IJ19" s="412"/>
      <c r="IK19" s="412"/>
      <c r="IL19" s="412"/>
      <c r="IM19" s="412"/>
      <c r="IN19" s="412"/>
    </row>
    <row r="20" s="408" customFormat="1" ht="24" customHeight="1" spans="1:248">
      <c r="A20" s="421" t="s">
        <v>1178</v>
      </c>
      <c r="B20" s="420">
        <v>5265</v>
      </c>
      <c r="C20" s="420">
        <v>4432</v>
      </c>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c r="BB20" s="412"/>
      <c r="BC20" s="412"/>
      <c r="BD20" s="412"/>
      <c r="BE20" s="412"/>
      <c r="BF20" s="412"/>
      <c r="BG20" s="412"/>
      <c r="BH20" s="412"/>
      <c r="BI20" s="412"/>
      <c r="BJ20" s="412"/>
      <c r="BK20" s="412"/>
      <c r="BL20" s="412"/>
      <c r="BM20" s="412"/>
      <c r="BN20" s="412"/>
      <c r="BO20" s="412"/>
      <c r="BP20" s="412"/>
      <c r="BQ20" s="412"/>
      <c r="BR20" s="412"/>
      <c r="BS20" s="412"/>
      <c r="BT20" s="412"/>
      <c r="BU20" s="412"/>
      <c r="BV20" s="412"/>
      <c r="BW20" s="412"/>
      <c r="BX20" s="412"/>
      <c r="BY20" s="412"/>
      <c r="BZ20" s="412"/>
      <c r="CA20" s="412"/>
      <c r="CB20" s="412"/>
      <c r="CC20" s="412"/>
      <c r="CD20" s="412"/>
      <c r="CE20" s="412"/>
      <c r="CF20" s="412"/>
      <c r="CG20" s="412"/>
      <c r="CH20" s="412"/>
      <c r="CI20" s="412"/>
      <c r="CJ20" s="412"/>
      <c r="CK20" s="412"/>
      <c r="CL20" s="412"/>
      <c r="CM20" s="412"/>
      <c r="CN20" s="412"/>
      <c r="CO20" s="412"/>
      <c r="CP20" s="412"/>
      <c r="CQ20" s="412"/>
      <c r="CR20" s="412"/>
      <c r="CS20" s="412"/>
      <c r="CT20" s="412"/>
      <c r="CU20" s="412"/>
      <c r="CV20" s="412"/>
      <c r="CW20" s="412"/>
      <c r="CX20" s="412"/>
      <c r="CY20" s="412"/>
      <c r="CZ20" s="412"/>
      <c r="DA20" s="412"/>
      <c r="DB20" s="412"/>
      <c r="DC20" s="412"/>
      <c r="DD20" s="412"/>
      <c r="DE20" s="412"/>
      <c r="DF20" s="412"/>
      <c r="DG20" s="412"/>
      <c r="DH20" s="412"/>
      <c r="DI20" s="412"/>
      <c r="DJ20" s="412"/>
      <c r="DK20" s="412"/>
      <c r="DL20" s="412"/>
      <c r="DM20" s="412"/>
      <c r="DN20" s="412"/>
      <c r="DO20" s="412"/>
      <c r="DP20" s="412"/>
      <c r="DQ20" s="412"/>
      <c r="DR20" s="412"/>
      <c r="DS20" s="412"/>
      <c r="DT20" s="412"/>
      <c r="DU20" s="412"/>
      <c r="DV20" s="412"/>
      <c r="DW20" s="412"/>
      <c r="DX20" s="412"/>
      <c r="DY20" s="412"/>
      <c r="DZ20" s="412"/>
      <c r="EA20" s="412"/>
      <c r="EB20" s="412"/>
      <c r="EC20" s="412"/>
      <c r="ED20" s="412"/>
      <c r="EE20" s="412"/>
      <c r="EF20" s="412"/>
      <c r="EG20" s="412"/>
      <c r="EH20" s="412"/>
      <c r="EI20" s="412"/>
      <c r="EJ20" s="412"/>
      <c r="EK20" s="412"/>
      <c r="EL20" s="412"/>
      <c r="EM20" s="412"/>
      <c r="EN20" s="412"/>
      <c r="EO20" s="412"/>
      <c r="EP20" s="412"/>
      <c r="EQ20" s="412"/>
      <c r="ER20" s="412"/>
      <c r="ES20" s="412"/>
      <c r="ET20" s="412"/>
      <c r="EU20" s="412"/>
      <c r="EV20" s="412"/>
      <c r="EW20" s="412"/>
      <c r="EX20" s="412"/>
      <c r="EY20" s="412"/>
      <c r="EZ20" s="412"/>
      <c r="FA20" s="412"/>
      <c r="FB20" s="412"/>
      <c r="FC20" s="412"/>
      <c r="FD20" s="412"/>
      <c r="FE20" s="412"/>
      <c r="FF20" s="412"/>
      <c r="FG20" s="412"/>
      <c r="FH20" s="412"/>
      <c r="FI20" s="412"/>
      <c r="FJ20" s="412"/>
      <c r="FK20" s="412"/>
      <c r="FL20" s="412"/>
      <c r="FM20" s="412"/>
      <c r="FN20" s="412"/>
      <c r="FO20" s="412"/>
      <c r="FP20" s="412"/>
      <c r="FQ20" s="412"/>
      <c r="FR20" s="412"/>
      <c r="FS20" s="412"/>
      <c r="FT20" s="412"/>
      <c r="FU20" s="412"/>
      <c r="FV20" s="412"/>
      <c r="FW20" s="412"/>
      <c r="FX20" s="412"/>
      <c r="FY20" s="412"/>
      <c r="FZ20" s="412"/>
      <c r="GA20" s="412"/>
      <c r="GB20" s="412"/>
      <c r="GC20" s="412"/>
      <c r="GD20" s="412"/>
      <c r="GE20" s="412"/>
      <c r="GF20" s="412"/>
      <c r="GG20" s="412"/>
      <c r="GH20" s="412"/>
      <c r="GI20" s="412"/>
      <c r="GJ20" s="412"/>
      <c r="GK20" s="412"/>
      <c r="GL20" s="412"/>
      <c r="GM20" s="412"/>
      <c r="GN20" s="412"/>
      <c r="GO20" s="412"/>
      <c r="GP20" s="412"/>
      <c r="GQ20" s="412"/>
      <c r="GR20" s="412"/>
      <c r="GS20" s="412"/>
      <c r="GT20" s="412"/>
      <c r="GU20" s="412"/>
      <c r="GV20" s="412"/>
      <c r="GW20" s="412"/>
      <c r="GX20" s="412"/>
      <c r="GY20" s="412"/>
      <c r="GZ20" s="412"/>
      <c r="HA20" s="412"/>
      <c r="HB20" s="412"/>
      <c r="HC20" s="412"/>
      <c r="HD20" s="412"/>
      <c r="HE20" s="412"/>
      <c r="HF20" s="412"/>
      <c r="HG20" s="412"/>
      <c r="HH20" s="412"/>
      <c r="HI20" s="412"/>
      <c r="HJ20" s="412"/>
      <c r="HK20" s="412"/>
      <c r="HL20" s="412"/>
      <c r="HM20" s="412"/>
      <c r="HN20" s="412"/>
      <c r="HO20" s="412"/>
      <c r="HP20" s="412"/>
      <c r="HQ20" s="412"/>
      <c r="HR20" s="412"/>
      <c r="HS20" s="412"/>
      <c r="HT20" s="412"/>
      <c r="HU20" s="412"/>
      <c r="HV20" s="412"/>
      <c r="HW20" s="412"/>
      <c r="HX20" s="412"/>
      <c r="HY20" s="412"/>
      <c r="HZ20" s="412"/>
      <c r="IA20" s="412"/>
      <c r="IB20" s="412"/>
      <c r="IC20" s="412"/>
      <c r="ID20" s="412"/>
      <c r="IE20" s="412"/>
      <c r="IF20" s="412"/>
      <c r="IG20" s="412"/>
      <c r="IH20" s="412"/>
      <c r="II20" s="412"/>
      <c r="IJ20" s="412"/>
      <c r="IK20" s="412"/>
      <c r="IL20" s="412"/>
      <c r="IM20" s="412"/>
      <c r="IN20" s="412"/>
    </row>
    <row r="21" s="408" customFormat="1" ht="24" customHeight="1" spans="1:248">
      <c r="A21" s="419" t="s">
        <v>1179</v>
      </c>
      <c r="B21" s="420">
        <f>SUM(B22:B28)</f>
        <v>55891</v>
      </c>
      <c r="C21" s="420">
        <v>46698</v>
      </c>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c r="BO21" s="412"/>
      <c r="BP21" s="412"/>
      <c r="BQ21" s="412"/>
      <c r="BR21" s="412"/>
      <c r="BS21" s="412"/>
      <c r="BT21" s="412"/>
      <c r="BU21" s="412"/>
      <c r="BV21" s="412"/>
      <c r="BW21" s="412"/>
      <c r="BX21" s="412"/>
      <c r="BY21" s="412"/>
      <c r="BZ21" s="412"/>
      <c r="CA21" s="412"/>
      <c r="CB21" s="412"/>
      <c r="CC21" s="412"/>
      <c r="CD21" s="412"/>
      <c r="CE21" s="412"/>
      <c r="CF21" s="412"/>
      <c r="CG21" s="412"/>
      <c r="CH21" s="412"/>
      <c r="CI21" s="412"/>
      <c r="CJ21" s="412"/>
      <c r="CK21" s="412"/>
      <c r="CL21" s="412"/>
      <c r="CM21" s="412"/>
      <c r="CN21" s="412"/>
      <c r="CO21" s="412"/>
      <c r="CP21" s="412"/>
      <c r="CQ21" s="412"/>
      <c r="CR21" s="412"/>
      <c r="CS21" s="412"/>
      <c r="CT21" s="412"/>
      <c r="CU21" s="412"/>
      <c r="CV21" s="412"/>
      <c r="CW21" s="412"/>
      <c r="CX21" s="412"/>
      <c r="CY21" s="412"/>
      <c r="CZ21" s="412"/>
      <c r="DA21" s="412"/>
      <c r="DB21" s="412"/>
      <c r="DC21" s="412"/>
      <c r="DD21" s="412"/>
      <c r="DE21" s="412"/>
      <c r="DF21" s="412"/>
      <c r="DG21" s="412"/>
      <c r="DH21" s="412"/>
      <c r="DI21" s="412"/>
      <c r="DJ21" s="412"/>
      <c r="DK21" s="412"/>
      <c r="DL21" s="412"/>
      <c r="DM21" s="412"/>
      <c r="DN21" s="412"/>
      <c r="DO21" s="412"/>
      <c r="DP21" s="412"/>
      <c r="DQ21" s="412"/>
      <c r="DR21" s="412"/>
      <c r="DS21" s="412"/>
      <c r="DT21" s="412"/>
      <c r="DU21" s="412"/>
      <c r="DV21" s="412"/>
      <c r="DW21" s="412"/>
      <c r="DX21" s="412"/>
      <c r="DY21" s="412"/>
      <c r="DZ21" s="412"/>
      <c r="EA21" s="412"/>
      <c r="EB21" s="412"/>
      <c r="EC21" s="412"/>
      <c r="ED21" s="412"/>
      <c r="EE21" s="412"/>
      <c r="EF21" s="412"/>
      <c r="EG21" s="412"/>
      <c r="EH21" s="412"/>
      <c r="EI21" s="412"/>
      <c r="EJ21" s="412"/>
      <c r="EK21" s="412"/>
      <c r="EL21" s="412"/>
      <c r="EM21" s="412"/>
      <c r="EN21" s="412"/>
      <c r="EO21" s="412"/>
      <c r="EP21" s="412"/>
      <c r="EQ21" s="412"/>
      <c r="ER21" s="412"/>
      <c r="ES21" s="412"/>
      <c r="ET21" s="412"/>
      <c r="EU21" s="412"/>
      <c r="EV21" s="412"/>
      <c r="EW21" s="412"/>
      <c r="EX21" s="412"/>
      <c r="EY21" s="412"/>
      <c r="EZ21" s="412"/>
      <c r="FA21" s="412"/>
      <c r="FB21" s="412"/>
      <c r="FC21" s="412"/>
      <c r="FD21" s="412"/>
      <c r="FE21" s="412"/>
      <c r="FF21" s="412"/>
      <c r="FG21" s="412"/>
      <c r="FH21" s="412"/>
      <c r="FI21" s="412"/>
      <c r="FJ21" s="412"/>
      <c r="FK21" s="412"/>
      <c r="FL21" s="412"/>
      <c r="FM21" s="412"/>
      <c r="FN21" s="412"/>
      <c r="FO21" s="412"/>
      <c r="FP21" s="412"/>
      <c r="FQ21" s="412"/>
      <c r="FR21" s="412"/>
      <c r="FS21" s="412"/>
      <c r="FT21" s="412"/>
      <c r="FU21" s="412"/>
      <c r="FV21" s="412"/>
      <c r="FW21" s="412"/>
      <c r="FX21" s="412"/>
      <c r="FY21" s="412"/>
      <c r="FZ21" s="412"/>
      <c r="GA21" s="412"/>
      <c r="GB21" s="412"/>
      <c r="GC21" s="412"/>
      <c r="GD21" s="412"/>
      <c r="GE21" s="412"/>
      <c r="GF21" s="412"/>
      <c r="GG21" s="412"/>
      <c r="GH21" s="412"/>
      <c r="GI21" s="412"/>
      <c r="GJ21" s="412"/>
      <c r="GK21" s="412"/>
      <c r="GL21" s="412"/>
      <c r="GM21" s="412"/>
      <c r="GN21" s="412"/>
      <c r="GO21" s="412"/>
      <c r="GP21" s="412"/>
      <c r="GQ21" s="412"/>
      <c r="GR21" s="412"/>
      <c r="GS21" s="412"/>
      <c r="GT21" s="412"/>
      <c r="GU21" s="412"/>
      <c r="GV21" s="412"/>
      <c r="GW21" s="412"/>
      <c r="GX21" s="412"/>
      <c r="GY21" s="412"/>
      <c r="GZ21" s="412"/>
      <c r="HA21" s="412"/>
      <c r="HB21" s="412"/>
      <c r="HC21" s="412"/>
      <c r="HD21" s="412"/>
      <c r="HE21" s="412"/>
      <c r="HF21" s="412"/>
      <c r="HG21" s="412"/>
      <c r="HH21" s="412"/>
      <c r="HI21" s="412"/>
      <c r="HJ21" s="412"/>
      <c r="HK21" s="412"/>
      <c r="HL21" s="412"/>
      <c r="HM21" s="412"/>
      <c r="HN21" s="412"/>
      <c r="HO21" s="412"/>
      <c r="HP21" s="412"/>
      <c r="HQ21" s="412"/>
      <c r="HR21" s="412"/>
      <c r="HS21" s="412"/>
      <c r="HT21" s="412"/>
      <c r="HU21" s="412"/>
      <c r="HV21" s="412"/>
      <c r="HW21" s="412"/>
      <c r="HX21" s="412"/>
      <c r="HY21" s="412"/>
      <c r="HZ21" s="412"/>
      <c r="IA21" s="412"/>
      <c r="IB21" s="412"/>
      <c r="IC21" s="412"/>
      <c r="ID21" s="412"/>
      <c r="IE21" s="412"/>
      <c r="IF21" s="412"/>
      <c r="IG21" s="412"/>
      <c r="IH21" s="412"/>
      <c r="II21" s="412"/>
      <c r="IJ21" s="412"/>
      <c r="IK21" s="412"/>
      <c r="IL21" s="412"/>
      <c r="IM21" s="412"/>
      <c r="IN21" s="412"/>
    </row>
    <row r="22" s="408" customFormat="1" ht="24" customHeight="1" spans="1:248">
      <c r="A22" s="421" t="s">
        <v>1180</v>
      </c>
      <c r="B22" s="420">
        <v>98</v>
      </c>
      <c r="C22" s="420">
        <v>90</v>
      </c>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c r="BB22" s="412"/>
      <c r="BC22" s="412"/>
      <c r="BD22" s="412"/>
      <c r="BE22" s="412"/>
      <c r="BF22" s="412"/>
      <c r="BG22" s="412"/>
      <c r="BH22" s="412"/>
      <c r="BI22" s="412"/>
      <c r="BJ22" s="412"/>
      <c r="BK22" s="412"/>
      <c r="BL22" s="412"/>
      <c r="BM22" s="412"/>
      <c r="BN22" s="412"/>
      <c r="BO22" s="412"/>
      <c r="BP22" s="412"/>
      <c r="BQ22" s="412"/>
      <c r="BR22" s="412"/>
      <c r="BS22" s="412"/>
      <c r="BT22" s="412"/>
      <c r="BU22" s="412"/>
      <c r="BV22" s="412"/>
      <c r="BW22" s="412"/>
      <c r="BX22" s="412"/>
      <c r="BY22" s="412"/>
      <c r="BZ22" s="412"/>
      <c r="CA22" s="412"/>
      <c r="CB22" s="412"/>
      <c r="CC22" s="412"/>
      <c r="CD22" s="412"/>
      <c r="CE22" s="412"/>
      <c r="CF22" s="412"/>
      <c r="CG22" s="412"/>
      <c r="CH22" s="412"/>
      <c r="CI22" s="412"/>
      <c r="CJ22" s="412"/>
      <c r="CK22" s="412"/>
      <c r="CL22" s="412"/>
      <c r="CM22" s="412"/>
      <c r="CN22" s="412"/>
      <c r="CO22" s="412"/>
      <c r="CP22" s="412"/>
      <c r="CQ22" s="412"/>
      <c r="CR22" s="412"/>
      <c r="CS22" s="412"/>
      <c r="CT22" s="412"/>
      <c r="CU22" s="412"/>
      <c r="CV22" s="412"/>
      <c r="CW22" s="412"/>
      <c r="CX22" s="412"/>
      <c r="CY22" s="412"/>
      <c r="CZ22" s="412"/>
      <c r="DA22" s="412"/>
      <c r="DB22" s="412"/>
      <c r="DC22" s="412"/>
      <c r="DD22" s="412"/>
      <c r="DE22" s="412"/>
      <c r="DF22" s="412"/>
      <c r="DG22" s="412"/>
      <c r="DH22" s="412"/>
      <c r="DI22" s="412"/>
      <c r="DJ22" s="412"/>
      <c r="DK22" s="412"/>
      <c r="DL22" s="412"/>
      <c r="DM22" s="412"/>
      <c r="DN22" s="412"/>
      <c r="DO22" s="412"/>
      <c r="DP22" s="412"/>
      <c r="DQ22" s="412"/>
      <c r="DR22" s="412"/>
      <c r="DS22" s="412"/>
      <c r="DT22" s="412"/>
      <c r="DU22" s="412"/>
      <c r="DV22" s="412"/>
      <c r="DW22" s="412"/>
      <c r="DX22" s="412"/>
      <c r="DY22" s="412"/>
      <c r="DZ22" s="412"/>
      <c r="EA22" s="412"/>
      <c r="EB22" s="412"/>
      <c r="EC22" s="412"/>
      <c r="ED22" s="412"/>
      <c r="EE22" s="412"/>
      <c r="EF22" s="412"/>
      <c r="EG22" s="412"/>
      <c r="EH22" s="412"/>
      <c r="EI22" s="412"/>
      <c r="EJ22" s="412"/>
      <c r="EK22" s="412"/>
      <c r="EL22" s="412"/>
      <c r="EM22" s="412"/>
      <c r="EN22" s="412"/>
      <c r="EO22" s="412"/>
      <c r="EP22" s="412"/>
      <c r="EQ22" s="412"/>
      <c r="ER22" s="412"/>
      <c r="ES22" s="412"/>
      <c r="ET22" s="412"/>
      <c r="EU22" s="412"/>
      <c r="EV22" s="412"/>
      <c r="EW22" s="412"/>
      <c r="EX22" s="412"/>
      <c r="EY22" s="412"/>
      <c r="EZ22" s="412"/>
      <c r="FA22" s="412"/>
      <c r="FB22" s="412"/>
      <c r="FC22" s="412"/>
      <c r="FD22" s="412"/>
      <c r="FE22" s="412"/>
      <c r="FF22" s="412"/>
      <c r="FG22" s="412"/>
      <c r="FH22" s="412"/>
      <c r="FI22" s="412"/>
      <c r="FJ22" s="412"/>
      <c r="FK22" s="412"/>
      <c r="FL22" s="412"/>
      <c r="FM22" s="412"/>
      <c r="FN22" s="412"/>
      <c r="FO22" s="412"/>
      <c r="FP22" s="412"/>
      <c r="FQ22" s="412"/>
      <c r="FR22" s="412"/>
      <c r="FS22" s="412"/>
      <c r="FT22" s="412"/>
      <c r="FU22" s="412"/>
      <c r="FV22" s="412"/>
      <c r="FW22" s="412"/>
      <c r="FX22" s="412"/>
      <c r="FY22" s="412"/>
      <c r="FZ22" s="412"/>
      <c r="GA22" s="412"/>
      <c r="GB22" s="412"/>
      <c r="GC22" s="412"/>
      <c r="GD22" s="412"/>
      <c r="GE22" s="412"/>
      <c r="GF22" s="412"/>
      <c r="GG22" s="412"/>
      <c r="GH22" s="412"/>
      <c r="GI22" s="412"/>
      <c r="GJ22" s="412"/>
      <c r="GK22" s="412"/>
      <c r="GL22" s="412"/>
      <c r="GM22" s="412"/>
      <c r="GN22" s="412"/>
      <c r="GO22" s="412"/>
      <c r="GP22" s="412"/>
      <c r="GQ22" s="412"/>
      <c r="GR22" s="412"/>
      <c r="GS22" s="412"/>
      <c r="GT22" s="412"/>
      <c r="GU22" s="412"/>
      <c r="GV22" s="412"/>
      <c r="GW22" s="412"/>
      <c r="GX22" s="412"/>
      <c r="GY22" s="412"/>
      <c r="GZ22" s="412"/>
      <c r="HA22" s="412"/>
      <c r="HB22" s="412"/>
      <c r="HC22" s="412"/>
      <c r="HD22" s="412"/>
      <c r="HE22" s="412"/>
      <c r="HF22" s="412"/>
      <c r="HG22" s="412"/>
      <c r="HH22" s="412"/>
      <c r="HI22" s="412"/>
      <c r="HJ22" s="412"/>
      <c r="HK22" s="412"/>
      <c r="HL22" s="412"/>
      <c r="HM22" s="412"/>
      <c r="HN22" s="412"/>
      <c r="HO22" s="412"/>
      <c r="HP22" s="412"/>
      <c r="HQ22" s="412"/>
      <c r="HR22" s="412"/>
      <c r="HS22" s="412"/>
      <c r="HT22" s="412"/>
      <c r="HU22" s="412"/>
      <c r="HV22" s="412"/>
      <c r="HW22" s="412"/>
      <c r="HX22" s="412"/>
      <c r="HY22" s="412"/>
      <c r="HZ22" s="412"/>
      <c r="IA22" s="412"/>
      <c r="IB22" s="412"/>
      <c r="IC22" s="412"/>
      <c r="ID22" s="412"/>
      <c r="IE22" s="412"/>
      <c r="IF22" s="412"/>
      <c r="IG22" s="412"/>
      <c r="IH22" s="412"/>
      <c r="II22" s="412"/>
      <c r="IJ22" s="412"/>
      <c r="IK22" s="412"/>
      <c r="IL22" s="412"/>
      <c r="IM22" s="412"/>
      <c r="IN22" s="412"/>
    </row>
    <row r="23" s="408" customFormat="1" ht="24" customHeight="1" spans="1:248">
      <c r="A23" s="421" t="s">
        <v>1181</v>
      </c>
      <c r="B23" s="420">
        <v>52976</v>
      </c>
      <c r="C23" s="420">
        <v>44008</v>
      </c>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2"/>
      <c r="BC23" s="412"/>
      <c r="BD23" s="412"/>
      <c r="BE23" s="412"/>
      <c r="BF23" s="412"/>
      <c r="BG23" s="412"/>
      <c r="BH23" s="412"/>
      <c r="BI23" s="412"/>
      <c r="BJ23" s="412"/>
      <c r="BK23" s="412"/>
      <c r="BL23" s="412"/>
      <c r="BM23" s="412"/>
      <c r="BN23" s="412"/>
      <c r="BO23" s="412"/>
      <c r="BP23" s="412"/>
      <c r="BQ23" s="412"/>
      <c r="BR23" s="412"/>
      <c r="BS23" s="412"/>
      <c r="BT23" s="412"/>
      <c r="BU23" s="412"/>
      <c r="BV23" s="412"/>
      <c r="BW23" s="412"/>
      <c r="BX23" s="412"/>
      <c r="BY23" s="412"/>
      <c r="BZ23" s="412"/>
      <c r="CA23" s="412"/>
      <c r="CB23" s="412"/>
      <c r="CC23" s="412"/>
      <c r="CD23" s="412"/>
      <c r="CE23" s="412"/>
      <c r="CF23" s="412"/>
      <c r="CG23" s="412"/>
      <c r="CH23" s="412"/>
      <c r="CI23" s="412"/>
      <c r="CJ23" s="412"/>
      <c r="CK23" s="412"/>
      <c r="CL23" s="412"/>
      <c r="CM23" s="412"/>
      <c r="CN23" s="412"/>
      <c r="CO23" s="412"/>
      <c r="CP23" s="412"/>
      <c r="CQ23" s="412"/>
      <c r="CR23" s="412"/>
      <c r="CS23" s="412"/>
      <c r="CT23" s="412"/>
      <c r="CU23" s="412"/>
      <c r="CV23" s="412"/>
      <c r="CW23" s="412"/>
      <c r="CX23" s="412"/>
      <c r="CY23" s="412"/>
      <c r="CZ23" s="412"/>
      <c r="DA23" s="412"/>
      <c r="DB23" s="412"/>
      <c r="DC23" s="412"/>
      <c r="DD23" s="412"/>
      <c r="DE23" s="412"/>
      <c r="DF23" s="412"/>
      <c r="DG23" s="412"/>
      <c r="DH23" s="412"/>
      <c r="DI23" s="412"/>
      <c r="DJ23" s="412"/>
      <c r="DK23" s="412"/>
      <c r="DL23" s="412"/>
      <c r="DM23" s="412"/>
      <c r="DN23" s="412"/>
      <c r="DO23" s="412"/>
      <c r="DP23" s="412"/>
      <c r="DQ23" s="412"/>
      <c r="DR23" s="412"/>
      <c r="DS23" s="412"/>
      <c r="DT23" s="412"/>
      <c r="DU23" s="412"/>
      <c r="DV23" s="412"/>
      <c r="DW23" s="412"/>
      <c r="DX23" s="412"/>
      <c r="DY23" s="412"/>
      <c r="DZ23" s="412"/>
      <c r="EA23" s="412"/>
      <c r="EB23" s="412"/>
      <c r="EC23" s="412"/>
      <c r="ED23" s="412"/>
      <c r="EE23" s="412"/>
      <c r="EF23" s="412"/>
      <c r="EG23" s="412"/>
      <c r="EH23" s="412"/>
      <c r="EI23" s="412"/>
      <c r="EJ23" s="412"/>
      <c r="EK23" s="412"/>
      <c r="EL23" s="412"/>
      <c r="EM23" s="412"/>
      <c r="EN23" s="412"/>
      <c r="EO23" s="412"/>
      <c r="EP23" s="412"/>
      <c r="EQ23" s="412"/>
      <c r="ER23" s="412"/>
      <c r="ES23" s="412"/>
      <c r="ET23" s="412"/>
      <c r="EU23" s="412"/>
      <c r="EV23" s="412"/>
      <c r="EW23" s="412"/>
      <c r="EX23" s="412"/>
      <c r="EY23" s="412"/>
      <c r="EZ23" s="412"/>
      <c r="FA23" s="412"/>
      <c r="FB23" s="412"/>
      <c r="FC23" s="412"/>
      <c r="FD23" s="412"/>
      <c r="FE23" s="412"/>
      <c r="FF23" s="412"/>
      <c r="FG23" s="412"/>
      <c r="FH23" s="412"/>
      <c r="FI23" s="412"/>
      <c r="FJ23" s="412"/>
      <c r="FK23" s="412"/>
      <c r="FL23" s="412"/>
      <c r="FM23" s="412"/>
      <c r="FN23" s="412"/>
      <c r="FO23" s="412"/>
      <c r="FP23" s="412"/>
      <c r="FQ23" s="412"/>
      <c r="FR23" s="412"/>
      <c r="FS23" s="412"/>
      <c r="FT23" s="412"/>
      <c r="FU23" s="412"/>
      <c r="FV23" s="412"/>
      <c r="FW23" s="412"/>
      <c r="FX23" s="412"/>
      <c r="FY23" s="412"/>
      <c r="FZ23" s="412"/>
      <c r="GA23" s="412"/>
      <c r="GB23" s="412"/>
      <c r="GC23" s="412"/>
      <c r="GD23" s="412"/>
      <c r="GE23" s="412"/>
      <c r="GF23" s="412"/>
      <c r="GG23" s="412"/>
      <c r="GH23" s="412"/>
      <c r="GI23" s="412"/>
      <c r="GJ23" s="412"/>
      <c r="GK23" s="412"/>
      <c r="GL23" s="412"/>
      <c r="GM23" s="412"/>
      <c r="GN23" s="412"/>
      <c r="GO23" s="412"/>
      <c r="GP23" s="412"/>
      <c r="GQ23" s="412"/>
      <c r="GR23" s="412"/>
      <c r="GS23" s="412"/>
      <c r="GT23" s="412"/>
      <c r="GU23" s="412"/>
      <c r="GV23" s="412"/>
      <c r="GW23" s="412"/>
      <c r="GX23" s="412"/>
      <c r="GY23" s="412"/>
      <c r="GZ23" s="412"/>
      <c r="HA23" s="412"/>
      <c r="HB23" s="412"/>
      <c r="HC23" s="412"/>
      <c r="HD23" s="412"/>
      <c r="HE23" s="412"/>
      <c r="HF23" s="412"/>
      <c r="HG23" s="412"/>
      <c r="HH23" s="412"/>
      <c r="HI23" s="412"/>
      <c r="HJ23" s="412"/>
      <c r="HK23" s="412"/>
      <c r="HL23" s="412"/>
      <c r="HM23" s="412"/>
      <c r="HN23" s="412"/>
      <c r="HO23" s="412"/>
      <c r="HP23" s="412"/>
      <c r="HQ23" s="412"/>
      <c r="HR23" s="412"/>
      <c r="HS23" s="412"/>
      <c r="HT23" s="412"/>
      <c r="HU23" s="412"/>
      <c r="HV23" s="412"/>
      <c r="HW23" s="412"/>
      <c r="HX23" s="412"/>
      <c r="HY23" s="412"/>
      <c r="HZ23" s="412"/>
      <c r="IA23" s="412"/>
      <c r="IB23" s="412"/>
      <c r="IC23" s="412"/>
      <c r="ID23" s="412"/>
      <c r="IE23" s="412"/>
      <c r="IF23" s="412"/>
      <c r="IG23" s="412"/>
      <c r="IH23" s="412"/>
      <c r="II23" s="412"/>
      <c r="IJ23" s="412"/>
      <c r="IK23" s="412"/>
      <c r="IL23" s="412"/>
      <c r="IM23" s="412"/>
      <c r="IN23" s="412"/>
    </row>
    <row r="24" s="408" customFormat="1" ht="24" customHeight="1" spans="1:248">
      <c r="A24" s="421" t="s">
        <v>1182</v>
      </c>
      <c r="B24" s="420">
        <v>181</v>
      </c>
      <c r="C24" s="420">
        <v>181</v>
      </c>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2"/>
      <c r="BC24" s="412"/>
      <c r="BD24" s="412"/>
      <c r="BE24" s="412"/>
      <c r="BF24" s="412"/>
      <c r="BG24" s="412"/>
      <c r="BH24" s="412"/>
      <c r="BI24" s="412"/>
      <c r="BJ24" s="412"/>
      <c r="BK24" s="412"/>
      <c r="BL24" s="412"/>
      <c r="BM24" s="412"/>
      <c r="BN24" s="412"/>
      <c r="BO24" s="412"/>
      <c r="BP24" s="412"/>
      <c r="BQ24" s="412"/>
      <c r="BR24" s="412"/>
      <c r="BS24" s="412"/>
      <c r="BT24" s="412"/>
      <c r="BU24" s="412"/>
      <c r="BV24" s="412"/>
      <c r="BW24" s="412"/>
      <c r="BX24" s="412"/>
      <c r="BY24" s="412"/>
      <c r="BZ24" s="412"/>
      <c r="CA24" s="412"/>
      <c r="CB24" s="412"/>
      <c r="CC24" s="412"/>
      <c r="CD24" s="412"/>
      <c r="CE24" s="412"/>
      <c r="CF24" s="412"/>
      <c r="CG24" s="412"/>
      <c r="CH24" s="412"/>
      <c r="CI24" s="412"/>
      <c r="CJ24" s="412"/>
      <c r="CK24" s="412"/>
      <c r="CL24" s="412"/>
      <c r="CM24" s="412"/>
      <c r="CN24" s="412"/>
      <c r="CO24" s="412"/>
      <c r="CP24" s="412"/>
      <c r="CQ24" s="412"/>
      <c r="CR24" s="412"/>
      <c r="CS24" s="412"/>
      <c r="CT24" s="412"/>
      <c r="CU24" s="412"/>
      <c r="CV24" s="412"/>
      <c r="CW24" s="412"/>
      <c r="CX24" s="412"/>
      <c r="CY24" s="412"/>
      <c r="CZ24" s="412"/>
      <c r="DA24" s="412"/>
      <c r="DB24" s="412"/>
      <c r="DC24" s="412"/>
      <c r="DD24" s="412"/>
      <c r="DE24" s="412"/>
      <c r="DF24" s="412"/>
      <c r="DG24" s="412"/>
      <c r="DH24" s="412"/>
      <c r="DI24" s="412"/>
      <c r="DJ24" s="412"/>
      <c r="DK24" s="412"/>
      <c r="DL24" s="412"/>
      <c r="DM24" s="412"/>
      <c r="DN24" s="412"/>
      <c r="DO24" s="412"/>
      <c r="DP24" s="412"/>
      <c r="DQ24" s="412"/>
      <c r="DR24" s="412"/>
      <c r="DS24" s="412"/>
      <c r="DT24" s="412"/>
      <c r="DU24" s="412"/>
      <c r="DV24" s="412"/>
      <c r="DW24" s="412"/>
      <c r="DX24" s="412"/>
      <c r="DY24" s="412"/>
      <c r="DZ24" s="412"/>
      <c r="EA24" s="412"/>
      <c r="EB24" s="412"/>
      <c r="EC24" s="412"/>
      <c r="ED24" s="412"/>
      <c r="EE24" s="412"/>
      <c r="EF24" s="412"/>
      <c r="EG24" s="412"/>
      <c r="EH24" s="412"/>
      <c r="EI24" s="412"/>
      <c r="EJ24" s="412"/>
      <c r="EK24" s="412"/>
      <c r="EL24" s="412"/>
      <c r="EM24" s="412"/>
      <c r="EN24" s="412"/>
      <c r="EO24" s="412"/>
      <c r="EP24" s="412"/>
      <c r="EQ24" s="412"/>
      <c r="ER24" s="412"/>
      <c r="ES24" s="412"/>
      <c r="ET24" s="412"/>
      <c r="EU24" s="412"/>
      <c r="EV24" s="412"/>
      <c r="EW24" s="412"/>
      <c r="EX24" s="412"/>
      <c r="EY24" s="412"/>
      <c r="EZ24" s="412"/>
      <c r="FA24" s="412"/>
      <c r="FB24" s="412"/>
      <c r="FC24" s="412"/>
      <c r="FD24" s="412"/>
      <c r="FE24" s="412"/>
      <c r="FF24" s="412"/>
      <c r="FG24" s="412"/>
      <c r="FH24" s="412"/>
      <c r="FI24" s="412"/>
      <c r="FJ24" s="412"/>
      <c r="FK24" s="412"/>
      <c r="FL24" s="412"/>
      <c r="FM24" s="412"/>
      <c r="FN24" s="412"/>
      <c r="FO24" s="412"/>
      <c r="FP24" s="412"/>
      <c r="FQ24" s="412"/>
      <c r="FR24" s="412"/>
      <c r="FS24" s="412"/>
      <c r="FT24" s="412"/>
      <c r="FU24" s="412"/>
      <c r="FV24" s="412"/>
      <c r="FW24" s="412"/>
      <c r="FX24" s="412"/>
      <c r="FY24" s="412"/>
      <c r="FZ24" s="412"/>
      <c r="GA24" s="412"/>
      <c r="GB24" s="412"/>
      <c r="GC24" s="412"/>
      <c r="GD24" s="412"/>
      <c r="GE24" s="412"/>
      <c r="GF24" s="412"/>
      <c r="GG24" s="412"/>
      <c r="GH24" s="412"/>
      <c r="GI24" s="412"/>
      <c r="GJ24" s="412"/>
      <c r="GK24" s="412"/>
      <c r="GL24" s="412"/>
      <c r="GM24" s="412"/>
      <c r="GN24" s="412"/>
      <c r="GO24" s="412"/>
      <c r="GP24" s="412"/>
      <c r="GQ24" s="412"/>
      <c r="GR24" s="412"/>
      <c r="GS24" s="412"/>
      <c r="GT24" s="412"/>
      <c r="GU24" s="412"/>
      <c r="GV24" s="412"/>
      <c r="GW24" s="412"/>
      <c r="GX24" s="412"/>
      <c r="GY24" s="412"/>
      <c r="GZ24" s="412"/>
      <c r="HA24" s="412"/>
      <c r="HB24" s="412"/>
      <c r="HC24" s="412"/>
      <c r="HD24" s="412"/>
      <c r="HE24" s="412"/>
      <c r="HF24" s="412"/>
      <c r="HG24" s="412"/>
      <c r="HH24" s="412"/>
      <c r="HI24" s="412"/>
      <c r="HJ24" s="412"/>
      <c r="HK24" s="412"/>
      <c r="HL24" s="412"/>
      <c r="HM24" s="412"/>
      <c r="HN24" s="412"/>
      <c r="HO24" s="412"/>
      <c r="HP24" s="412"/>
      <c r="HQ24" s="412"/>
      <c r="HR24" s="412"/>
      <c r="HS24" s="412"/>
      <c r="HT24" s="412"/>
      <c r="HU24" s="412"/>
      <c r="HV24" s="412"/>
      <c r="HW24" s="412"/>
      <c r="HX24" s="412"/>
      <c r="HY24" s="412"/>
      <c r="HZ24" s="412"/>
      <c r="IA24" s="412"/>
      <c r="IB24" s="412"/>
      <c r="IC24" s="412"/>
      <c r="ID24" s="412"/>
      <c r="IE24" s="412"/>
      <c r="IF24" s="412"/>
      <c r="IG24" s="412"/>
      <c r="IH24" s="412"/>
      <c r="II24" s="412"/>
      <c r="IJ24" s="412"/>
      <c r="IK24" s="412"/>
      <c r="IL24" s="412"/>
      <c r="IM24" s="412"/>
      <c r="IN24" s="412"/>
    </row>
    <row r="25" s="408" customFormat="1" ht="24" customHeight="1" spans="1:248">
      <c r="A25" s="421" t="s">
        <v>1183</v>
      </c>
      <c r="B25" s="420">
        <v>29</v>
      </c>
      <c r="C25" s="420">
        <v>27</v>
      </c>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2"/>
      <c r="BC25" s="412"/>
      <c r="BD25" s="412"/>
      <c r="BE25" s="412"/>
      <c r="BF25" s="412"/>
      <c r="BG25" s="412"/>
      <c r="BH25" s="412"/>
      <c r="BI25" s="412"/>
      <c r="BJ25" s="412"/>
      <c r="BK25" s="412"/>
      <c r="BL25" s="412"/>
      <c r="BM25" s="412"/>
      <c r="BN25" s="412"/>
      <c r="BO25" s="412"/>
      <c r="BP25" s="412"/>
      <c r="BQ25" s="412"/>
      <c r="BR25" s="412"/>
      <c r="BS25" s="412"/>
      <c r="BT25" s="412"/>
      <c r="BU25" s="412"/>
      <c r="BV25" s="412"/>
      <c r="BW25" s="412"/>
      <c r="BX25" s="412"/>
      <c r="BY25" s="412"/>
      <c r="BZ25" s="412"/>
      <c r="CA25" s="412"/>
      <c r="CB25" s="412"/>
      <c r="CC25" s="412"/>
      <c r="CD25" s="412"/>
      <c r="CE25" s="412"/>
      <c r="CF25" s="412"/>
      <c r="CG25" s="412"/>
      <c r="CH25" s="412"/>
      <c r="CI25" s="412"/>
      <c r="CJ25" s="412"/>
      <c r="CK25" s="412"/>
      <c r="CL25" s="412"/>
      <c r="CM25" s="412"/>
      <c r="CN25" s="412"/>
      <c r="CO25" s="412"/>
      <c r="CP25" s="412"/>
      <c r="CQ25" s="412"/>
      <c r="CR25" s="412"/>
      <c r="CS25" s="412"/>
      <c r="CT25" s="412"/>
      <c r="CU25" s="412"/>
      <c r="CV25" s="412"/>
      <c r="CW25" s="412"/>
      <c r="CX25" s="412"/>
      <c r="CY25" s="412"/>
      <c r="CZ25" s="412"/>
      <c r="DA25" s="412"/>
      <c r="DB25" s="412"/>
      <c r="DC25" s="412"/>
      <c r="DD25" s="412"/>
      <c r="DE25" s="412"/>
      <c r="DF25" s="412"/>
      <c r="DG25" s="412"/>
      <c r="DH25" s="412"/>
      <c r="DI25" s="412"/>
      <c r="DJ25" s="412"/>
      <c r="DK25" s="412"/>
      <c r="DL25" s="412"/>
      <c r="DM25" s="412"/>
      <c r="DN25" s="412"/>
      <c r="DO25" s="412"/>
      <c r="DP25" s="412"/>
      <c r="DQ25" s="412"/>
      <c r="DR25" s="412"/>
      <c r="DS25" s="412"/>
      <c r="DT25" s="412"/>
      <c r="DU25" s="412"/>
      <c r="DV25" s="412"/>
      <c r="DW25" s="412"/>
      <c r="DX25" s="412"/>
      <c r="DY25" s="412"/>
      <c r="DZ25" s="412"/>
      <c r="EA25" s="412"/>
      <c r="EB25" s="412"/>
      <c r="EC25" s="412"/>
      <c r="ED25" s="412"/>
      <c r="EE25" s="412"/>
      <c r="EF25" s="412"/>
      <c r="EG25" s="412"/>
      <c r="EH25" s="412"/>
      <c r="EI25" s="412"/>
      <c r="EJ25" s="412"/>
      <c r="EK25" s="412"/>
      <c r="EL25" s="412"/>
      <c r="EM25" s="412"/>
      <c r="EN25" s="412"/>
      <c r="EO25" s="412"/>
      <c r="EP25" s="412"/>
      <c r="EQ25" s="412"/>
      <c r="ER25" s="412"/>
      <c r="ES25" s="412"/>
      <c r="ET25" s="412"/>
      <c r="EU25" s="412"/>
      <c r="EV25" s="412"/>
      <c r="EW25" s="412"/>
      <c r="EX25" s="412"/>
      <c r="EY25" s="412"/>
      <c r="EZ25" s="412"/>
      <c r="FA25" s="412"/>
      <c r="FB25" s="412"/>
      <c r="FC25" s="412"/>
      <c r="FD25" s="412"/>
      <c r="FE25" s="412"/>
      <c r="FF25" s="412"/>
      <c r="FG25" s="412"/>
      <c r="FH25" s="412"/>
      <c r="FI25" s="412"/>
      <c r="FJ25" s="412"/>
      <c r="FK25" s="412"/>
      <c r="FL25" s="412"/>
      <c r="FM25" s="412"/>
      <c r="FN25" s="412"/>
      <c r="FO25" s="412"/>
      <c r="FP25" s="412"/>
      <c r="FQ25" s="412"/>
      <c r="FR25" s="412"/>
      <c r="FS25" s="412"/>
      <c r="FT25" s="412"/>
      <c r="FU25" s="412"/>
      <c r="FV25" s="412"/>
      <c r="FW25" s="412"/>
      <c r="FX25" s="412"/>
      <c r="FY25" s="412"/>
      <c r="FZ25" s="412"/>
      <c r="GA25" s="412"/>
      <c r="GB25" s="412"/>
      <c r="GC25" s="412"/>
      <c r="GD25" s="412"/>
      <c r="GE25" s="412"/>
      <c r="GF25" s="412"/>
      <c r="GG25" s="412"/>
      <c r="GH25" s="412"/>
      <c r="GI25" s="412"/>
      <c r="GJ25" s="412"/>
      <c r="GK25" s="412"/>
      <c r="GL25" s="412"/>
      <c r="GM25" s="412"/>
      <c r="GN25" s="412"/>
      <c r="GO25" s="412"/>
      <c r="GP25" s="412"/>
      <c r="GQ25" s="412"/>
      <c r="GR25" s="412"/>
      <c r="GS25" s="412"/>
      <c r="GT25" s="412"/>
      <c r="GU25" s="412"/>
      <c r="GV25" s="412"/>
      <c r="GW25" s="412"/>
      <c r="GX25" s="412"/>
      <c r="GY25" s="412"/>
      <c r="GZ25" s="412"/>
      <c r="HA25" s="412"/>
      <c r="HB25" s="412"/>
      <c r="HC25" s="412"/>
      <c r="HD25" s="412"/>
      <c r="HE25" s="412"/>
      <c r="HF25" s="412"/>
      <c r="HG25" s="412"/>
      <c r="HH25" s="412"/>
      <c r="HI25" s="412"/>
      <c r="HJ25" s="412"/>
      <c r="HK25" s="412"/>
      <c r="HL25" s="412"/>
      <c r="HM25" s="412"/>
      <c r="HN25" s="412"/>
      <c r="HO25" s="412"/>
      <c r="HP25" s="412"/>
      <c r="HQ25" s="412"/>
      <c r="HR25" s="412"/>
      <c r="HS25" s="412"/>
      <c r="HT25" s="412"/>
      <c r="HU25" s="412"/>
      <c r="HV25" s="412"/>
      <c r="HW25" s="412"/>
      <c r="HX25" s="412"/>
      <c r="HY25" s="412"/>
      <c r="HZ25" s="412"/>
      <c r="IA25" s="412"/>
      <c r="IB25" s="412"/>
      <c r="IC25" s="412"/>
      <c r="ID25" s="412"/>
      <c r="IE25" s="412"/>
      <c r="IF25" s="412"/>
      <c r="IG25" s="412"/>
      <c r="IH25" s="412"/>
      <c r="II25" s="412"/>
      <c r="IJ25" s="412"/>
      <c r="IK25" s="412"/>
      <c r="IL25" s="412"/>
      <c r="IM25" s="412"/>
      <c r="IN25" s="412"/>
    </row>
    <row r="26" s="408" customFormat="1" ht="24" customHeight="1" spans="1:248">
      <c r="A26" s="421" t="s">
        <v>1184</v>
      </c>
      <c r="B26" s="420">
        <v>2098</v>
      </c>
      <c r="C26" s="420">
        <v>1925</v>
      </c>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2"/>
      <c r="BC26" s="412"/>
      <c r="BD26" s="412"/>
      <c r="BE26" s="412"/>
      <c r="BF26" s="412"/>
      <c r="BG26" s="412"/>
      <c r="BH26" s="412"/>
      <c r="BI26" s="412"/>
      <c r="BJ26" s="412"/>
      <c r="BK26" s="412"/>
      <c r="BL26" s="412"/>
      <c r="BM26" s="412"/>
      <c r="BN26" s="412"/>
      <c r="BO26" s="412"/>
      <c r="BP26" s="412"/>
      <c r="BQ26" s="412"/>
      <c r="BR26" s="412"/>
      <c r="BS26" s="412"/>
      <c r="BT26" s="412"/>
      <c r="BU26" s="412"/>
      <c r="BV26" s="412"/>
      <c r="BW26" s="412"/>
      <c r="BX26" s="412"/>
      <c r="BY26" s="412"/>
      <c r="BZ26" s="412"/>
      <c r="CA26" s="412"/>
      <c r="CB26" s="412"/>
      <c r="CC26" s="412"/>
      <c r="CD26" s="412"/>
      <c r="CE26" s="412"/>
      <c r="CF26" s="412"/>
      <c r="CG26" s="412"/>
      <c r="CH26" s="412"/>
      <c r="CI26" s="412"/>
      <c r="CJ26" s="412"/>
      <c r="CK26" s="412"/>
      <c r="CL26" s="412"/>
      <c r="CM26" s="412"/>
      <c r="CN26" s="412"/>
      <c r="CO26" s="412"/>
      <c r="CP26" s="412"/>
      <c r="CQ26" s="412"/>
      <c r="CR26" s="412"/>
      <c r="CS26" s="412"/>
      <c r="CT26" s="412"/>
      <c r="CU26" s="412"/>
      <c r="CV26" s="412"/>
      <c r="CW26" s="412"/>
      <c r="CX26" s="412"/>
      <c r="CY26" s="412"/>
      <c r="CZ26" s="412"/>
      <c r="DA26" s="412"/>
      <c r="DB26" s="412"/>
      <c r="DC26" s="412"/>
      <c r="DD26" s="412"/>
      <c r="DE26" s="412"/>
      <c r="DF26" s="412"/>
      <c r="DG26" s="412"/>
      <c r="DH26" s="412"/>
      <c r="DI26" s="412"/>
      <c r="DJ26" s="412"/>
      <c r="DK26" s="412"/>
      <c r="DL26" s="412"/>
      <c r="DM26" s="412"/>
      <c r="DN26" s="412"/>
      <c r="DO26" s="412"/>
      <c r="DP26" s="412"/>
      <c r="DQ26" s="412"/>
      <c r="DR26" s="412"/>
      <c r="DS26" s="412"/>
      <c r="DT26" s="412"/>
      <c r="DU26" s="412"/>
      <c r="DV26" s="412"/>
      <c r="DW26" s="412"/>
      <c r="DX26" s="412"/>
      <c r="DY26" s="412"/>
      <c r="DZ26" s="412"/>
      <c r="EA26" s="412"/>
      <c r="EB26" s="412"/>
      <c r="EC26" s="412"/>
      <c r="ED26" s="412"/>
      <c r="EE26" s="412"/>
      <c r="EF26" s="412"/>
      <c r="EG26" s="412"/>
      <c r="EH26" s="412"/>
      <c r="EI26" s="412"/>
      <c r="EJ26" s="412"/>
      <c r="EK26" s="412"/>
      <c r="EL26" s="412"/>
      <c r="EM26" s="412"/>
      <c r="EN26" s="412"/>
      <c r="EO26" s="412"/>
      <c r="EP26" s="412"/>
      <c r="EQ26" s="412"/>
      <c r="ER26" s="412"/>
      <c r="ES26" s="412"/>
      <c r="ET26" s="412"/>
      <c r="EU26" s="412"/>
      <c r="EV26" s="412"/>
      <c r="EW26" s="412"/>
      <c r="EX26" s="412"/>
      <c r="EY26" s="412"/>
      <c r="EZ26" s="412"/>
      <c r="FA26" s="412"/>
      <c r="FB26" s="412"/>
      <c r="FC26" s="412"/>
      <c r="FD26" s="412"/>
      <c r="FE26" s="412"/>
      <c r="FF26" s="412"/>
      <c r="FG26" s="412"/>
      <c r="FH26" s="412"/>
      <c r="FI26" s="412"/>
      <c r="FJ26" s="412"/>
      <c r="FK26" s="412"/>
      <c r="FL26" s="412"/>
      <c r="FM26" s="412"/>
      <c r="FN26" s="412"/>
      <c r="FO26" s="412"/>
      <c r="FP26" s="412"/>
      <c r="FQ26" s="412"/>
      <c r="FR26" s="412"/>
      <c r="FS26" s="412"/>
      <c r="FT26" s="412"/>
      <c r="FU26" s="412"/>
      <c r="FV26" s="412"/>
      <c r="FW26" s="412"/>
      <c r="FX26" s="412"/>
      <c r="FY26" s="412"/>
      <c r="FZ26" s="412"/>
      <c r="GA26" s="412"/>
      <c r="GB26" s="412"/>
      <c r="GC26" s="412"/>
      <c r="GD26" s="412"/>
      <c r="GE26" s="412"/>
      <c r="GF26" s="412"/>
      <c r="GG26" s="412"/>
      <c r="GH26" s="412"/>
      <c r="GI26" s="412"/>
      <c r="GJ26" s="412"/>
      <c r="GK26" s="412"/>
      <c r="GL26" s="412"/>
      <c r="GM26" s="412"/>
      <c r="GN26" s="412"/>
      <c r="GO26" s="412"/>
      <c r="GP26" s="412"/>
      <c r="GQ26" s="412"/>
      <c r="GR26" s="412"/>
      <c r="GS26" s="412"/>
      <c r="GT26" s="412"/>
      <c r="GU26" s="412"/>
      <c r="GV26" s="412"/>
      <c r="GW26" s="412"/>
      <c r="GX26" s="412"/>
      <c r="GY26" s="412"/>
      <c r="GZ26" s="412"/>
      <c r="HA26" s="412"/>
      <c r="HB26" s="412"/>
      <c r="HC26" s="412"/>
      <c r="HD26" s="412"/>
      <c r="HE26" s="412"/>
      <c r="HF26" s="412"/>
      <c r="HG26" s="412"/>
      <c r="HH26" s="412"/>
      <c r="HI26" s="412"/>
      <c r="HJ26" s="412"/>
      <c r="HK26" s="412"/>
      <c r="HL26" s="412"/>
      <c r="HM26" s="412"/>
      <c r="HN26" s="412"/>
      <c r="HO26" s="412"/>
      <c r="HP26" s="412"/>
      <c r="HQ26" s="412"/>
      <c r="HR26" s="412"/>
      <c r="HS26" s="412"/>
      <c r="HT26" s="412"/>
      <c r="HU26" s="412"/>
      <c r="HV26" s="412"/>
      <c r="HW26" s="412"/>
      <c r="HX26" s="412"/>
      <c r="HY26" s="412"/>
      <c r="HZ26" s="412"/>
      <c r="IA26" s="412"/>
      <c r="IB26" s="412"/>
      <c r="IC26" s="412"/>
      <c r="ID26" s="412"/>
      <c r="IE26" s="412"/>
      <c r="IF26" s="412"/>
      <c r="IG26" s="412"/>
      <c r="IH26" s="412"/>
      <c r="II26" s="412"/>
      <c r="IJ26" s="412"/>
      <c r="IK26" s="412"/>
      <c r="IL26" s="412"/>
      <c r="IM26" s="412"/>
      <c r="IN26" s="412"/>
    </row>
    <row r="27" s="408" customFormat="1" ht="24" customHeight="1" spans="1:248">
      <c r="A27" s="421" t="s">
        <v>1185</v>
      </c>
      <c r="B27" s="420">
        <v>380</v>
      </c>
      <c r="C27" s="420">
        <v>349</v>
      </c>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c r="BI27" s="412"/>
      <c r="BJ27" s="412"/>
      <c r="BK27" s="412"/>
      <c r="BL27" s="412"/>
      <c r="BM27" s="412"/>
      <c r="BN27" s="412"/>
      <c r="BO27" s="412"/>
      <c r="BP27" s="412"/>
      <c r="BQ27" s="412"/>
      <c r="BR27" s="412"/>
      <c r="BS27" s="412"/>
      <c r="BT27" s="412"/>
      <c r="BU27" s="412"/>
      <c r="BV27" s="412"/>
      <c r="BW27" s="412"/>
      <c r="BX27" s="412"/>
      <c r="BY27" s="412"/>
      <c r="BZ27" s="412"/>
      <c r="CA27" s="412"/>
      <c r="CB27" s="412"/>
      <c r="CC27" s="412"/>
      <c r="CD27" s="412"/>
      <c r="CE27" s="412"/>
      <c r="CF27" s="412"/>
      <c r="CG27" s="412"/>
      <c r="CH27" s="412"/>
      <c r="CI27" s="412"/>
      <c r="CJ27" s="412"/>
      <c r="CK27" s="412"/>
      <c r="CL27" s="412"/>
      <c r="CM27" s="412"/>
      <c r="CN27" s="412"/>
      <c r="CO27" s="412"/>
      <c r="CP27" s="412"/>
      <c r="CQ27" s="412"/>
      <c r="CR27" s="412"/>
      <c r="CS27" s="412"/>
      <c r="CT27" s="412"/>
      <c r="CU27" s="412"/>
      <c r="CV27" s="412"/>
      <c r="CW27" s="412"/>
      <c r="CX27" s="412"/>
      <c r="CY27" s="412"/>
      <c r="CZ27" s="412"/>
      <c r="DA27" s="412"/>
      <c r="DB27" s="412"/>
      <c r="DC27" s="412"/>
      <c r="DD27" s="412"/>
      <c r="DE27" s="412"/>
      <c r="DF27" s="412"/>
      <c r="DG27" s="412"/>
      <c r="DH27" s="412"/>
      <c r="DI27" s="412"/>
      <c r="DJ27" s="412"/>
      <c r="DK27" s="412"/>
      <c r="DL27" s="412"/>
      <c r="DM27" s="412"/>
      <c r="DN27" s="412"/>
      <c r="DO27" s="412"/>
      <c r="DP27" s="412"/>
      <c r="DQ27" s="412"/>
      <c r="DR27" s="412"/>
      <c r="DS27" s="412"/>
      <c r="DT27" s="412"/>
      <c r="DU27" s="412"/>
      <c r="DV27" s="412"/>
      <c r="DW27" s="412"/>
      <c r="DX27" s="412"/>
      <c r="DY27" s="412"/>
      <c r="DZ27" s="412"/>
      <c r="EA27" s="412"/>
      <c r="EB27" s="412"/>
      <c r="EC27" s="412"/>
      <c r="ED27" s="412"/>
      <c r="EE27" s="412"/>
      <c r="EF27" s="412"/>
      <c r="EG27" s="412"/>
      <c r="EH27" s="412"/>
      <c r="EI27" s="412"/>
      <c r="EJ27" s="412"/>
      <c r="EK27" s="412"/>
      <c r="EL27" s="412"/>
      <c r="EM27" s="412"/>
      <c r="EN27" s="412"/>
      <c r="EO27" s="412"/>
      <c r="EP27" s="412"/>
      <c r="EQ27" s="412"/>
      <c r="ER27" s="412"/>
      <c r="ES27" s="412"/>
      <c r="ET27" s="412"/>
      <c r="EU27" s="412"/>
      <c r="EV27" s="412"/>
      <c r="EW27" s="412"/>
      <c r="EX27" s="412"/>
      <c r="EY27" s="412"/>
      <c r="EZ27" s="412"/>
      <c r="FA27" s="412"/>
      <c r="FB27" s="412"/>
      <c r="FC27" s="412"/>
      <c r="FD27" s="412"/>
      <c r="FE27" s="412"/>
      <c r="FF27" s="412"/>
      <c r="FG27" s="412"/>
      <c r="FH27" s="412"/>
      <c r="FI27" s="412"/>
      <c r="FJ27" s="412"/>
      <c r="FK27" s="412"/>
      <c r="FL27" s="412"/>
      <c r="FM27" s="412"/>
      <c r="FN27" s="412"/>
      <c r="FO27" s="412"/>
      <c r="FP27" s="412"/>
      <c r="FQ27" s="412"/>
      <c r="FR27" s="412"/>
      <c r="FS27" s="412"/>
      <c r="FT27" s="412"/>
      <c r="FU27" s="412"/>
      <c r="FV27" s="412"/>
      <c r="FW27" s="412"/>
      <c r="FX27" s="412"/>
      <c r="FY27" s="412"/>
      <c r="FZ27" s="412"/>
      <c r="GA27" s="412"/>
      <c r="GB27" s="412"/>
      <c r="GC27" s="412"/>
      <c r="GD27" s="412"/>
      <c r="GE27" s="412"/>
      <c r="GF27" s="412"/>
      <c r="GG27" s="412"/>
      <c r="GH27" s="412"/>
      <c r="GI27" s="412"/>
      <c r="GJ27" s="412"/>
      <c r="GK27" s="412"/>
      <c r="GL27" s="412"/>
      <c r="GM27" s="412"/>
      <c r="GN27" s="412"/>
      <c r="GO27" s="412"/>
      <c r="GP27" s="412"/>
      <c r="GQ27" s="412"/>
      <c r="GR27" s="412"/>
      <c r="GS27" s="412"/>
      <c r="GT27" s="412"/>
      <c r="GU27" s="412"/>
      <c r="GV27" s="412"/>
      <c r="GW27" s="412"/>
      <c r="GX27" s="412"/>
      <c r="GY27" s="412"/>
      <c r="GZ27" s="412"/>
      <c r="HA27" s="412"/>
      <c r="HB27" s="412"/>
      <c r="HC27" s="412"/>
      <c r="HD27" s="412"/>
      <c r="HE27" s="412"/>
      <c r="HF27" s="412"/>
      <c r="HG27" s="412"/>
      <c r="HH27" s="412"/>
      <c r="HI27" s="412"/>
      <c r="HJ27" s="412"/>
      <c r="HK27" s="412"/>
      <c r="HL27" s="412"/>
      <c r="HM27" s="412"/>
      <c r="HN27" s="412"/>
      <c r="HO27" s="412"/>
      <c r="HP27" s="412"/>
      <c r="HQ27" s="412"/>
      <c r="HR27" s="412"/>
      <c r="HS27" s="412"/>
      <c r="HT27" s="412"/>
      <c r="HU27" s="412"/>
      <c r="HV27" s="412"/>
      <c r="HW27" s="412"/>
      <c r="HX27" s="412"/>
      <c r="HY27" s="412"/>
      <c r="HZ27" s="412"/>
      <c r="IA27" s="412"/>
      <c r="IB27" s="412"/>
      <c r="IC27" s="412"/>
      <c r="ID27" s="412"/>
      <c r="IE27" s="412"/>
      <c r="IF27" s="412"/>
      <c r="IG27" s="412"/>
      <c r="IH27" s="412"/>
      <c r="II27" s="412"/>
      <c r="IJ27" s="412"/>
      <c r="IK27" s="412"/>
      <c r="IL27" s="412"/>
      <c r="IM27" s="412"/>
      <c r="IN27" s="412"/>
    </row>
    <row r="28" s="408" customFormat="1" ht="24" customHeight="1" spans="1:248">
      <c r="A28" s="421" t="s">
        <v>1186</v>
      </c>
      <c r="B28" s="420">
        <v>129</v>
      </c>
      <c r="C28" s="420">
        <v>118</v>
      </c>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2"/>
      <c r="BC28" s="412"/>
      <c r="BD28" s="412"/>
      <c r="BE28" s="412"/>
      <c r="BF28" s="412"/>
      <c r="BG28" s="412"/>
      <c r="BH28" s="412"/>
      <c r="BI28" s="412"/>
      <c r="BJ28" s="412"/>
      <c r="BK28" s="412"/>
      <c r="BL28" s="412"/>
      <c r="BM28" s="412"/>
      <c r="BN28" s="412"/>
      <c r="BO28" s="412"/>
      <c r="BP28" s="412"/>
      <c r="BQ28" s="412"/>
      <c r="BR28" s="412"/>
      <c r="BS28" s="412"/>
      <c r="BT28" s="412"/>
      <c r="BU28" s="412"/>
      <c r="BV28" s="412"/>
      <c r="BW28" s="412"/>
      <c r="BX28" s="412"/>
      <c r="BY28" s="412"/>
      <c r="BZ28" s="412"/>
      <c r="CA28" s="412"/>
      <c r="CB28" s="412"/>
      <c r="CC28" s="412"/>
      <c r="CD28" s="412"/>
      <c r="CE28" s="412"/>
      <c r="CF28" s="412"/>
      <c r="CG28" s="412"/>
      <c r="CH28" s="412"/>
      <c r="CI28" s="412"/>
      <c r="CJ28" s="412"/>
      <c r="CK28" s="412"/>
      <c r="CL28" s="412"/>
      <c r="CM28" s="412"/>
      <c r="CN28" s="412"/>
      <c r="CO28" s="412"/>
      <c r="CP28" s="412"/>
      <c r="CQ28" s="412"/>
      <c r="CR28" s="412"/>
      <c r="CS28" s="412"/>
      <c r="CT28" s="412"/>
      <c r="CU28" s="412"/>
      <c r="CV28" s="412"/>
      <c r="CW28" s="412"/>
      <c r="CX28" s="412"/>
      <c r="CY28" s="412"/>
      <c r="CZ28" s="412"/>
      <c r="DA28" s="412"/>
      <c r="DB28" s="412"/>
      <c r="DC28" s="412"/>
      <c r="DD28" s="412"/>
      <c r="DE28" s="412"/>
      <c r="DF28" s="412"/>
      <c r="DG28" s="412"/>
      <c r="DH28" s="412"/>
      <c r="DI28" s="412"/>
      <c r="DJ28" s="412"/>
      <c r="DK28" s="412"/>
      <c r="DL28" s="412"/>
      <c r="DM28" s="412"/>
      <c r="DN28" s="412"/>
      <c r="DO28" s="412"/>
      <c r="DP28" s="412"/>
      <c r="DQ28" s="412"/>
      <c r="DR28" s="412"/>
      <c r="DS28" s="412"/>
      <c r="DT28" s="412"/>
      <c r="DU28" s="412"/>
      <c r="DV28" s="412"/>
      <c r="DW28" s="412"/>
      <c r="DX28" s="412"/>
      <c r="DY28" s="412"/>
      <c r="DZ28" s="412"/>
      <c r="EA28" s="412"/>
      <c r="EB28" s="412"/>
      <c r="EC28" s="412"/>
      <c r="ED28" s="412"/>
      <c r="EE28" s="412"/>
      <c r="EF28" s="412"/>
      <c r="EG28" s="412"/>
      <c r="EH28" s="412"/>
      <c r="EI28" s="412"/>
      <c r="EJ28" s="412"/>
      <c r="EK28" s="412"/>
      <c r="EL28" s="412"/>
      <c r="EM28" s="412"/>
      <c r="EN28" s="412"/>
      <c r="EO28" s="412"/>
      <c r="EP28" s="412"/>
      <c r="EQ28" s="412"/>
      <c r="ER28" s="412"/>
      <c r="ES28" s="412"/>
      <c r="ET28" s="412"/>
      <c r="EU28" s="412"/>
      <c r="EV28" s="412"/>
      <c r="EW28" s="412"/>
      <c r="EX28" s="412"/>
      <c r="EY28" s="412"/>
      <c r="EZ28" s="412"/>
      <c r="FA28" s="412"/>
      <c r="FB28" s="412"/>
      <c r="FC28" s="412"/>
      <c r="FD28" s="412"/>
      <c r="FE28" s="412"/>
      <c r="FF28" s="412"/>
      <c r="FG28" s="412"/>
      <c r="FH28" s="412"/>
      <c r="FI28" s="412"/>
      <c r="FJ28" s="412"/>
      <c r="FK28" s="412"/>
      <c r="FL28" s="412"/>
      <c r="FM28" s="412"/>
      <c r="FN28" s="412"/>
      <c r="FO28" s="412"/>
      <c r="FP28" s="412"/>
      <c r="FQ28" s="412"/>
      <c r="FR28" s="412"/>
      <c r="FS28" s="412"/>
      <c r="FT28" s="412"/>
      <c r="FU28" s="412"/>
      <c r="FV28" s="412"/>
      <c r="FW28" s="412"/>
      <c r="FX28" s="412"/>
      <c r="FY28" s="412"/>
      <c r="FZ28" s="412"/>
      <c r="GA28" s="412"/>
      <c r="GB28" s="412"/>
      <c r="GC28" s="412"/>
      <c r="GD28" s="412"/>
      <c r="GE28" s="412"/>
      <c r="GF28" s="412"/>
      <c r="GG28" s="412"/>
      <c r="GH28" s="412"/>
      <c r="GI28" s="412"/>
      <c r="GJ28" s="412"/>
      <c r="GK28" s="412"/>
      <c r="GL28" s="412"/>
      <c r="GM28" s="412"/>
      <c r="GN28" s="412"/>
      <c r="GO28" s="412"/>
      <c r="GP28" s="412"/>
      <c r="GQ28" s="412"/>
      <c r="GR28" s="412"/>
      <c r="GS28" s="412"/>
      <c r="GT28" s="412"/>
      <c r="GU28" s="412"/>
      <c r="GV28" s="412"/>
      <c r="GW28" s="412"/>
      <c r="GX28" s="412"/>
      <c r="GY28" s="412"/>
      <c r="GZ28" s="412"/>
      <c r="HA28" s="412"/>
      <c r="HB28" s="412"/>
      <c r="HC28" s="412"/>
      <c r="HD28" s="412"/>
      <c r="HE28" s="412"/>
      <c r="HF28" s="412"/>
      <c r="HG28" s="412"/>
      <c r="HH28" s="412"/>
      <c r="HI28" s="412"/>
      <c r="HJ28" s="412"/>
      <c r="HK28" s="412"/>
      <c r="HL28" s="412"/>
      <c r="HM28" s="412"/>
      <c r="HN28" s="412"/>
      <c r="HO28" s="412"/>
      <c r="HP28" s="412"/>
      <c r="HQ28" s="412"/>
      <c r="HR28" s="412"/>
      <c r="HS28" s="412"/>
      <c r="HT28" s="412"/>
      <c r="HU28" s="412"/>
      <c r="HV28" s="412"/>
      <c r="HW28" s="412"/>
      <c r="HX28" s="412"/>
      <c r="HY28" s="412"/>
      <c r="HZ28" s="412"/>
      <c r="IA28" s="412"/>
      <c r="IB28" s="412"/>
      <c r="IC28" s="412"/>
      <c r="ID28" s="412"/>
      <c r="IE28" s="412"/>
      <c r="IF28" s="412"/>
      <c r="IG28" s="412"/>
      <c r="IH28" s="412"/>
      <c r="II28" s="412"/>
      <c r="IJ28" s="412"/>
      <c r="IK28" s="412"/>
      <c r="IL28" s="412"/>
      <c r="IM28" s="412"/>
      <c r="IN28" s="412"/>
    </row>
    <row r="29" s="408" customFormat="1" ht="24" customHeight="1" spans="1:248">
      <c r="A29" s="419" t="s">
        <v>1187</v>
      </c>
      <c r="B29" s="420">
        <f>SUM(B30:B35)</f>
        <v>62291</v>
      </c>
      <c r="C29" s="420">
        <v>54405</v>
      </c>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2"/>
      <c r="AL29" s="412"/>
      <c r="AM29" s="412"/>
      <c r="AN29" s="412"/>
      <c r="AO29" s="412"/>
      <c r="AP29" s="412"/>
      <c r="AQ29" s="412"/>
      <c r="AR29" s="412"/>
      <c r="AS29" s="412"/>
      <c r="AT29" s="412"/>
      <c r="AU29" s="412"/>
      <c r="AV29" s="412"/>
      <c r="AW29" s="412"/>
      <c r="AX29" s="412"/>
      <c r="AY29" s="412"/>
      <c r="AZ29" s="412"/>
      <c r="BA29" s="412"/>
      <c r="BB29" s="412"/>
      <c r="BC29" s="412"/>
      <c r="BD29" s="412"/>
      <c r="BE29" s="412"/>
      <c r="BF29" s="412"/>
      <c r="BG29" s="412"/>
      <c r="BH29" s="412"/>
      <c r="BI29" s="412"/>
      <c r="BJ29" s="412"/>
      <c r="BK29" s="412"/>
      <c r="BL29" s="412"/>
      <c r="BM29" s="412"/>
      <c r="BN29" s="412"/>
      <c r="BO29" s="412"/>
      <c r="BP29" s="412"/>
      <c r="BQ29" s="412"/>
      <c r="BR29" s="412"/>
      <c r="BS29" s="412"/>
      <c r="BT29" s="412"/>
      <c r="BU29" s="412"/>
      <c r="BV29" s="412"/>
      <c r="BW29" s="412"/>
      <c r="BX29" s="412"/>
      <c r="BY29" s="412"/>
      <c r="BZ29" s="412"/>
      <c r="CA29" s="412"/>
      <c r="CB29" s="412"/>
      <c r="CC29" s="412"/>
      <c r="CD29" s="412"/>
      <c r="CE29" s="412"/>
      <c r="CF29" s="412"/>
      <c r="CG29" s="412"/>
      <c r="CH29" s="412"/>
      <c r="CI29" s="412"/>
      <c r="CJ29" s="412"/>
      <c r="CK29" s="412"/>
      <c r="CL29" s="412"/>
      <c r="CM29" s="412"/>
      <c r="CN29" s="412"/>
      <c r="CO29" s="412"/>
      <c r="CP29" s="412"/>
      <c r="CQ29" s="412"/>
      <c r="CR29" s="412"/>
      <c r="CS29" s="412"/>
      <c r="CT29" s="412"/>
      <c r="CU29" s="412"/>
      <c r="CV29" s="412"/>
      <c r="CW29" s="412"/>
      <c r="CX29" s="412"/>
      <c r="CY29" s="412"/>
      <c r="CZ29" s="412"/>
      <c r="DA29" s="412"/>
      <c r="DB29" s="412"/>
      <c r="DC29" s="412"/>
      <c r="DD29" s="412"/>
      <c r="DE29" s="412"/>
      <c r="DF29" s="412"/>
      <c r="DG29" s="412"/>
      <c r="DH29" s="412"/>
      <c r="DI29" s="412"/>
      <c r="DJ29" s="412"/>
      <c r="DK29" s="412"/>
      <c r="DL29" s="412"/>
      <c r="DM29" s="412"/>
      <c r="DN29" s="412"/>
      <c r="DO29" s="412"/>
      <c r="DP29" s="412"/>
      <c r="DQ29" s="412"/>
      <c r="DR29" s="412"/>
      <c r="DS29" s="412"/>
      <c r="DT29" s="412"/>
      <c r="DU29" s="412"/>
      <c r="DV29" s="412"/>
      <c r="DW29" s="412"/>
      <c r="DX29" s="412"/>
      <c r="DY29" s="412"/>
      <c r="DZ29" s="412"/>
      <c r="EA29" s="412"/>
      <c r="EB29" s="412"/>
      <c r="EC29" s="412"/>
      <c r="ED29" s="412"/>
      <c r="EE29" s="412"/>
      <c r="EF29" s="412"/>
      <c r="EG29" s="412"/>
      <c r="EH29" s="412"/>
      <c r="EI29" s="412"/>
      <c r="EJ29" s="412"/>
      <c r="EK29" s="412"/>
      <c r="EL29" s="412"/>
      <c r="EM29" s="412"/>
      <c r="EN29" s="412"/>
      <c r="EO29" s="412"/>
      <c r="EP29" s="412"/>
      <c r="EQ29" s="412"/>
      <c r="ER29" s="412"/>
      <c r="ES29" s="412"/>
      <c r="ET29" s="412"/>
      <c r="EU29" s="412"/>
      <c r="EV29" s="412"/>
      <c r="EW29" s="412"/>
      <c r="EX29" s="412"/>
      <c r="EY29" s="412"/>
      <c r="EZ29" s="412"/>
      <c r="FA29" s="412"/>
      <c r="FB29" s="412"/>
      <c r="FC29" s="412"/>
      <c r="FD29" s="412"/>
      <c r="FE29" s="412"/>
      <c r="FF29" s="412"/>
      <c r="FG29" s="412"/>
      <c r="FH29" s="412"/>
      <c r="FI29" s="412"/>
      <c r="FJ29" s="412"/>
      <c r="FK29" s="412"/>
      <c r="FL29" s="412"/>
      <c r="FM29" s="412"/>
      <c r="FN29" s="412"/>
      <c r="FO29" s="412"/>
      <c r="FP29" s="412"/>
      <c r="FQ29" s="412"/>
      <c r="FR29" s="412"/>
      <c r="FS29" s="412"/>
      <c r="FT29" s="412"/>
      <c r="FU29" s="412"/>
      <c r="FV29" s="412"/>
      <c r="FW29" s="412"/>
      <c r="FX29" s="412"/>
      <c r="FY29" s="412"/>
      <c r="FZ29" s="412"/>
      <c r="GA29" s="412"/>
      <c r="GB29" s="412"/>
      <c r="GC29" s="412"/>
      <c r="GD29" s="412"/>
      <c r="GE29" s="412"/>
      <c r="GF29" s="412"/>
      <c r="GG29" s="412"/>
      <c r="GH29" s="412"/>
      <c r="GI29" s="412"/>
      <c r="GJ29" s="412"/>
      <c r="GK29" s="412"/>
      <c r="GL29" s="412"/>
      <c r="GM29" s="412"/>
      <c r="GN29" s="412"/>
      <c r="GO29" s="412"/>
      <c r="GP29" s="412"/>
      <c r="GQ29" s="412"/>
      <c r="GR29" s="412"/>
      <c r="GS29" s="412"/>
      <c r="GT29" s="412"/>
      <c r="GU29" s="412"/>
      <c r="GV29" s="412"/>
      <c r="GW29" s="412"/>
      <c r="GX29" s="412"/>
      <c r="GY29" s="412"/>
      <c r="GZ29" s="412"/>
      <c r="HA29" s="412"/>
      <c r="HB29" s="412"/>
      <c r="HC29" s="412"/>
      <c r="HD29" s="412"/>
      <c r="HE29" s="412"/>
      <c r="HF29" s="412"/>
      <c r="HG29" s="412"/>
      <c r="HH29" s="412"/>
      <c r="HI29" s="412"/>
      <c r="HJ29" s="412"/>
      <c r="HK29" s="412"/>
      <c r="HL29" s="412"/>
      <c r="HM29" s="412"/>
      <c r="HN29" s="412"/>
      <c r="HO29" s="412"/>
      <c r="HP29" s="412"/>
      <c r="HQ29" s="412"/>
      <c r="HR29" s="412"/>
      <c r="HS29" s="412"/>
      <c r="HT29" s="412"/>
      <c r="HU29" s="412"/>
      <c r="HV29" s="412"/>
      <c r="HW29" s="412"/>
      <c r="HX29" s="412"/>
      <c r="HY29" s="412"/>
      <c r="HZ29" s="412"/>
      <c r="IA29" s="412"/>
      <c r="IB29" s="412"/>
      <c r="IC29" s="412"/>
      <c r="ID29" s="412"/>
      <c r="IE29" s="412"/>
      <c r="IF29" s="412"/>
      <c r="IG29" s="412"/>
      <c r="IH29" s="412"/>
      <c r="II29" s="412"/>
      <c r="IJ29" s="412"/>
      <c r="IK29" s="412"/>
      <c r="IL29" s="412"/>
      <c r="IM29" s="412"/>
      <c r="IN29" s="412"/>
    </row>
    <row r="30" s="408" customFormat="1" ht="24" customHeight="1" spans="1:248">
      <c r="A30" s="421" t="s">
        <v>1180</v>
      </c>
      <c r="B30" s="420"/>
      <c r="C30" s="420"/>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412"/>
      <c r="AW30" s="412"/>
      <c r="AX30" s="412"/>
      <c r="AY30" s="412"/>
      <c r="AZ30" s="412"/>
      <c r="BA30" s="412"/>
      <c r="BB30" s="412"/>
      <c r="BC30" s="412"/>
      <c r="BD30" s="412"/>
      <c r="BE30" s="412"/>
      <c r="BF30" s="412"/>
      <c r="BG30" s="412"/>
      <c r="BH30" s="412"/>
      <c r="BI30" s="412"/>
      <c r="BJ30" s="412"/>
      <c r="BK30" s="412"/>
      <c r="BL30" s="412"/>
      <c r="BM30" s="412"/>
      <c r="BN30" s="412"/>
      <c r="BO30" s="412"/>
      <c r="BP30" s="412"/>
      <c r="BQ30" s="412"/>
      <c r="BR30" s="412"/>
      <c r="BS30" s="412"/>
      <c r="BT30" s="412"/>
      <c r="BU30" s="412"/>
      <c r="BV30" s="412"/>
      <c r="BW30" s="412"/>
      <c r="BX30" s="412"/>
      <c r="BY30" s="412"/>
      <c r="BZ30" s="412"/>
      <c r="CA30" s="412"/>
      <c r="CB30" s="412"/>
      <c r="CC30" s="412"/>
      <c r="CD30" s="412"/>
      <c r="CE30" s="412"/>
      <c r="CF30" s="412"/>
      <c r="CG30" s="412"/>
      <c r="CH30" s="412"/>
      <c r="CI30" s="412"/>
      <c r="CJ30" s="412"/>
      <c r="CK30" s="412"/>
      <c r="CL30" s="412"/>
      <c r="CM30" s="412"/>
      <c r="CN30" s="412"/>
      <c r="CO30" s="412"/>
      <c r="CP30" s="412"/>
      <c r="CQ30" s="412"/>
      <c r="CR30" s="412"/>
      <c r="CS30" s="412"/>
      <c r="CT30" s="412"/>
      <c r="CU30" s="412"/>
      <c r="CV30" s="412"/>
      <c r="CW30" s="412"/>
      <c r="CX30" s="412"/>
      <c r="CY30" s="412"/>
      <c r="CZ30" s="412"/>
      <c r="DA30" s="412"/>
      <c r="DB30" s="412"/>
      <c r="DC30" s="412"/>
      <c r="DD30" s="412"/>
      <c r="DE30" s="412"/>
      <c r="DF30" s="412"/>
      <c r="DG30" s="412"/>
      <c r="DH30" s="412"/>
      <c r="DI30" s="412"/>
      <c r="DJ30" s="412"/>
      <c r="DK30" s="412"/>
      <c r="DL30" s="412"/>
      <c r="DM30" s="412"/>
      <c r="DN30" s="412"/>
      <c r="DO30" s="412"/>
      <c r="DP30" s="412"/>
      <c r="DQ30" s="412"/>
      <c r="DR30" s="412"/>
      <c r="DS30" s="412"/>
      <c r="DT30" s="412"/>
      <c r="DU30" s="412"/>
      <c r="DV30" s="412"/>
      <c r="DW30" s="412"/>
      <c r="DX30" s="412"/>
      <c r="DY30" s="412"/>
      <c r="DZ30" s="412"/>
      <c r="EA30" s="412"/>
      <c r="EB30" s="412"/>
      <c r="EC30" s="412"/>
      <c r="ED30" s="412"/>
      <c r="EE30" s="412"/>
      <c r="EF30" s="412"/>
      <c r="EG30" s="412"/>
      <c r="EH30" s="412"/>
      <c r="EI30" s="412"/>
      <c r="EJ30" s="412"/>
      <c r="EK30" s="412"/>
      <c r="EL30" s="412"/>
      <c r="EM30" s="412"/>
      <c r="EN30" s="412"/>
      <c r="EO30" s="412"/>
      <c r="EP30" s="412"/>
      <c r="EQ30" s="412"/>
      <c r="ER30" s="412"/>
      <c r="ES30" s="412"/>
      <c r="ET30" s="412"/>
      <c r="EU30" s="412"/>
      <c r="EV30" s="412"/>
      <c r="EW30" s="412"/>
      <c r="EX30" s="412"/>
      <c r="EY30" s="412"/>
      <c r="EZ30" s="412"/>
      <c r="FA30" s="412"/>
      <c r="FB30" s="412"/>
      <c r="FC30" s="412"/>
      <c r="FD30" s="412"/>
      <c r="FE30" s="412"/>
      <c r="FF30" s="412"/>
      <c r="FG30" s="412"/>
      <c r="FH30" s="412"/>
      <c r="FI30" s="412"/>
      <c r="FJ30" s="412"/>
      <c r="FK30" s="412"/>
      <c r="FL30" s="412"/>
      <c r="FM30" s="412"/>
      <c r="FN30" s="412"/>
      <c r="FO30" s="412"/>
      <c r="FP30" s="412"/>
      <c r="FQ30" s="412"/>
      <c r="FR30" s="412"/>
      <c r="FS30" s="412"/>
      <c r="FT30" s="412"/>
      <c r="FU30" s="412"/>
      <c r="FV30" s="412"/>
      <c r="FW30" s="412"/>
      <c r="FX30" s="412"/>
      <c r="FY30" s="412"/>
      <c r="FZ30" s="412"/>
      <c r="GA30" s="412"/>
      <c r="GB30" s="412"/>
      <c r="GC30" s="412"/>
      <c r="GD30" s="412"/>
      <c r="GE30" s="412"/>
      <c r="GF30" s="412"/>
      <c r="GG30" s="412"/>
      <c r="GH30" s="412"/>
      <c r="GI30" s="412"/>
      <c r="GJ30" s="412"/>
      <c r="GK30" s="412"/>
      <c r="GL30" s="412"/>
      <c r="GM30" s="412"/>
      <c r="GN30" s="412"/>
      <c r="GO30" s="412"/>
      <c r="GP30" s="412"/>
      <c r="GQ30" s="412"/>
      <c r="GR30" s="412"/>
      <c r="GS30" s="412"/>
      <c r="GT30" s="412"/>
      <c r="GU30" s="412"/>
      <c r="GV30" s="412"/>
      <c r="GW30" s="412"/>
      <c r="GX30" s="412"/>
      <c r="GY30" s="412"/>
      <c r="GZ30" s="412"/>
      <c r="HA30" s="412"/>
      <c r="HB30" s="412"/>
      <c r="HC30" s="412"/>
      <c r="HD30" s="412"/>
      <c r="HE30" s="412"/>
      <c r="HF30" s="412"/>
      <c r="HG30" s="412"/>
      <c r="HH30" s="412"/>
      <c r="HI30" s="412"/>
      <c r="HJ30" s="412"/>
      <c r="HK30" s="412"/>
      <c r="HL30" s="412"/>
      <c r="HM30" s="412"/>
      <c r="HN30" s="412"/>
      <c r="HO30" s="412"/>
      <c r="HP30" s="412"/>
      <c r="HQ30" s="412"/>
      <c r="HR30" s="412"/>
      <c r="HS30" s="412"/>
      <c r="HT30" s="412"/>
      <c r="HU30" s="412"/>
      <c r="HV30" s="412"/>
      <c r="HW30" s="412"/>
      <c r="HX30" s="412"/>
      <c r="HY30" s="412"/>
      <c r="HZ30" s="412"/>
      <c r="IA30" s="412"/>
      <c r="IB30" s="412"/>
      <c r="IC30" s="412"/>
      <c r="ID30" s="412"/>
      <c r="IE30" s="412"/>
      <c r="IF30" s="412"/>
      <c r="IG30" s="412"/>
      <c r="IH30" s="412"/>
      <c r="II30" s="412"/>
      <c r="IJ30" s="412"/>
      <c r="IK30" s="412"/>
      <c r="IL30" s="412"/>
      <c r="IM30" s="412"/>
      <c r="IN30" s="412"/>
    </row>
    <row r="31" s="408" customFormat="1" ht="24" customHeight="1" spans="1:248">
      <c r="A31" s="421" t="s">
        <v>1181</v>
      </c>
      <c r="B31" s="420">
        <v>62218</v>
      </c>
      <c r="C31" s="420">
        <v>54338</v>
      </c>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2"/>
      <c r="AS31" s="412"/>
      <c r="AT31" s="412"/>
      <c r="AU31" s="412"/>
      <c r="AV31" s="412"/>
      <c r="AW31" s="412"/>
      <c r="AX31" s="412"/>
      <c r="AY31" s="412"/>
      <c r="AZ31" s="412"/>
      <c r="BA31" s="412"/>
      <c r="BB31" s="412"/>
      <c r="BC31" s="412"/>
      <c r="BD31" s="412"/>
      <c r="BE31" s="412"/>
      <c r="BF31" s="412"/>
      <c r="BG31" s="412"/>
      <c r="BH31" s="412"/>
      <c r="BI31" s="412"/>
      <c r="BJ31" s="412"/>
      <c r="BK31" s="412"/>
      <c r="BL31" s="412"/>
      <c r="BM31" s="412"/>
      <c r="BN31" s="412"/>
      <c r="BO31" s="412"/>
      <c r="BP31" s="412"/>
      <c r="BQ31" s="412"/>
      <c r="BR31" s="412"/>
      <c r="BS31" s="412"/>
      <c r="BT31" s="412"/>
      <c r="BU31" s="412"/>
      <c r="BV31" s="412"/>
      <c r="BW31" s="412"/>
      <c r="BX31" s="412"/>
      <c r="BY31" s="412"/>
      <c r="BZ31" s="412"/>
      <c r="CA31" s="412"/>
      <c r="CB31" s="412"/>
      <c r="CC31" s="412"/>
      <c r="CD31" s="412"/>
      <c r="CE31" s="412"/>
      <c r="CF31" s="412"/>
      <c r="CG31" s="412"/>
      <c r="CH31" s="412"/>
      <c r="CI31" s="412"/>
      <c r="CJ31" s="412"/>
      <c r="CK31" s="412"/>
      <c r="CL31" s="412"/>
      <c r="CM31" s="412"/>
      <c r="CN31" s="412"/>
      <c r="CO31" s="412"/>
      <c r="CP31" s="412"/>
      <c r="CQ31" s="412"/>
      <c r="CR31" s="412"/>
      <c r="CS31" s="412"/>
      <c r="CT31" s="412"/>
      <c r="CU31" s="412"/>
      <c r="CV31" s="412"/>
      <c r="CW31" s="412"/>
      <c r="CX31" s="412"/>
      <c r="CY31" s="412"/>
      <c r="CZ31" s="412"/>
      <c r="DA31" s="412"/>
      <c r="DB31" s="412"/>
      <c r="DC31" s="412"/>
      <c r="DD31" s="412"/>
      <c r="DE31" s="412"/>
      <c r="DF31" s="412"/>
      <c r="DG31" s="412"/>
      <c r="DH31" s="412"/>
      <c r="DI31" s="412"/>
      <c r="DJ31" s="412"/>
      <c r="DK31" s="412"/>
      <c r="DL31" s="412"/>
      <c r="DM31" s="412"/>
      <c r="DN31" s="412"/>
      <c r="DO31" s="412"/>
      <c r="DP31" s="412"/>
      <c r="DQ31" s="412"/>
      <c r="DR31" s="412"/>
      <c r="DS31" s="412"/>
      <c r="DT31" s="412"/>
      <c r="DU31" s="412"/>
      <c r="DV31" s="412"/>
      <c r="DW31" s="412"/>
      <c r="DX31" s="412"/>
      <c r="DY31" s="412"/>
      <c r="DZ31" s="412"/>
      <c r="EA31" s="412"/>
      <c r="EB31" s="412"/>
      <c r="EC31" s="412"/>
      <c r="ED31" s="412"/>
      <c r="EE31" s="412"/>
      <c r="EF31" s="412"/>
      <c r="EG31" s="412"/>
      <c r="EH31" s="412"/>
      <c r="EI31" s="412"/>
      <c r="EJ31" s="412"/>
      <c r="EK31" s="412"/>
      <c r="EL31" s="412"/>
      <c r="EM31" s="412"/>
      <c r="EN31" s="412"/>
      <c r="EO31" s="412"/>
      <c r="EP31" s="412"/>
      <c r="EQ31" s="412"/>
      <c r="ER31" s="412"/>
      <c r="ES31" s="412"/>
      <c r="ET31" s="412"/>
      <c r="EU31" s="412"/>
      <c r="EV31" s="412"/>
      <c r="EW31" s="412"/>
      <c r="EX31" s="412"/>
      <c r="EY31" s="412"/>
      <c r="EZ31" s="412"/>
      <c r="FA31" s="412"/>
      <c r="FB31" s="412"/>
      <c r="FC31" s="412"/>
      <c r="FD31" s="412"/>
      <c r="FE31" s="412"/>
      <c r="FF31" s="412"/>
      <c r="FG31" s="412"/>
      <c r="FH31" s="412"/>
      <c r="FI31" s="412"/>
      <c r="FJ31" s="412"/>
      <c r="FK31" s="412"/>
      <c r="FL31" s="412"/>
      <c r="FM31" s="412"/>
      <c r="FN31" s="412"/>
      <c r="FO31" s="412"/>
      <c r="FP31" s="412"/>
      <c r="FQ31" s="412"/>
      <c r="FR31" s="412"/>
      <c r="FS31" s="412"/>
      <c r="FT31" s="412"/>
      <c r="FU31" s="412"/>
      <c r="FV31" s="412"/>
      <c r="FW31" s="412"/>
      <c r="FX31" s="412"/>
      <c r="FY31" s="412"/>
      <c r="FZ31" s="412"/>
      <c r="GA31" s="412"/>
      <c r="GB31" s="412"/>
      <c r="GC31" s="412"/>
      <c r="GD31" s="412"/>
      <c r="GE31" s="412"/>
      <c r="GF31" s="412"/>
      <c r="GG31" s="412"/>
      <c r="GH31" s="412"/>
      <c r="GI31" s="412"/>
      <c r="GJ31" s="412"/>
      <c r="GK31" s="412"/>
      <c r="GL31" s="412"/>
      <c r="GM31" s="412"/>
      <c r="GN31" s="412"/>
      <c r="GO31" s="412"/>
      <c r="GP31" s="412"/>
      <c r="GQ31" s="412"/>
      <c r="GR31" s="412"/>
      <c r="GS31" s="412"/>
      <c r="GT31" s="412"/>
      <c r="GU31" s="412"/>
      <c r="GV31" s="412"/>
      <c r="GW31" s="412"/>
      <c r="GX31" s="412"/>
      <c r="GY31" s="412"/>
      <c r="GZ31" s="412"/>
      <c r="HA31" s="412"/>
      <c r="HB31" s="412"/>
      <c r="HC31" s="412"/>
      <c r="HD31" s="412"/>
      <c r="HE31" s="412"/>
      <c r="HF31" s="412"/>
      <c r="HG31" s="412"/>
      <c r="HH31" s="412"/>
      <c r="HI31" s="412"/>
      <c r="HJ31" s="412"/>
      <c r="HK31" s="412"/>
      <c r="HL31" s="412"/>
      <c r="HM31" s="412"/>
      <c r="HN31" s="412"/>
      <c r="HO31" s="412"/>
      <c r="HP31" s="412"/>
      <c r="HQ31" s="412"/>
      <c r="HR31" s="412"/>
      <c r="HS31" s="412"/>
      <c r="HT31" s="412"/>
      <c r="HU31" s="412"/>
      <c r="HV31" s="412"/>
      <c r="HW31" s="412"/>
      <c r="HX31" s="412"/>
      <c r="HY31" s="412"/>
      <c r="HZ31" s="412"/>
      <c r="IA31" s="412"/>
      <c r="IB31" s="412"/>
      <c r="IC31" s="412"/>
      <c r="ID31" s="412"/>
      <c r="IE31" s="412"/>
      <c r="IF31" s="412"/>
      <c r="IG31" s="412"/>
      <c r="IH31" s="412"/>
      <c r="II31" s="412"/>
      <c r="IJ31" s="412"/>
      <c r="IK31" s="412"/>
      <c r="IL31" s="412"/>
      <c r="IM31" s="412"/>
      <c r="IN31" s="412"/>
    </row>
    <row r="32" s="408" customFormat="1" ht="24" customHeight="1" spans="1:248">
      <c r="A32" s="421" t="s">
        <v>1182</v>
      </c>
      <c r="B32" s="420"/>
      <c r="C32" s="420"/>
      <c r="D32" s="412"/>
      <c r="E32" s="412"/>
      <c r="F32" s="412"/>
      <c r="G32" s="412"/>
      <c r="H32" s="412"/>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2"/>
      <c r="BC32" s="412"/>
      <c r="BD32" s="412"/>
      <c r="BE32" s="412"/>
      <c r="BF32" s="412"/>
      <c r="BG32" s="412"/>
      <c r="BH32" s="412"/>
      <c r="BI32" s="412"/>
      <c r="BJ32" s="412"/>
      <c r="BK32" s="412"/>
      <c r="BL32" s="412"/>
      <c r="BM32" s="412"/>
      <c r="BN32" s="412"/>
      <c r="BO32" s="412"/>
      <c r="BP32" s="412"/>
      <c r="BQ32" s="412"/>
      <c r="BR32" s="412"/>
      <c r="BS32" s="412"/>
      <c r="BT32" s="412"/>
      <c r="BU32" s="412"/>
      <c r="BV32" s="412"/>
      <c r="BW32" s="412"/>
      <c r="BX32" s="412"/>
      <c r="BY32" s="412"/>
      <c r="BZ32" s="412"/>
      <c r="CA32" s="412"/>
      <c r="CB32" s="412"/>
      <c r="CC32" s="412"/>
      <c r="CD32" s="412"/>
      <c r="CE32" s="412"/>
      <c r="CF32" s="412"/>
      <c r="CG32" s="412"/>
      <c r="CH32" s="412"/>
      <c r="CI32" s="412"/>
      <c r="CJ32" s="412"/>
      <c r="CK32" s="412"/>
      <c r="CL32" s="412"/>
      <c r="CM32" s="412"/>
      <c r="CN32" s="412"/>
      <c r="CO32" s="412"/>
      <c r="CP32" s="412"/>
      <c r="CQ32" s="412"/>
      <c r="CR32" s="412"/>
      <c r="CS32" s="412"/>
      <c r="CT32" s="412"/>
      <c r="CU32" s="412"/>
      <c r="CV32" s="412"/>
      <c r="CW32" s="412"/>
      <c r="CX32" s="412"/>
      <c r="CY32" s="412"/>
      <c r="CZ32" s="412"/>
      <c r="DA32" s="412"/>
      <c r="DB32" s="412"/>
      <c r="DC32" s="412"/>
      <c r="DD32" s="412"/>
      <c r="DE32" s="412"/>
      <c r="DF32" s="412"/>
      <c r="DG32" s="412"/>
      <c r="DH32" s="412"/>
      <c r="DI32" s="412"/>
      <c r="DJ32" s="412"/>
      <c r="DK32" s="412"/>
      <c r="DL32" s="412"/>
      <c r="DM32" s="412"/>
      <c r="DN32" s="412"/>
      <c r="DO32" s="412"/>
      <c r="DP32" s="412"/>
      <c r="DQ32" s="412"/>
      <c r="DR32" s="412"/>
      <c r="DS32" s="412"/>
      <c r="DT32" s="412"/>
      <c r="DU32" s="412"/>
      <c r="DV32" s="412"/>
      <c r="DW32" s="412"/>
      <c r="DX32" s="412"/>
      <c r="DY32" s="412"/>
      <c r="DZ32" s="412"/>
      <c r="EA32" s="412"/>
      <c r="EB32" s="412"/>
      <c r="EC32" s="412"/>
      <c r="ED32" s="412"/>
      <c r="EE32" s="412"/>
      <c r="EF32" s="412"/>
      <c r="EG32" s="412"/>
      <c r="EH32" s="412"/>
      <c r="EI32" s="412"/>
      <c r="EJ32" s="412"/>
      <c r="EK32" s="412"/>
      <c r="EL32" s="412"/>
      <c r="EM32" s="412"/>
      <c r="EN32" s="412"/>
      <c r="EO32" s="412"/>
      <c r="EP32" s="412"/>
      <c r="EQ32" s="412"/>
      <c r="ER32" s="412"/>
      <c r="ES32" s="412"/>
      <c r="ET32" s="412"/>
      <c r="EU32" s="412"/>
      <c r="EV32" s="412"/>
      <c r="EW32" s="412"/>
      <c r="EX32" s="412"/>
      <c r="EY32" s="412"/>
      <c r="EZ32" s="412"/>
      <c r="FA32" s="412"/>
      <c r="FB32" s="412"/>
      <c r="FC32" s="412"/>
      <c r="FD32" s="412"/>
      <c r="FE32" s="412"/>
      <c r="FF32" s="412"/>
      <c r="FG32" s="412"/>
      <c r="FH32" s="412"/>
      <c r="FI32" s="412"/>
      <c r="FJ32" s="412"/>
      <c r="FK32" s="412"/>
      <c r="FL32" s="412"/>
      <c r="FM32" s="412"/>
      <c r="FN32" s="412"/>
      <c r="FO32" s="412"/>
      <c r="FP32" s="412"/>
      <c r="FQ32" s="412"/>
      <c r="FR32" s="412"/>
      <c r="FS32" s="412"/>
      <c r="FT32" s="412"/>
      <c r="FU32" s="412"/>
      <c r="FV32" s="412"/>
      <c r="FW32" s="412"/>
      <c r="FX32" s="412"/>
      <c r="FY32" s="412"/>
      <c r="FZ32" s="412"/>
      <c r="GA32" s="412"/>
      <c r="GB32" s="412"/>
      <c r="GC32" s="412"/>
      <c r="GD32" s="412"/>
      <c r="GE32" s="412"/>
      <c r="GF32" s="412"/>
      <c r="GG32" s="412"/>
      <c r="GH32" s="412"/>
      <c r="GI32" s="412"/>
      <c r="GJ32" s="412"/>
      <c r="GK32" s="412"/>
      <c r="GL32" s="412"/>
      <c r="GM32" s="412"/>
      <c r="GN32" s="412"/>
      <c r="GO32" s="412"/>
      <c r="GP32" s="412"/>
      <c r="GQ32" s="412"/>
      <c r="GR32" s="412"/>
      <c r="GS32" s="412"/>
      <c r="GT32" s="412"/>
      <c r="GU32" s="412"/>
      <c r="GV32" s="412"/>
      <c r="GW32" s="412"/>
      <c r="GX32" s="412"/>
      <c r="GY32" s="412"/>
      <c r="GZ32" s="412"/>
      <c r="HA32" s="412"/>
      <c r="HB32" s="412"/>
      <c r="HC32" s="412"/>
      <c r="HD32" s="412"/>
      <c r="HE32" s="412"/>
      <c r="HF32" s="412"/>
      <c r="HG32" s="412"/>
      <c r="HH32" s="412"/>
      <c r="HI32" s="412"/>
      <c r="HJ32" s="412"/>
      <c r="HK32" s="412"/>
      <c r="HL32" s="412"/>
      <c r="HM32" s="412"/>
      <c r="HN32" s="412"/>
      <c r="HO32" s="412"/>
      <c r="HP32" s="412"/>
      <c r="HQ32" s="412"/>
      <c r="HR32" s="412"/>
      <c r="HS32" s="412"/>
      <c r="HT32" s="412"/>
      <c r="HU32" s="412"/>
      <c r="HV32" s="412"/>
      <c r="HW32" s="412"/>
      <c r="HX32" s="412"/>
      <c r="HY32" s="412"/>
      <c r="HZ32" s="412"/>
      <c r="IA32" s="412"/>
      <c r="IB32" s="412"/>
      <c r="IC32" s="412"/>
      <c r="ID32" s="412"/>
      <c r="IE32" s="412"/>
      <c r="IF32" s="412"/>
      <c r="IG32" s="412"/>
      <c r="IH32" s="412"/>
      <c r="II32" s="412"/>
      <c r="IJ32" s="412"/>
      <c r="IK32" s="412"/>
      <c r="IL32" s="412"/>
      <c r="IM32" s="412"/>
      <c r="IN32" s="412"/>
    </row>
    <row r="33" s="408" customFormat="1" ht="24" customHeight="1" spans="1:248">
      <c r="A33" s="421" t="s">
        <v>1184</v>
      </c>
      <c r="B33" s="420">
        <v>73</v>
      </c>
      <c r="C33" s="420">
        <v>67</v>
      </c>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c r="BY33" s="412"/>
      <c r="BZ33" s="412"/>
      <c r="CA33" s="412"/>
      <c r="CB33" s="412"/>
      <c r="CC33" s="412"/>
      <c r="CD33" s="412"/>
      <c r="CE33" s="412"/>
      <c r="CF33" s="412"/>
      <c r="CG33" s="412"/>
      <c r="CH33" s="412"/>
      <c r="CI33" s="412"/>
      <c r="CJ33" s="412"/>
      <c r="CK33" s="412"/>
      <c r="CL33" s="412"/>
      <c r="CM33" s="412"/>
      <c r="CN33" s="412"/>
      <c r="CO33" s="412"/>
      <c r="CP33" s="412"/>
      <c r="CQ33" s="412"/>
      <c r="CR33" s="412"/>
      <c r="CS33" s="412"/>
      <c r="CT33" s="412"/>
      <c r="CU33" s="412"/>
      <c r="CV33" s="412"/>
      <c r="CW33" s="412"/>
      <c r="CX33" s="412"/>
      <c r="CY33" s="412"/>
      <c r="CZ33" s="412"/>
      <c r="DA33" s="412"/>
      <c r="DB33" s="412"/>
      <c r="DC33" s="412"/>
      <c r="DD33" s="412"/>
      <c r="DE33" s="412"/>
      <c r="DF33" s="412"/>
      <c r="DG33" s="412"/>
      <c r="DH33" s="412"/>
      <c r="DI33" s="412"/>
      <c r="DJ33" s="412"/>
      <c r="DK33" s="412"/>
      <c r="DL33" s="412"/>
      <c r="DM33" s="412"/>
      <c r="DN33" s="412"/>
      <c r="DO33" s="412"/>
      <c r="DP33" s="412"/>
      <c r="DQ33" s="412"/>
      <c r="DR33" s="412"/>
      <c r="DS33" s="412"/>
      <c r="DT33" s="412"/>
      <c r="DU33" s="412"/>
      <c r="DV33" s="412"/>
      <c r="DW33" s="412"/>
      <c r="DX33" s="412"/>
      <c r="DY33" s="412"/>
      <c r="DZ33" s="412"/>
      <c r="EA33" s="412"/>
      <c r="EB33" s="412"/>
      <c r="EC33" s="412"/>
      <c r="ED33" s="412"/>
      <c r="EE33" s="412"/>
      <c r="EF33" s="412"/>
      <c r="EG33" s="412"/>
      <c r="EH33" s="412"/>
      <c r="EI33" s="412"/>
      <c r="EJ33" s="412"/>
      <c r="EK33" s="412"/>
      <c r="EL33" s="412"/>
      <c r="EM33" s="412"/>
      <c r="EN33" s="412"/>
      <c r="EO33" s="412"/>
      <c r="EP33" s="412"/>
      <c r="EQ33" s="412"/>
      <c r="ER33" s="412"/>
      <c r="ES33" s="412"/>
      <c r="ET33" s="412"/>
      <c r="EU33" s="412"/>
      <c r="EV33" s="412"/>
      <c r="EW33" s="412"/>
      <c r="EX33" s="412"/>
      <c r="EY33" s="412"/>
      <c r="EZ33" s="412"/>
      <c r="FA33" s="412"/>
      <c r="FB33" s="412"/>
      <c r="FC33" s="412"/>
      <c r="FD33" s="412"/>
      <c r="FE33" s="412"/>
      <c r="FF33" s="412"/>
      <c r="FG33" s="412"/>
      <c r="FH33" s="412"/>
      <c r="FI33" s="412"/>
      <c r="FJ33" s="412"/>
      <c r="FK33" s="412"/>
      <c r="FL33" s="412"/>
      <c r="FM33" s="412"/>
      <c r="FN33" s="412"/>
      <c r="FO33" s="412"/>
      <c r="FP33" s="412"/>
      <c r="FQ33" s="412"/>
      <c r="FR33" s="412"/>
      <c r="FS33" s="412"/>
      <c r="FT33" s="412"/>
      <c r="FU33" s="412"/>
      <c r="FV33" s="412"/>
      <c r="FW33" s="412"/>
      <c r="FX33" s="412"/>
      <c r="FY33" s="412"/>
      <c r="FZ33" s="412"/>
      <c r="GA33" s="412"/>
      <c r="GB33" s="412"/>
      <c r="GC33" s="412"/>
      <c r="GD33" s="412"/>
      <c r="GE33" s="412"/>
      <c r="GF33" s="412"/>
      <c r="GG33" s="412"/>
      <c r="GH33" s="412"/>
      <c r="GI33" s="412"/>
      <c r="GJ33" s="412"/>
      <c r="GK33" s="412"/>
      <c r="GL33" s="412"/>
      <c r="GM33" s="412"/>
      <c r="GN33" s="412"/>
      <c r="GO33" s="412"/>
      <c r="GP33" s="412"/>
      <c r="GQ33" s="412"/>
      <c r="GR33" s="412"/>
      <c r="GS33" s="412"/>
      <c r="GT33" s="412"/>
      <c r="GU33" s="412"/>
      <c r="GV33" s="412"/>
      <c r="GW33" s="412"/>
      <c r="GX33" s="412"/>
      <c r="GY33" s="412"/>
      <c r="GZ33" s="412"/>
      <c r="HA33" s="412"/>
      <c r="HB33" s="412"/>
      <c r="HC33" s="412"/>
      <c r="HD33" s="412"/>
      <c r="HE33" s="412"/>
      <c r="HF33" s="412"/>
      <c r="HG33" s="412"/>
      <c r="HH33" s="412"/>
      <c r="HI33" s="412"/>
      <c r="HJ33" s="412"/>
      <c r="HK33" s="412"/>
      <c r="HL33" s="412"/>
      <c r="HM33" s="412"/>
      <c r="HN33" s="412"/>
      <c r="HO33" s="412"/>
      <c r="HP33" s="412"/>
      <c r="HQ33" s="412"/>
      <c r="HR33" s="412"/>
      <c r="HS33" s="412"/>
      <c r="HT33" s="412"/>
      <c r="HU33" s="412"/>
      <c r="HV33" s="412"/>
      <c r="HW33" s="412"/>
      <c r="HX33" s="412"/>
      <c r="HY33" s="412"/>
      <c r="HZ33" s="412"/>
      <c r="IA33" s="412"/>
      <c r="IB33" s="412"/>
      <c r="IC33" s="412"/>
      <c r="ID33" s="412"/>
      <c r="IE33" s="412"/>
      <c r="IF33" s="412"/>
      <c r="IG33" s="412"/>
      <c r="IH33" s="412"/>
      <c r="II33" s="412"/>
      <c r="IJ33" s="412"/>
      <c r="IK33" s="412"/>
      <c r="IL33" s="412"/>
      <c r="IM33" s="412"/>
      <c r="IN33" s="412"/>
    </row>
    <row r="34" s="408" customFormat="1" ht="24" customHeight="1" spans="1:248">
      <c r="A34" s="421" t="s">
        <v>1185</v>
      </c>
      <c r="B34" s="420"/>
      <c r="C34" s="420"/>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412"/>
      <c r="AN34" s="412"/>
      <c r="AO34" s="412"/>
      <c r="AP34" s="412"/>
      <c r="AQ34" s="412"/>
      <c r="AR34" s="412"/>
      <c r="AS34" s="412"/>
      <c r="AT34" s="412"/>
      <c r="AU34" s="412"/>
      <c r="AV34" s="412"/>
      <c r="AW34" s="412"/>
      <c r="AX34" s="412"/>
      <c r="AY34" s="412"/>
      <c r="AZ34" s="412"/>
      <c r="BA34" s="412"/>
      <c r="BB34" s="412"/>
      <c r="BC34" s="412"/>
      <c r="BD34" s="412"/>
      <c r="BE34" s="412"/>
      <c r="BF34" s="412"/>
      <c r="BG34" s="412"/>
      <c r="BH34" s="412"/>
      <c r="BI34" s="412"/>
      <c r="BJ34" s="412"/>
      <c r="BK34" s="412"/>
      <c r="BL34" s="412"/>
      <c r="BM34" s="412"/>
      <c r="BN34" s="412"/>
      <c r="BO34" s="412"/>
      <c r="BP34" s="412"/>
      <c r="BQ34" s="412"/>
      <c r="BR34" s="412"/>
      <c r="BS34" s="412"/>
      <c r="BT34" s="412"/>
      <c r="BU34" s="412"/>
      <c r="BV34" s="412"/>
      <c r="BW34" s="412"/>
      <c r="BX34" s="412"/>
      <c r="BY34" s="412"/>
      <c r="BZ34" s="412"/>
      <c r="CA34" s="412"/>
      <c r="CB34" s="412"/>
      <c r="CC34" s="412"/>
      <c r="CD34" s="412"/>
      <c r="CE34" s="412"/>
      <c r="CF34" s="412"/>
      <c r="CG34" s="412"/>
      <c r="CH34" s="412"/>
      <c r="CI34" s="412"/>
      <c r="CJ34" s="412"/>
      <c r="CK34" s="412"/>
      <c r="CL34" s="412"/>
      <c r="CM34" s="412"/>
      <c r="CN34" s="412"/>
      <c r="CO34" s="412"/>
      <c r="CP34" s="412"/>
      <c r="CQ34" s="412"/>
      <c r="CR34" s="412"/>
      <c r="CS34" s="412"/>
      <c r="CT34" s="412"/>
      <c r="CU34" s="412"/>
      <c r="CV34" s="412"/>
      <c r="CW34" s="412"/>
      <c r="CX34" s="412"/>
      <c r="CY34" s="412"/>
      <c r="CZ34" s="412"/>
      <c r="DA34" s="412"/>
      <c r="DB34" s="412"/>
      <c r="DC34" s="412"/>
      <c r="DD34" s="412"/>
      <c r="DE34" s="412"/>
      <c r="DF34" s="412"/>
      <c r="DG34" s="412"/>
      <c r="DH34" s="412"/>
      <c r="DI34" s="412"/>
      <c r="DJ34" s="412"/>
      <c r="DK34" s="412"/>
      <c r="DL34" s="412"/>
      <c r="DM34" s="412"/>
      <c r="DN34" s="412"/>
      <c r="DO34" s="412"/>
      <c r="DP34" s="412"/>
      <c r="DQ34" s="412"/>
      <c r="DR34" s="412"/>
      <c r="DS34" s="412"/>
      <c r="DT34" s="412"/>
      <c r="DU34" s="412"/>
      <c r="DV34" s="412"/>
      <c r="DW34" s="412"/>
      <c r="DX34" s="412"/>
      <c r="DY34" s="412"/>
      <c r="DZ34" s="412"/>
      <c r="EA34" s="412"/>
      <c r="EB34" s="412"/>
      <c r="EC34" s="412"/>
      <c r="ED34" s="412"/>
      <c r="EE34" s="412"/>
      <c r="EF34" s="412"/>
      <c r="EG34" s="412"/>
      <c r="EH34" s="412"/>
      <c r="EI34" s="412"/>
      <c r="EJ34" s="412"/>
      <c r="EK34" s="412"/>
      <c r="EL34" s="412"/>
      <c r="EM34" s="412"/>
      <c r="EN34" s="412"/>
      <c r="EO34" s="412"/>
      <c r="EP34" s="412"/>
      <c r="EQ34" s="412"/>
      <c r="ER34" s="412"/>
      <c r="ES34" s="412"/>
      <c r="ET34" s="412"/>
      <c r="EU34" s="412"/>
      <c r="EV34" s="412"/>
      <c r="EW34" s="412"/>
      <c r="EX34" s="412"/>
      <c r="EY34" s="412"/>
      <c r="EZ34" s="412"/>
      <c r="FA34" s="412"/>
      <c r="FB34" s="412"/>
      <c r="FC34" s="412"/>
      <c r="FD34" s="412"/>
      <c r="FE34" s="412"/>
      <c r="FF34" s="412"/>
      <c r="FG34" s="412"/>
      <c r="FH34" s="412"/>
      <c r="FI34" s="412"/>
      <c r="FJ34" s="412"/>
      <c r="FK34" s="412"/>
      <c r="FL34" s="412"/>
      <c r="FM34" s="412"/>
      <c r="FN34" s="412"/>
      <c r="FO34" s="412"/>
      <c r="FP34" s="412"/>
      <c r="FQ34" s="412"/>
      <c r="FR34" s="412"/>
      <c r="FS34" s="412"/>
      <c r="FT34" s="412"/>
      <c r="FU34" s="412"/>
      <c r="FV34" s="412"/>
      <c r="FW34" s="412"/>
      <c r="FX34" s="412"/>
      <c r="FY34" s="412"/>
      <c r="FZ34" s="412"/>
      <c r="GA34" s="412"/>
      <c r="GB34" s="412"/>
      <c r="GC34" s="412"/>
      <c r="GD34" s="412"/>
      <c r="GE34" s="412"/>
      <c r="GF34" s="412"/>
      <c r="GG34" s="412"/>
      <c r="GH34" s="412"/>
      <c r="GI34" s="412"/>
      <c r="GJ34" s="412"/>
      <c r="GK34" s="412"/>
      <c r="GL34" s="412"/>
      <c r="GM34" s="412"/>
      <c r="GN34" s="412"/>
      <c r="GO34" s="412"/>
      <c r="GP34" s="412"/>
      <c r="GQ34" s="412"/>
      <c r="GR34" s="412"/>
      <c r="GS34" s="412"/>
      <c r="GT34" s="412"/>
      <c r="GU34" s="412"/>
      <c r="GV34" s="412"/>
      <c r="GW34" s="412"/>
      <c r="GX34" s="412"/>
      <c r="GY34" s="412"/>
      <c r="GZ34" s="412"/>
      <c r="HA34" s="412"/>
      <c r="HB34" s="412"/>
      <c r="HC34" s="412"/>
      <c r="HD34" s="412"/>
      <c r="HE34" s="412"/>
      <c r="HF34" s="412"/>
      <c r="HG34" s="412"/>
      <c r="HH34" s="412"/>
      <c r="HI34" s="412"/>
      <c r="HJ34" s="412"/>
      <c r="HK34" s="412"/>
      <c r="HL34" s="412"/>
      <c r="HM34" s="412"/>
      <c r="HN34" s="412"/>
      <c r="HO34" s="412"/>
      <c r="HP34" s="412"/>
      <c r="HQ34" s="412"/>
      <c r="HR34" s="412"/>
      <c r="HS34" s="412"/>
      <c r="HT34" s="412"/>
      <c r="HU34" s="412"/>
      <c r="HV34" s="412"/>
      <c r="HW34" s="412"/>
      <c r="HX34" s="412"/>
      <c r="HY34" s="412"/>
      <c r="HZ34" s="412"/>
      <c r="IA34" s="412"/>
      <c r="IB34" s="412"/>
      <c r="IC34" s="412"/>
      <c r="ID34" s="412"/>
      <c r="IE34" s="412"/>
      <c r="IF34" s="412"/>
      <c r="IG34" s="412"/>
      <c r="IH34" s="412"/>
      <c r="II34" s="412"/>
      <c r="IJ34" s="412"/>
      <c r="IK34" s="412"/>
      <c r="IL34" s="412"/>
      <c r="IM34" s="412"/>
      <c r="IN34" s="412"/>
    </row>
    <row r="35" s="408" customFormat="1" ht="24" customHeight="1" spans="1:248">
      <c r="A35" s="421" t="s">
        <v>1186</v>
      </c>
      <c r="B35" s="420"/>
      <c r="C35" s="420"/>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c r="AN35" s="412"/>
      <c r="AO35" s="412"/>
      <c r="AP35" s="412"/>
      <c r="AQ35" s="412"/>
      <c r="AR35" s="412"/>
      <c r="AS35" s="412"/>
      <c r="AT35" s="412"/>
      <c r="AU35" s="412"/>
      <c r="AV35" s="412"/>
      <c r="AW35" s="412"/>
      <c r="AX35" s="412"/>
      <c r="AY35" s="412"/>
      <c r="AZ35" s="412"/>
      <c r="BA35" s="412"/>
      <c r="BB35" s="412"/>
      <c r="BC35" s="412"/>
      <c r="BD35" s="412"/>
      <c r="BE35" s="412"/>
      <c r="BF35" s="412"/>
      <c r="BG35" s="412"/>
      <c r="BH35" s="412"/>
      <c r="BI35" s="412"/>
      <c r="BJ35" s="412"/>
      <c r="BK35" s="412"/>
      <c r="BL35" s="412"/>
      <c r="BM35" s="412"/>
      <c r="BN35" s="412"/>
      <c r="BO35" s="412"/>
      <c r="BP35" s="412"/>
      <c r="BQ35" s="412"/>
      <c r="BR35" s="412"/>
      <c r="BS35" s="412"/>
      <c r="BT35" s="412"/>
      <c r="BU35" s="412"/>
      <c r="BV35" s="412"/>
      <c r="BW35" s="412"/>
      <c r="BX35" s="412"/>
      <c r="BY35" s="412"/>
      <c r="BZ35" s="412"/>
      <c r="CA35" s="412"/>
      <c r="CB35" s="412"/>
      <c r="CC35" s="412"/>
      <c r="CD35" s="412"/>
      <c r="CE35" s="412"/>
      <c r="CF35" s="412"/>
      <c r="CG35" s="412"/>
      <c r="CH35" s="412"/>
      <c r="CI35" s="412"/>
      <c r="CJ35" s="412"/>
      <c r="CK35" s="412"/>
      <c r="CL35" s="412"/>
      <c r="CM35" s="412"/>
      <c r="CN35" s="412"/>
      <c r="CO35" s="412"/>
      <c r="CP35" s="412"/>
      <c r="CQ35" s="412"/>
      <c r="CR35" s="412"/>
      <c r="CS35" s="412"/>
      <c r="CT35" s="412"/>
      <c r="CU35" s="412"/>
      <c r="CV35" s="412"/>
      <c r="CW35" s="412"/>
      <c r="CX35" s="412"/>
      <c r="CY35" s="412"/>
      <c r="CZ35" s="412"/>
      <c r="DA35" s="412"/>
      <c r="DB35" s="412"/>
      <c r="DC35" s="412"/>
      <c r="DD35" s="412"/>
      <c r="DE35" s="412"/>
      <c r="DF35" s="412"/>
      <c r="DG35" s="412"/>
      <c r="DH35" s="412"/>
      <c r="DI35" s="412"/>
      <c r="DJ35" s="412"/>
      <c r="DK35" s="412"/>
      <c r="DL35" s="412"/>
      <c r="DM35" s="412"/>
      <c r="DN35" s="412"/>
      <c r="DO35" s="412"/>
      <c r="DP35" s="412"/>
      <c r="DQ35" s="412"/>
      <c r="DR35" s="412"/>
      <c r="DS35" s="412"/>
      <c r="DT35" s="412"/>
      <c r="DU35" s="412"/>
      <c r="DV35" s="412"/>
      <c r="DW35" s="412"/>
      <c r="DX35" s="412"/>
      <c r="DY35" s="412"/>
      <c r="DZ35" s="412"/>
      <c r="EA35" s="412"/>
      <c r="EB35" s="412"/>
      <c r="EC35" s="412"/>
      <c r="ED35" s="412"/>
      <c r="EE35" s="412"/>
      <c r="EF35" s="412"/>
      <c r="EG35" s="412"/>
      <c r="EH35" s="412"/>
      <c r="EI35" s="412"/>
      <c r="EJ35" s="412"/>
      <c r="EK35" s="412"/>
      <c r="EL35" s="412"/>
      <c r="EM35" s="412"/>
      <c r="EN35" s="412"/>
      <c r="EO35" s="412"/>
      <c r="EP35" s="412"/>
      <c r="EQ35" s="412"/>
      <c r="ER35" s="412"/>
      <c r="ES35" s="412"/>
      <c r="ET35" s="412"/>
      <c r="EU35" s="412"/>
      <c r="EV35" s="412"/>
      <c r="EW35" s="412"/>
      <c r="EX35" s="412"/>
      <c r="EY35" s="412"/>
      <c r="EZ35" s="412"/>
      <c r="FA35" s="412"/>
      <c r="FB35" s="412"/>
      <c r="FC35" s="412"/>
      <c r="FD35" s="412"/>
      <c r="FE35" s="412"/>
      <c r="FF35" s="412"/>
      <c r="FG35" s="412"/>
      <c r="FH35" s="412"/>
      <c r="FI35" s="412"/>
      <c r="FJ35" s="412"/>
      <c r="FK35" s="412"/>
      <c r="FL35" s="412"/>
      <c r="FM35" s="412"/>
      <c r="FN35" s="412"/>
      <c r="FO35" s="412"/>
      <c r="FP35" s="412"/>
      <c r="FQ35" s="412"/>
      <c r="FR35" s="412"/>
      <c r="FS35" s="412"/>
      <c r="FT35" s="412"/>
      <c r="FU35" s="412"/>
      <c r="FV35" s="412"/>
      <c r="FW35" s="412"/>
      <c r="FX35" s="412"/>
      <c r="FY35" s="412"/>
      <c r="FZ35" s="412"/>
      <c r="GA35" s="412"/>
      <c r="GB35" s="412"/>
      <c r="GC35" s="412"/>
      <c r="GD35" s="412"/>
      <c r="GE35" s="412"/>
      <c r="GF35" s="412"/>
      <c r="GG35" s="412"/>
      <c r="GH35" s="412"/>
      <c r="GI35" s="412"/>
      <c r="GJ35" s="412"/>
      <c r="GK35" s="412"/>
      <c r="GL35" s="412"/>
      <c r="GM35" s="412"/>
      <c r="GN35" s="412"/>
      <c r="GO35" s="412"/>
      <c r="GP35" s="412"/>
      <c r="GQ35" s="412"/>
      <c r="GR35" s="412"/>
      <c r="GS35" s="412"/>
      <c r="GT35" s="412"/>
      <c r="GU35" s="412"/>
      <c r="GV35" s="412"/>
      <c r="GW35" s="412"/>
      <c r="GX35" s="412"/>
      <c r="GY35" s="412"/>
      <c r="GZ35" s="412"/>
      <c r="HA35" s="412"/>
      <c r="HB35" s="412"/>
      <c r="HC35" s="412"/>
      <c r="HD35" s="412"/>
      <c r="HE35" s="412"/>
      <c r="HF35" s="412"/>
      <c r="HG35" s="412"/>
      <c r="HH35" s="412"/>
      <c r="HI35" s="412"/>
      <c r="HJ35" s="412"/>
      <c r="HK35" s="412"/>
      <c r="HL35" s="412"/>
      <c r="HM35" s="412"/>
      <c r="HN35" s="412"/>
      <c r="HO35" s="412"/>
      <c r="HP35" s="412"/>
      <c r="HQ35" s="412"/>
      <c r="HR35" s="412"/>
      <c r="HS35" s="412"/>
      <c r="HT35" s="412"/>
      <c r="HU35" s="412"/>
      <c r="HV35" s="412"/>
      <c r="HW35" s="412"/>
      <c r="HX35" s="412"/>
      <c r="HY35" s="412"/>
      <c r="HZ35" s="412"/>
      <c r="IA35" s="412"/>
      <c r="IB35" s="412"/>
      <c r="IC35" s="412"/>
      <c r="ID35" s="412"/>
      <c r="IE35" s="412"/>
      <c r="IF35" s="412"/>
      <c r="IG35" s="412"/>
      <c r="IH35" s="412"/>
      <c r="II35" s="412"/>
      <c r="IJ35" s="412"/>
      <c r="IK35" s="412"/>
      <c r="IL35" s="412"/>
      <c r="IM35" s="412"/>
      <c r="IN35" s="412"/>
    </row>
    <row r="36" s="408" customFormat="1" ht="24" customHeight="1" spans="1:248">
      <c r="A36" s="419" t="s">
        <v>1188</v>
      </c>
      <c r="B36" s="420">
        <f>SUM(B37:B39)</f>
        <v>141732</v>
      </c>
      <c r="C36" s="420">
        <v>130052</v>
      </c>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c r="AN36" s="412"/>
      <c r="AO36" s="412"/>
      <c r="AP36" s="412"/>
      <c r="AQ36" s="412"/>
      <c r="AR36" s="412"/>
      <c r="AS36" s="412"/>
      <c r="AT36" s="412"/>
      <c r="AU36" s="412"/>
      <c r="AV36" s="412"/>
      <c r="AW36" s="412"/>
      <c r="AX36" s="412"/>
      <c r="AY36" s="412"/>
      <c r="AZ36" s="412"/>
      <c r="BA36" s="412"/>
      <c r="BB36" s="412"/>
      <c r="BC36" s="412"/>
      <c r="BD36" s="412"/>
      <c r="BE36" s="412"/>
      <c r="BF36" s="412"/>
      <c r="BG36" s="412"/>
      <c r="BH36" s="412"/>
      <c r="BI36" s="412"/>
      <c r="BJ36" s="412"/>
      <c r="BK36" s="412"/>
      <c r="BL36" s="412"/>
      <c r="BM36" s="412"/>
      <c r="BN36" s="412"/>
      <c r="BO36" s="412"/>
      <c r="BP36" s="412"/>
      <c r="BQ36" s="412"/>
      <c r="BR36" s="412"/>
      <c r="BS36" s="412"/>
      <c r="BT36" s="412"/>
      <c r="BU36" s="412"/>
      <c r="BV36" s="412"/>
      <c r="BW36" s="412"/>
      <c r="BX36" s="412"/>
      <c r="BY36" s="412"/>
      <c r="BZ36" s="412"/>
      <c r="CA36" s="412"/>
      <c r="CB36" s="412"/>
      <c r="CC36" s="412"/>
      <c r="CD36" s="412"/>
      <c r="CE36" s="412"/>
      <c r="CF36" s="412"/>
      <c r="CG36" s="412"/>
      <c r="CH36" s="412"/>
      <c r="CI36" s="412"/>
      <c r="CJ36" s="412"/>
      <c r="CK36" s="412"/>
      <c r="CL36" s="412"/>
      <c r="CM36" s="412"/>
      <c r="CN36" s="412"/>
      <c r="CO36" s="412"/>
      <c r="CP36" s="412"/>
      <c r="CQ36" s="412"/>
      <c r="CR36" s="412"/>
      <c r="CS36" s="412"/>
      <c r="CT36" s="412"/>
      <c r="CU36" s="412"/>
      <c r="CV36" s="412"/>
      <c r="CW36" s="412"/>
      <c r="CX36" s="412"/>
      <c r="CY36" s="412"/>
      <c r="CZ36" s="412"/>
      <c r="DA36" s="412"/>
      <c r="DB36" s="412"/>
      <c r="DC36" s="412"/>
      <c r="DD36" s="412"/>
      <c r="DE36" s="412"/>
      <c r="DF36" s="412"/>
      <c r="DG36" s="412"/>
      <c r="DH36" s="412"/>
      <c r="DI36" s="412"/>
      <c r="DJ36" s="412"/>
      <c r="DK36" s="412"/>
      <c r="DL36" s="412"/>
      <c r="DM36" s="412"/>
      <c r="DN36" s="412"/>
      <c r="DO36" s="412"/>
      <c r="DP36" s="412"/>
      <c r="DQ36" s="412"/>
      <c r="DR36" s="412"/>
      <c r="DS36" s="412"/>
      <c r="DT36" s="412"/>
      <c r="DU36" s="412"/>
      <c r="DV36" s="412"/>
      <c r="DW36" s="412"/>
      <c r="DX36" s="412"/>
      <c r="DY36" s="412"/>
      <c r="DZ36" s="412"/>
      <c r="EA36" s="412"/>
      <c r="EB36" s="412"/>
      <c r="EC36" s="412"/>
      <c r="ED36" s="412"/>
      <c r="EE36" s="412"/>
      <c r="EF36" s="412"/>
      <c r="EG36" s="412"/>
      <c r="EH36" s="412"/>
      <c r="EI36" s="412"/>
      <c r="EJ36" s="412"/>
      <c r="EK36" s="412"/>
      <c r="EL36" s="412"/>
      <c r="EM36" s="412"/>
      <c r="EN36" s="412"/>
      <c r="EO36" s="412"/>
      <c r="EP36" s="412"/>
      <c r="EQ36" s="412"/>
      <c r="ER36" s="412"/>
      <c r="ES36" s="412"/>
      <c r="ET36" s="412"/>
      <c r="EU36" s="412"/>
      <c r="EV36" s="412"/>
      <c r="EW36" s="412"/>
      <c r="EX36" s="412"/>
      <c r="EY36" s="412"/>
      <c r="EZ36" s="412"/>
      <c r="FA36" s="412"/>
      <c r="FB36" s="412"/>
      <c r="FC36" s="412"/>
      <c r="FD36" s="412"/>
      <c r="FE36" s="412"/>
      <c r="FF36" s="412"/>
      <c r="FG36" s="412"/>
      <c r="FH36" s="412"/>
      <c r="FI36" s="412"/>
      <c r="FJ36" s="412"/>
      <c r="FK36" s="412"/>
      <c r="FL36" s="412"/>
      <c r="FM36" s="412"/>
      <c r="FN36" s="412"/>
      <c r="FO36" s="412"/>
      <c r="FP36" s="412"/>
      <c r="FQ36" s="412"/>
      <c r="FR36" s="412"/>
      <c r="FS36" s="412"/>
      <c r="FT36" s="412"/>
      <c r="FU36" s="412"/>
      <c r="FV36" s="412"/>
      <c r="FW36" s="412"/>
      <c r="FX36" s="412"/>
      <c r="FY36" s="412"/>
      <c r="FZ36" s="412"/>
      <c r="GA36" s="412"/>
      <c r="GB36" s="412"/>
      <c r="GC36" s="412"/>
      <c r="GD36" s="412"/>
      <c r="GE36" s="412"/>
      <c r="GF36" s="412"/>
      <c r="GG36" s="412"/>
      <c r="GH36" s="412"/>
      <c r="GI36" s="412"/>
      <c r="GJ36" s="412"/>
      <c r="GK36" s="412"/>
      <c r="GL36" s="412"/>
      <c r="GM36" s="412"/>
      <c r="GN36" s="412"/>
      <c r="GO36" s="412"/>
      <c r="GP36" s="412"/>
      <c r="GQ36" s="412"/>
      <c r="GR36" s="412"/>
      <c r="GS36" s="412"/>
      <c r="GT36" s="412"/>
      <c r="GU36" s="412"/>
      <c r="GV36" s="412"/>
      <c r="GW36" s="412"/>
      <c r="GX36" s="412"/>
      <c r="GY36" s="412"/>
      <c r="GZ36" s="412"/>
      <c r="HA36" s="412"/>
      <c r="HB36" s="412"/>
      <c r="HC36" s="412"/>
      <c r="HD36" s="412"/>
      <c r="HE36" s="412"/>
      <c r="HF36" s="412"/>
      <c r="HG36" s="412"/>
      <c r="HH36" s="412"/>
      <c r="HI36" s="412"/>
      <c r="HJ36" s="412"/>
      <c r="HK36" s="412"/>
      <c r="HL36" s="412"/>
      <c r="HM36" s="412"/>
      <c r="HN36" s="412"/>
      <c r="HO36" s="412"/>
      <c r="HP36" s="412"/>
      <c r="HQ36" s="412"/>
      <c r="HR36" s="412"/>
      <c r="HS36" s="412"/>
      <c r="HT36" s="412"/>
      <c r="HU36" s="412"/>
      <c r="HV36" s="412"/>
      <c r="HW36" s="412"/>
      <c r="HX36" s="412"/>
      <c r="HY36" s="412"/>
      <c r="HZ36" s="412"/>
      <c r="IA36" s="412"/>
      <c r="IB36" s="412"/>
      <c r="IC36" s="412"/>
      <c r="ID36" s="412"/>
      <c r="IE36" s="412"/>
      <c r="IF36" s="412"/>
      <c r="IG36" s="412"/>
      <c r="IH36" s="412"/>
      <c r="II36" s="412"/>
      <c r="IJ36" s="412"/>
      <c r="IK36" s="412"/>
      <c r="IL36" s="412"/>
      <c r="IM36" s="412"/>
      <c r="IN36" s="412"/>
    </row>
    <row r="37" s="408" customFormat="1" ht="24" customHeight="1" spans="1:248">
      <c r="A37" s="421" t="s">
        <v>1189</v>
      </c>
      <c r="B37" s="420">
        <v>103760</v>
      </c>
      <c r="C37" s="420">
        <v>95209</v>
      </c>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2"/>
      <c r="AO37" s="412"/>
      <c r="AP37" s="412"/>
      <c r="AQ37" s="412"/>
      <c r="AR37" s="412"/>
      <c r="AS37" s="412"/>
      <c r="AT37" s="412"/>
      <c r="AU37" s="412"/>
      <c r="AV37" s="412"/>
      <c r="AW37" s="412"/>
      <c r="AX37" s="412"/>
      <c r="AY37" s="412"/>
      <c r="AZ37" s="412"/>
      <c r="BA37" s="412"/>
      <c r="BB37" s="412"/>
      <c r="BC37" s="412"/>
      <c r="BD37" s="412"/>
      <c r="BE37" s="412"/>
      <c r="BF37" s="412"/>
      <c r="BG37" s="412"/>
      <c r="BH37" s="412"/>
      <c r="BI37" s="412"/>
      <c r="BJ37" s="412"/>
      <c r="BK37" s="412"/>
      <c r="BL37" s="412"/>
      <c r="BM37" s="412"/>
      <c r="BN37" s="412"/>
      <c r="BO37" s="412"/>
      <c r="BP37" s="412"/>
      <c r="BQ37" s="412"/>
      <c r="BR37" s="412"/>
      <c r="BS37" s="412"/>
      <c r="BT37" s="412"/>
      <c r="BU37" s="412"/>
      <c r="BV37" s="412"/>
      <c r="BW37" s="412"/>
      <c r="BX37" s="412"/>
      <c r="BY37" s="412"/>
      <c r="BZ37" s="412"/>
      <c r="CA37" s="412"/>
      <c r="CB37" s="412"/>
      <c r="CC37" s="412"/>
      <c r="CD37" s="412"/>
      <c r="CE37" s="412"/>
      <c r="CF37" s="412"/>
      <c r="CG37" s="412"/>
      <c r="CH37" s="412"/>
      <c r="CI37" s="412"/>
      <c r="CJ37" s="412"/>
      <c r="CK37" s="412"/>
      <c r="CL37" s="412"/>
      <c r="CM37" s="412"/>
      <c r="CN37" s="412"/>
      <c r="CO37" s="412"/>
      <c r="CP37" s="412"/>
      <c r="CQ37" s="412"/>
      <c r="CR37" s="412"/>
      <c r="CS37" s="412"/>
      <c r="CT37" s="412"/>
      <c r="CU37" s="412"/>
      <c r="CV37" s="412"/>
      <c r="CW37" s="412"/>
      <c r="CX37" s="412"/>
      <c r="CY37" s="412"/>
      <c r="CZ37" s="412"/>
      <c r="DA37" s="412"/>
      <c r="DB37" s="412"/>
      <c r="DC37" s="412"/>
      <c r="DD37" s="412"/>
      <c r="DE37" s="412"/>
      <c r="DF37" s="412"/>
      <c r="DG37" s="412"/>
      <c r="DH37" s="412"/>
      <c r="DI37" s="412"/>
      <c r="DJ37" s="412"/>
      <c r="DK37" s="412"/>
      <c r="DL37" s="412"/>
      <c r="DM37" s="412"/>
      <c r="DN37" s="412"/>
      <c r="DO37" s="412"/>
      <c r="DP37" s="412"/>
      <c r="DQ37" s="412"/>
      <c r="DR37" s="412"/>
      <c r="DS37" s="412"/>
      <c r="DT37" s="412"/>
      <c r="DU37" s="412"/>
      <c r="DV37" s="412"/>
      <c r="DW37" s="412"/>
      <c r="DX37" s="412"/>
      <c r="DY37" s="412"/>
      <c r="DZ37" s="412"/>
      <c r="EA37" s="412"/>
      <c r="EB37" s="412"/>
      <c r="EC37" s="412"/>
      <c r="ED37" s="412"/>
      <c r="EE37" s="412"/>
      <c r="EF37" s="412"/>
      <c r="EG37" s="412"/>
      <c r="EH37" s="412"/>
      <c r="EI37" s="412"/>
      <c r="EJ37" s="412"/>
      <c r="EK37" s="412"/>
      <c r="EL37" s="412"/>
      <c r="EM37" s="412"/>
      <c r="EN37" s="412"/>
      <c r="EO37" s="412"/>
      <c r="EP37" s="412"/>
      <c r="EQ37" s="412"/>
      <c r="ER37" s="412"/>
      <c r="ES37" s="412"/>
      <c r="ET37" s="412"/>
      <c r="EU37" s="412"/>
      <c r="EV37" s="412"/>
      <c r="EW37" s="412"/>
      <c r="EX37" s="412"/>
      <c r="EY37" s="412"/>
      <c r="EZ37" s="412"/>
      <c r="FA37" s="412"/>
      <c r="FB37" s="412"/>
      <c r="FC37" s="412"/>
      <c r="FD37" s="412"/>
      <c r="FE37" s="412"/>
      <c r="FF37" s="412"/>
      <c r="FG37" s="412"/>
      <c r="FH37" s="412"/>
      <c r="FI37" s="412"/>
      <c r="FJ37" s="412"/>
      <c r="FK37" s="412"/>
      <c r="FL37" s="412"/>
      <c r="FM37" s="412"/>
      <c r="FN37" s="412"/>
      <c r="FO37" s="412"/>
      <c r="FP37" s="412"/>
      <c r="FQ37" s="412"/>
      <c r="FR37" s="412"/>
      <c r="FS37" s="412"/>
      <c r="FT37" s="412"/>
      <c r="FU37" s="412"/>
      <c r="FV37" s="412"/>
      <c r="FW37" s="412"/>
      <c r="FX37" s="412"/>
      <c r="FY37" s="412"/>
      <c r="FZ37" s="412"/>
      <c r="GA37" s="412"/>
      <c r="GB37" s="412"/>
      <c r="GC37" s="412"/>
      <c r="GD37" s="412"/>
      <c r="GE37" s="412"/>
      <c r="GF37" s="412"/>
      <c r="GG37" s="412"/>
      <c r="GH37" s="412"/>
      <c r="GI37" s="412"/>
      <c r="GJ37" s="412"/>
      <c r="GK37" s="412"/>
      <c r="GL37" s="412"/>
      <c r="GM37" s="412"/>
      <c r="GN37" s="412"/>
      <c r="GO37" s="412"/>
      <c r="GP37" s="412"/>
      <c r="GQ37" s="412"/>
      <c r="GR37" s="412"/>
      <c r="GS37" s="412"/>
      <c r="GT37" s="412"/>
      <c r="GU37" s="412"/>
      <c r="GV37" s="412"/>
      <c r="GW37" s="412"/>
      <c r="GX37" s="412"/>
      <c r="GY37" s="412"/>
      <c r="GZ37" s="412"/>
      <c r="HA37" s="412"/>
      <c r="HB37" s="412"/>
      <c r="HC37" s="412"/>
      <c r="HD37" s="412"/>
      <c r="HE37" s="412"/>
      <c r="HF37" s="412"/>
      <c r="HG37" s="412"/>
      <c r="HH37" s="412"/>
      <c r="HI37" s="412"/>
      <c r="HJ37" s="412"/>
      <c r="HK37" s="412"/>
      <c r="HL37" s="412"/>
      <c r="HM37" s="412"/>
      <c r="HN37" s="412"/>
      <c r="HO37" s="412"/>
      <c r="HP37" s="412"/>
      <c r="HQ37" s="412"/>
      <c r="HR37" s="412"/>
      <c r="HS37" s="412"/>
      <c r="HT37" s="412"/>
      <c r="HU37" s="412"/>
      <c r="HV37" s="412"/>
      <c r="HW37" s="412"/>
      <c r="HX37" s="412"/>
      <c r="HY37" s="412"/>
      <c r="HZ37" s="412"/>
      <c r="IA37" s="412"/>
      <c r="IB37" s="412"/>
      <c r="IC37" s="412"/>
      <c r="ID37" s="412"/>
      <c r="IE37" s="412"/>
      <c r="IF37" s="412"/>
      <c r="IG37" s="412"/>
      <c r="IH37" s="412"/>
      <c r="II37" s="412"/>
      <c r="IJ37" s="412"/>
      <c r="IK37" s="412"/>
      <c r="IL37" s="412"/>
      <c r="IM37" s="412"/>
      <c r="IN37" s="412"/>
    </row>
    <row r="38" s="408" customFormat="1" ht="24" customHeight="1" spans="1:248">
      <c r="A38" s="421" t="s">
        <v>1190</v>
      </c>
      <c r="B38" s="420">
        <v>37972</v>
      </c>
      <c r="C38" s="420">
        <v>34843</v>
      </c>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2"/>
      <c r="AM38" s="412"/>
      <c r="AN38" s="412"/>
      <c r="AO38" s="412"/>
      <c r="AP38" s="412"/>
      <c r="AQ38" s="412"/>
      <c r="AR38" s="412"/>
      <c r="AS38" s="412"/>
      <c r="AT38" s="412"/>
      <c r="AU38" s="412"/>
      <c r="AV38" s="412"/>
      <c r="AW38" s="412"/>
      <c r="AX38" s="412"/>
      <c r="AY38" s="412"/>
      <c r="AZ38" s="412"/>
      <c r="BA38" s="412"/>
      <c r="BB38" s="412"/>
      <c r="BC38" s="412"/>
      <c r="BD38" s="412"/>
      <c r="BE38" s="412"/>
      <c r="BF38" s="412"/>
      <c r="BG38" s="412"/>
      <c r="BH38" s="412"/>
      <c r="BI38" s="412"/>
      <c r="BJ38" s="412"/>
      <c r="BK38" s="412"/>
      <c r="BL38" s="412"/>
      <c r="BM38" s="412"/>
      <c r="BN38" s="412"/>
      <c r="BO38" s="412"/>
      <c r="BP38" s="412"/>
      <c r="BQ38" s="412"/>
      <c r="BR38" s="412"/>
      <c r="BS38" s="412"/>
      <c r="BT38" s="412"/>
      <c r="BU38" s="412"/>
      <c r="BV38" s="412"/>
      <c r="BW38" s="412"/>
      <c r="BX38" s="412"/>
      <c r="BY38" s="412"/>
      <c r="BZ38" s="412"/>
      <c r="CA38" s="412"/>
      <c r="CB38" s="412"/>
      <c r="CC38" s="412"/>
      <c r="CD38" s="412"/>
      <c r="CE38" s="412"/>
      <c r="CF38" s="412"/>
      <c r="CG38" s="412"/>
      <c r="CH38" s="412"/>
      <c r="CI38" s="412"/>
      <c r="CJ38" s="412"/>
      <c r="CK38" s="412"/>
      <c r="CL38" s="412"/>
      <c r="CM38" s="412"/>
      <c r="CN38" s="412"/>
      <c r="CO38" s="412"/>
      <c r="CP38" s="412"/>
      <c r="CQ38" s="412"/>
      <c r="CR38" s="412"/>
      <c r="CS38" s="412"/>
      <c r="CT38" s="412"/>
      <c r="CU38" s="412"/>
      <c r="CV38" s="412"/>
      <c r="CW38" s="412"/>
      <c r="CX38" s="412"/>
      <c r="CY38" s="412"/>
      <c r="CZ38" s="412"/>
      <c r="DA38" s="412"/>
      <c r="DB38" s="412"/>
      <c r="DC38" s="412"/>
      <c r="DD38" s="412"/>
      <c r="DE38" s="412"/>
      <c r="DF38" s="412"/>
      <c r="DG38" s="412"/>
      <c r="DH38" s="412"/>
      <c r="DI38" s="412"/>
      <c r="DJ38" s="412"/>
      <c r="DK38" s="412"/>
      <c r="DL38" s="412"/>
      <c r="DM38" s="412"/>
      <c r="DN38" s="412"/>
      <c r="DO38" s="412"/>
      <c r="DP38" s="412"/>
      <c r="DQ38" s="412"/>
      <c r="DR38" s="412"/>
      <c r="DS38" s="412"/>
      <c r="DT38" s="412"/>
      <c r="DU38" s="412"/>
      <c r="DV38" s="412"/>
      <c r="DW38" s="412"/>
      <c r="DX38" s="412"/>
      <c r="DY38" s="412"/>
      <c r="DZ38" s="412"/>
      <c r="EA38" s="412"/>
      <c r="EB38" s="412"/>
      <c r="EC38" s="412"/>
      <c r="ED38" s="412"/>
      <c r="EE38" s="412"/>
      <c r="EF38" s="412"/>
      <c r="EG38" s="412"/>
      <c r="EH38" s="412"/>
      <c r="EI38" s="412"/>
      <c r="EJ38" s="412"/>
      <c r="EK38" s="412"/>
      <c r="EL38" s="412"/>
      <c r="EM38" s="412"/>
      <c r="EN38" s="412"/>
      <c r="EO38" s="412"/>
      <c r="EP38" s="412"/>
      <c r="EQ38" s="412"/>
      <c r="ER38" s="412"/>
      <c r="ES38" s="412"/>
      <c r="ET38" s="412"/>
      <c r="EU38" s="412"/>
      <c r="EV38" s="412"/>
      <c r="EW38" s="412"/>
      <c r="EX38" s="412"/>
      <c r="EY38" s="412"/>
      <c r="EZ38" s="412"/>
      <c r="FA38" s="412"/>
      <c r="FB38" s="412"/>
      <c r="FC38" s="412"/>
      <c r="FD38" s="412"/>
      <c r="FE38" s="412"/>
      <c r="FF38" s="412"/>
      <c r="FG38" s="412"/>
      <c r="FH38" s="412"/>
      <c r="FI38" s="412"/>
      <c r="FJ38" s="412"/>
      <c r="FK38" s="412"/>
      <c r="FL38" s="412"/>
      <c r="FM38" s="412"/>
      <c r="FN38" s="412"/>
      <c r="FO38" s="412"/>
      <c r="FP38" s="412"/>
      <c r="FQ38" s="412"/>
      <c r="FR38" s="412"/>
      <c r="FS38" s="412"/>
      <c r="FT38" s="412"/>
      <c r="FU38" s="412"/>
      <c r="FV38" s="412"/>
      <c r="FW38" s="412"/>
      <c r="FX38" s="412"/>
      <c r="FY38" s="412"/>
      <c r="FZ38" s="412"/>
      <c r="GA38" s="412"/>
      <c r="GB38" s="412"/>
      <c r="GC38" s="412"/>
      <c r="GD38" s="412"/>
      <c r="GE38" s="412"/>
      <c r="GF38" s="412"/>
      <c r="GG38" s="412"/>
      <c r="GH38" s="412"/>
      <c r="GI38" s="412"/>
      <c r="GJ38" s="412"/>
      <c r="GK38" s="412"/>
      <c r="GL38" s="412"/>
      <c r="GM38" s="412"/>
      <c r="GN38" s="412"/>
      <c r="GO38" s="412"/>
      <c r="GP38" s="412"/>
      <c r="GQ38" s="412"/>
      <c r="GR38" s="412"/>
      <c r="GS38" s="412"/>
      <c r="GT38" s="412"/>
      <c r="GU38" s="412"/>
      <c r="GV38" s="412"/>
      <c r="GW38" s="412"/>
      <c r="GX38" s="412"/>
      <c r="GY38" s="412"/>
      <c r="GZ38" s="412"/>
      <c r="HA38" s="412"/>
      <c r="HB38" s="412"/>
      <c r="HC38" s="412"/>
      <c r="HD38" s="412"/>
      <c r="HE38" s="412"/>
      <c r="HF38" s="412"/>
      <c r="HG38" s="412"/>
      <c r="HH38" s="412"/>
      <c r="HI38" s="412"/>
      <c r="HJ38" s="412"/>
      <c r="HK38" s="412"/>
      <c r="HL38" s="412"/>
      <c r="HM38" s="412"/>
      <c r="HN38" s="412"/>
      <c r="HO38" s="412"/>
      <c r="HP38" s="412"/>
      <c r="HQ38" s="412"/>
      <c r="HR38" s="412"/>
      <c r="HS38" s="412"/>
      <c r="HT38" s="412"/>
      <c r="HU38" s="412"/>
      <c r="HV38" s="412"/>
      <c r="HW38" s="412"/>
      <c r="HX38" s="412"/>
      <c r="HY38" s="412"/>
      <c r="HZ38" s="412"/>
      <c r="IA38" s="412"/>
      <c r="IB38" s="412"/>
      <c r="IC38" s="412"/>
      <c r="ID38" s="412"/>
      <c r="IE38" s="412"/>
      <c r="IF38" s="412"/>
      <c r="IG38" s="412"/>
      <c r="IH38" s="412"/>
      <c r="II38" s="412"/>
      <c r="IJ38" s="412"/>
      <c r="IK38" s="412"/>
      <c r="IL38" s="412"/>
      <c r="IM38" s="412"/>
      <c r="IN38" s="412"/>
    </row>
    <row r="39" s="408" customFormat="1" ht="24" customHeight="1" spans="1:248">
      <c r="A39" s="421" t="s">
        <v>1191</v>
      </c>
      <c r="B39" s="420"/>
      <c r="C39" s="420"/>
      <c r="D39" s="412"/>
      <c r="E39" s="412"/>
      <c r="F39" s="412"/>
      <c r="G39" s="412"/>
      <c r="H39" s="412"/>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2"/>
      <c r="AI39" s="412"/>
      <c r="AJ39" s="412"/>
      <c r="AK39" s="412"/>
      <c r="AL39" s="412"/>
      <c r="AM39" s="412"/>
      <c r="AN39" s="412"/>
      <c r="AO39" s="412"/>
      <c r="AP39" s="412"/>
      <c r="AQ39" s="412"/>
      <c r="AR39" s="412"/>
      <c r="AS39" s="412"/>
      <c r="AT39" s="412"/>
      <c r="AU39" s="412"/>
      <c r="AV39" s="412"/>
      <c r="AW39" s="412"/>
      <c r="AX39" s="412"/>
      <c r="AY39" s="412"/>
      <c r="AZ39" s="412"/>
      <c r="BA39" s="412"/>
      <c r="BB39" s="412"/>
      <c r="BC39" s="412"/>
      <c r="BD39" s="412"/>
      <c r="BE39" s="412"/>
      <c r="BF39" s="412"/>
      <c r="BG39" s="412"/>
      <c r="BH39" s="412"/>
      <c r="BI39" s="412"/>
      <c r="BJ39" s="412"/>
      <c r="BK39" s="412"/>
      <c r="BL39" s="412"/>
      <c r="BM39" s="412"/>
      <c r="BN39" s="412"/>
      <c r="BO39" s="412"/>
      <c r="BP39" s="412"/>
      <c r="BQ39" s="412"/>
      <c r="BR39" s="412"/>
      <c r="BS39" s="412"/>
      <c r="BT39" s="412"/>
      <c r="BU39" s="412"/>
      <c r="BV39" s="412"/>
      <c r="BW39" s="412"/>
      <c r="BX39" s="412"/>
      <c r="BY39" s="412"/>
      <c r="BZ39" s="412"/>
      <c r="CA39" s="412"/>
      <c r="CB39" s="412"/>
      <c r="CC39" s="412"/>
      <c r="CD39" s="412"/>
      <c r="CE39" s="412"/>
      <c r="CF39" s="412"/>
      <c r="CG39" s="412"/>
      <c r="CH39" s="412"/>
      <c r="CI39" s="412"/>
      <c r="CJ39" s="412"/>
      <c r="CK39" s="412"/>
      <c r="CL39" s="412"/>
      <c r="CM39" s="412"/>
      <c r="CN39" s="412"/>
      <c r="CO39" s="412"/>
      <c r="CP39" s="412"/>
      <c r="CQ39" s="412"/>
      <c r="CR39" s="412"/>
      <c r="CS39" s="412"/>
      <c r="CT39" s="412"/>
      <c r="CU39" s="412"/>
      <c r="CV39" s="412"/>
      <c r="CW39" s="412"/>
      <c r="CX39" s="412"/>
      <c r="CY39" s="412"/>
      <c r="CZ39" s="412"/>
      <c r="DA39" s="412"/>
      <c r="DB39" s="412"/>
      <c r="DC39" s="412"/>
      <c r="DD39" s="412"/>
      <c r="DE39" s="412"/>
      <c r="DF39" s="412"/>
      <c r="DG39" s="412"/>
      <c r="DH39" s="412"/>
      <c r="DI39" s="412"/>
      <c r="DJ39" s="412"/>
      <c r="DK39" s="412"/>
      <c r="DL39" s="412"/>
      <c r="DM39" s="412"/>
      <c r="DN39" s="412"/>
      <c r="DO39" s="412"/>
      <c r="DP39" s="412"/>
      <c r="DQ39" s="412"/>
      <c r="DR39" s="412"/>
      <c r="DS39" s="412"/>
      <c r="DT39" s="412"/>
      <c r="DU39" s="412"/>
      <c r="DV39" s="412"/>
      <c r="DW39" s="412"/>
      <c r="DX39" s="412"/>
      <c r="DY39" s="412"/>
      <c r="DZ39" s="412"/>
      <c r="EA39" s="412"/>
      <c r="EB39" s="412"/>
      <c r="EC39" s="412"/>
      <c r="ED39" s="412"/>
      <c r="EE39" s="412"/>
      <c r="EF39" s="412"/>
      <c r="EG39" s="412"/>
      <c r="EH39" s="412"/>
      <c r="EI39" s="412"/>
      <c r="EJ39" s="412"/>
      <c r="EK39" s="412"/>
      <c r="EL39" s="412"/>
      <c r="EM39" s="412"/>
      <c r="EN39" s="412"/>
      <c r="EO39" s="412"/>
      <c r="EP39" s="412"/>
      <c r="EQ39" s="412"/>
      <c r="ER39" s="412"/>
      <c r="ES39" s="412"/>
      <c r="ET39" s="412"/>
      <c r="EU39" s="412"/>
      <c r="EV39" s="412"/>
      <c r="EW39" s="412"/>
      <c r="EX39" s="412"/>
      <c r="EY39" s="412"/>
      <c r="EZ39" s="412"/>
      <c r="FA39" s="412"/>
      <c r="FB39" s="412"/>
      <c r="FC39" s="412"/>
      <c r="FD39" s="412"/>
      <c r="FE39" s="412"/>
      <c r="FF39" s="412"/>
      <c r="FG39" s="412"/>
      <c r="FH39" s="412"/>
      <c r="FI39" s="412"/>
      <c r="FJ39" s="412"/>
      <c r="FK39" s="412"/>
      <c r="FL39" s="412"/>
      <c r="FM39" s="412"/>
      <c r="FN39" s="412"/>
      <c r="FO39" s="412"/>
      <c r="FP39" s="412"/>
      <c r="FQ39" s="412"/>
      <c r="FR39" s="412"/>
      <c r="FS39" s="412"/>
      <c r="FT39" s="412"/>
      <c r="FU39" s="412"/>
      <c r="FV39" s="412"/>
      <c r="FW39" s="412"/>
      <c r="FX39" s="412"/>
      <c r="FY39" s="412"/>
      <c r="FZ39" s="412"/>
      <c r="GA39" s="412"/>
      <c r="GB39" s="412"/>
      <c r="GC39" s="412"/>
      <c r="GD39" s="412"/>
      <c r="GE39" s="412"/>
      <c r="GF39" s="412"/>
      <c r="GG39" s="412"/>
      <c r="GH39" s="412"/>
      <c r="GI39" s="412"/>
      <c r="GJ39" s="412"/>
      <c r="GK39" s="412"/>
      <c r="GL39" s="412"/>
      <c r="GM39" s="412"/>
      <c r="GN39" s="412"/>
      <c r="GO39" s="412"/>
      <c r="GP39" s="412"/>
      <c r="GQ39" s="412"/>
      <c r="GR39" s="412"/>
      <c r="GS39" s="412"/>
      <c r="GT39" s="412"/>
      <c r="GU39" s="412"/>
      <c r="GV39" s="412"/>
      <c r="GW39" s="412"/>
      <c r="GX39" s="412"/>
      <c r="GY39" s="412"/>
      <c r="GZ39" s="412"/>
      <c r="HA39" s="412"/>
      <c r="HB39" s="412"/>
      <c r="HC39" s="412"/>
      <c r="HD39" s="412"/>
      <c r="HE39" s="412"/>
      <c r="HF39" s="412"/>
      <c r="HG39" s="412"/>
      <c r="HH39" s="412"/>
      <c r="HI39" s="412"/>
      <c r="HJ39" s="412"/>
      <c r="HK39" s="412"/>
      <c r="HL39" s="412"/>
      <c r="HM39" s="412"/>
      <c r="HN39" s="412"/>
      <c r="HO39" s="412"/>
      <c r="HP39" s="412"/>
      <c r="HQ39" s="412"/>
      <c r="HR39" s="412"/>
      <c r="HS39" s="412"/>
      <c r="HT39" s="412"/>
      <c r="HU39" s="412"/>
      <c r="HV39" s="412"/>
      <c r="HW39" s="412"/>
      <c r="HX39" s="412"/>
      <c r="HY39" s="412"/>
      <c r="HZ39" s="412"/>
      <c r="IA39" s="412"/>
      <c r="IB39" s="412"/>
      <c r="IC39" s="412"/>
      <c r="ID39" s="412"/>
      <c r="IE39" s="412"/>
      <c r="IF39" s="412"/>
      <c r="IG39" s="412"/>
      <c r="IH39" s="412"/>
      <c r="II39" s="412"/>
      <c r="IJ39" s="412"/>
      <c r="IK39" s="412"/>
      <c r="IL39" s="412"/>
      <c r="IM39" s="412"/>
      <c r="IN39" s="412"/>
    </row>
    <row r="40" s="408" customFormat="1" ht="24" customHeight="1" spans="1:248">
      <c r="A40" s="419" t="s">
        <v>1192</v>
      </c>
      <c r="B40" s="420">
        <f>SUM(B41:B42)</f>
        <v>93678</v>
      </c>
      <c r="C40" s="420">
        <v>85958</v>
      </c>
      <c r="D40" s="412"/>
      <c r="E40" s="412"/>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2"/>
      <c r="AL40" s="412"/>
      <c r="AM40" s="412"/>
      <c r="AN40" s="412"/>
      <c r="AO40" s="412"/>
      <c r="AP40" s="412"/>
      <c r="AQ40" s="412"/>
      <c r="AR40" s="412"/>
      <c r="AS40" s="412"/>
      <c r="AT40" s="412"/>
      <c r="AU40" s="412"/>
      <c r="AV40" s="412"/>
      <c r="AW40" s="412"/>
      <c r="AX40" s="412"/>
      <c r="AY40" s="412"/>
      <c r="AZ40" s="412"/>
      <c r="BA40" s="412"/>
      <c r="BB40" s="412"/>
      <c r="BC40" s="412"/>
      <c r="BD40" s="412"/>
      <c r="BE40" s="412"/>
      <c r="BF40" s="412"/>
      <c r="BG40" s="412"/>
      <c r="BH40" s="412"/>
      <c r="BI40" s="412"/>
      <c r="BJ40" s="412"/>
      <c r="BK40" s="412"/>
      <c r="BL40" s="412"/>
      <c r="BM40" s="412"/>
      <c r="BN40" s="412"/>
      <c r="BO40" s="412"/>
      <c r="BP40" s="412"/>
      <c r="BQ40" s="412"/>
      <c r="BR40" s="412"/>
      <c r="BS40" s="412"/>
      <c r="BT40" s="412"/>
      <c r="BU40" s="412"/>
      <c r="BV40" s="412"/>
      <c r="BW40" s="412"/>
      <c r="BX40" s="412"/>
      <c r="BY40" s="412"/>
      <c r="BZ40" s="412"/>
      <c r="CA40" s="412"/>
      <c r="CB40" s="412"/>
      <c r="CC40" s="412"/>
      <c r="CD40" s="412"/>
      <c r="CE40" s="412"/>
      <c r="CF40" s="412"/>
      <c r="CG40" s="412"/>
      <c r="CH40" s="412"/>
      <c r="CI40" s="412"/>
      <c r="CJ40" s="412"/>
      <c r="CK40" s="412"/>
      <c r="CL40" s="412"/>
      <c r="CM40" s="412"/>
      <c r="CN40" s="412"/>
      <c r="CO40" s="412"/>
      <c r="CP40" s="412"/>
      <c r="CQ40" s="412"/>
      <c r="CR40" s="412"/>
      <c r="CS40" s="412"/>
      <c r="CT40" s="412"/>
      <c r="CU40" s="412"/>
      <c r="CV40" s="412"/>
      <c r="CW40" s="412"/>
      <c r="CX40" s="412"/>
      <c r="CY40" s="412"/>
      <c r="CZ40" s="412"/>
      <c r="DA40" s="412"/>
      <c r="DB40" s="412"/>
      <c r="DC40" s="412"/>
      <c r="DD40" s="412"/>
      <c r="DE40" s="412"/>
      <c r="DF40" s="412"/>
      <c r="DG40" s="412"/>
      <c r="DH40" s="412"/>
      <c r="DI40" s="412"/>
      <c r="DJ40" s="412"/>
      <c r="DK40" s="412"/>
      <c r="DL40" s="412"/>
      <c r="DM40" s="412"/>
      <c r="DN40" s="412"/>
      <c r="DO40" s="412"/>
      <c r="DP40" s="412"/>
      <c r="DQ40" s="412"/>
      <c r="DR40" s="412"/>
      <c r="DS40" s="412"/>
      <c r="DT40" s="412"/>
      <c r="DU40" s="412"/>
      <c r="DV40" s="412"/>
      <c r="DW40" s="412"/>
      <c r="DX40" s="412"/>
      <c r="DY40" s="412"/>
      <c r="DZ40" s="412"/>
      <c r="EA40" s="412"/>
      <c r="EB40" s="412"/>
      <c r="EC40" s="412"/>
      <c r="ED40" s="412"/>
      <c r="EE40" s="412"/>
      <c r="EF40" s="412"/>
      <c r="EG40" s="412"/>
      <c r="EH40" s="412"/>
      <c r="EI40" s="412"/>
      <c r="EJ40" s="412"/>
      <c r="EK40" s="412"/>
      <c r="EL40" s="412"/>
      <c r="EM40" s="412"/>
      <c r="EN40" s="412"/>
      <c r="EO40" s="412"/>
      <c r="EP40" s="412"/>
      <c r="EQ40" s="412"/>
      <c r="ER40" s="412"/>
      <c r="ES40" s="412"/>
      <c r="ET40" s="412"/>
      <c r="EU40" s="412"/>
      <c r="EV40" s="412"/>
      <c r="EW40" s="412"/>
      <c r="EX40" s="412"/>
      <c r="EY40" s="412"/>
      <c r="EZ40" s="412"/>
      <c r="FA40" s="412"/>
      <c r="FB40" s="412"/>
      <c r="FC40" s="412"/>
      <c r="FD40" s="412"/>
      <c r="FE40" s="412"/>
      <c r="FF40" s="412"/>
      <c r="FG40" s="412"/>
      <c r="FH40" s="412"/>
      <c r="FI40" s="412"/>
      <c r="FJ40" s="412"/>
      <c r="FK40" s="412"/>
      <c r="FL40" s="412"/>
      <c r="FM40" s="412"/>
      <c r="FN40" s="412"/>
      <c r="FO40" s="412"/>
      <c r="FP40" s="412"/>
      <c r="FQ40" s="412"/>
      <c r="FR40" s="412"/>
      <c r="FS40" s="412"/>
      <c r="FT40" s="412"/>
      <c r="FU40" s="412"/>
      <c r="FV40" s="412"/>
      <c r="FW40" s="412"/>
      <c r="FX40" s="412"/>
      <c r="FY40" s="412"/>
      <c r="FZ40" s="412"/>
      <c r="GA40" s="412"/>
      <c r="GB40" s="412"/>
      <c r="GC40" s="412"/>
      <c r="GD40" s="412"/>
      <c r="GE40" s="412"/>
      <c r="GF40" s="412"/>
      <c r="GG40" s="412"/>
      <c r="GH40" s="412"/>
      <c r="GI40" s="412"/>
      <c r="GJ40" s="412"/>
      <c r="GK40" s="412"/>
      <c r="GL40" s="412"/>
      <c r="GM40" s="412"/>
      <c r="GN40" s="412"/>
      <c r="GO40" s="412"/>
      <c r="GP40" s="412"/>
      <c r="GQ40" s="412"/>
      <c r="GR40" s="412"/>
      <c r="GS40" s="412"/>
      <c r="GT40" s="412"/>
      <c r="GU40" s="412"/>
      <c r="GV40" s="412"/>
      <c r="GW40" s="412"/>
      <c r="GX40" s="412"/>
      <c r="GY40" s="412"/>
      <c r="GZ40" s="412"/>
      <c r="HA40" s="412"/>
      <c r="HB40" s="412"/>
      <c r="HC40" s="412"/>
      <c r="HD40" s="412"/>
      <c r="HE40" s="412"/>
      <c r="HF40" s="412"/>
      <c r="HG40" s="412"/>
      <c r="HH40" s="412"/>
      <c r="HI40" s="412"/>
      <c r="HJ40" s="412"/>
      <c r="HK40" s="412"/>
      <c r="HL40" s="412"/>
      <c r="HM40" s="412"/>
      <c r="HN40" s="412"/>
      <c r="HO40" s="412"/>
      <c r="HP40" s="412"/>
      <c r="HQ40" s="412"/>
      <c r="HR40" s="412"/>
      <c r="HS40" s="412"/>
      <c r="HT40" s="412"/>
      <c r="HU40" s="412"/>
      <c r="HV40" s="412"/>
      <c r="HW40" s="412"/>
      <c r="HX40" s="412"/>
      <c r="HY40" s="412"/>
      <c r="HZ40" s="412"/>
      <c r="IA40" s="412"/>
      <c r="IB40" s="412"/>
      <c r="IC40" s="412"/>
      <c r="ID40" s="412"/>
      <c r="IE40" s="412"/>
      <c r="IF40" s="412"/>
      <c r="IG40" s="412"/>
      <c r="IH40" s="412"/>
      <c r="II40" s="412"/>
      <c r="IJ40" s="412"/>
      <c r="IK40" s="412"/>
      <c r="IL40" s="412"/>
      <c r="IM40" s="412"/>
      <c r="IN40" s="412"/>
    </row>
    <row r="41" s="408" customFormat="1" ht="24" customHeight="1" spans="1:248">
      <c r="A41" s="421" t="s">
        <v>1193</v>
      </c>
      <c r="B41" s="420">
        <v>93092</v>
      </c>
      <c r="C41" s="420">
        <v>85420</v>
      </c>
      <c r="D41" s="412"/>
      <c r="E41" s="412"/>
      <c r="F41" s="412"/>
      <c r="G41" s="412"/>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2"/>
      <c r="AH41" s="412"/>
      <c r="AI41" s="412"/>
      <c r="AJ41" s="412"/>
      <c r="AK41" s="412"/>
      <c r="AL41" s="412"/>
      <c r="AM41" s="412"/>
      <c r="AN41" s="412"/>
      <c r="AO41" s="412"/>
      <c r="AP41" s="412"/>
      <c r="AQ41" s="412"/>
      <c r="AR41" s="412"/>
      <c r="AS41" s="412"/>
      <c r="AT41" s="412"/>
      <c r="AU41" s="412"/>
      <c r="AV41" s="412"/>
      <c r="AW41" s="412"/>
      <c r="AX41" s="412"/>
      <c r="AY41" s="412"/>
      <c r="AZ41" s="412"/>
      <c r="BA41" s="412"/>
      <c r="BB41" s="412"/>
      <c r="BC41" s="412"/>
      <c r="BD41" s="412"/>
      <c r="BE41" s="412"/>
      <c r="BF41" s="412"/>
      <c r="BG41" s="412"/>
      <c r="BH41" s="412"/>
      <c r="BI41" s="412"/>
      <c r="BJ41" s="412"/>
      <c r="BK41" s="412"/>
      <c r="BL41" s="412"/>
      <c r="BM41" s="412"/>
      <c r="BN41" s="412"/>
      <c r="BO41" s="412"/>
      <c r="BP41" s="412"/>
      <c r="BQ41" s="412"/>
      <c r="BR41" s="412"/>
      <c r="BS41" s="412"/>
      <c r="BT41" s="412"/>
      <c r="BU41" s="412"/>
      <c r="BV41" s="412"/>
      <c r="BW41" s="412"/>
      <c r="BX41" s="412"/>
      <c r="BY41" s="412"/>
      <c r="BZ41" s="412"/>
      <c r="CA41" s="412"/>
      <c r="CB41" s="412"/>
      <c r="CC41" s="412"/>
      <c r="CD41" s="412"/>
      <c r="CE41" s="412"/>
      <c r="CF41" s="412"/>
      <c r="CG41" s="412"/>
      <c r="CH41" s="412"/>
      <c r="CI41" s="412"/>
      <c r="CJ41" s="412"/>
      <c r="CK41" s="412"/>
      <c r="CL41" s="412"/>
      <c r="CM41" s="412"/>
      <c r="CN41" s="412"/>
      <c r="CO41" s="412"/>
      <c r="CP41" s="412"/>
      <c r="CQ41" s="412"/>
      <c r="CR41" s="412"/>
      <c r="CS41" s="412"/>
      <c r="CT41" s="412"/>
      <c r="CU41" s="412"/>
      <c r="CV41" s="412"/>
      <c r="CW41" s="412"/>
      <c r="CX41" s="412"/>
      <c r="CY41" s="412"/>
      <c r="CZ41" s="412"/>
      <c r="DA41" s="412"/>
      <c r="DB41" s="412"/>
      <c r="DC41" s="412"/>
      <c r="DD41" s="412"/>
      <c r="DE41" s="412"/>
      <c r="DF41" s="412"/>
      <c r="DG41" s="412"/>
      <c r="DH41" s="412"/>
      <c r="DI41" s="412"/>
      <c r="DJ41" s="412"/>
      <c r="DK41" s="412"/>
      <c r="DL41" s="412"/>
      <c r="DM41" s="412"/>
      <c r="DN41" s="412"/>
      <c r="DO41" s="412"/>
      <c r="DP41" s="412"/>
      <c r="DQ41" s="412"/>
      <c r="DR41" s="412"/>
      <c r="DS41" s="412"/>
      <c r="DT41" s="412"/>
      <c r="DU41" s="412"/>
      <c r="DV41" s="412"/>
      <c r="DW41" s="412"/>
      <c r="DX41" s="412"/>
      <c r="DY41" s="412"/>
      <c r="DZ41" s="412"/>
      <c r="EA41" s="412"/>
      <c r="EB41" s="412"/>
      <c r="EC41" s="412"/>
      <c r="ED41" s="412"/>
      <c r="EE41" s="412"/>
      <c r="EF41" s="412"/>
      <c r="EG41" s="412"/>
      <c r="EH41" s="412"/>
      <c r="EI41" s="412"/>
      <c r="EJ41" s="412"/>
      <c r="EK41" s="412"/>
      <c r="EL41" s="412"/>
      <c r="EM41" s="412"/>
      <c r="EN41" s="412"/>
      <c r="EO41" s="412"/>
      <c r="EP41" s="412"/>
      <c r="EQ41" s="412"/>
      <c r="ER41" s="412"/>
      <c r="ES41" s="412"/>
      <c r="ET41" s="412"/>
      <c r="EU41" s="412"/>
      <c r="EV41" s="412"/>
      <c r="EW41" s="412"/>
      <c r="EX41" s="412"/>
      <c r="EY41" s="412"/>
      <c r="EZ41" s="412"/>
      <c r="FA41" s="412"/>
      <c r="FB41" s="412"/>
      <c r="FC41" s="412"/>
      <c r="FD41" s="412"/>
      <c r="FE41" s="412"/>
      <c r="FF41" s="412"/>
      <c r="FG41" s="412"/>
      <c r="FH41" s="412"/>
      <c r="FI41" s="412"/>
      <c r="FJ41" s="412"/>
      <c r="FK41" s="412"/>
      <c r="FL41" s="412"/>
      <c r="FM41" s="412"/>
      <c r="FN41" s="412"/>
      <c r="FO41" s="412"/>
      <c r="FP41" s="412"/>
      <c r="FQ41" s="412"/>
      <c r="FR41" s="412"/>
      <c r="FS41" s="412"/>
      <c r="FT41" s="412"/>
      <c r="FU41" s="412"/>
      <c r="FV41" s="412"/>
      <c r="FW41" s="412"/>
      <c r="FX41" s="412"/>
      <c r="FY41" s="412"/>
      <c r="FZ41" s="412"/>
      <c r="GA41" s="412"/>
      <c r="GB41" s="412"/>
      <c r="GC41" s="412"/>
      <c r="GD41" s="412"/>
      <c r="GE41" s="412"/>
      <c r="GF41" s="412"/>
      <c r="GG41" s="412"/>
      <c r="GH41" s="412"/>
      <c r="GI41" s="412"/>
      <c r="GJ41" s="412"/>
      <c r="GK41" s="412"/>
      <c r="GL41" s="412"/>
      <c r="GM41" s="412"/>
      <c r="GN41" s="412"/>
      <c r="GO41" s="412"/>
      <c r="GP41" s="412"/>
      <c r="GQ41" s="412"/>
      <c r="GR41" s="412"/>
      <c r="GS41" s="412"/>
      <c r="GT41" s="412"/>
      <c r="GU41" s="412"/>
      <c r="GV41" s="412"/>
      <c r="GW41" s="412"/>
      <c r="GX41" s="412"/>
      <c r="GY41" s="412"/>
      <c r="GZ41" s="412"/>
      <c r="HA41" s="412"/>
      <c r="HB41" s="412"/>
      <c r="HC41" s="412"/>
      <c r="HD41" s="412"/>
      <c r="HE41" s="412"/>
      <c r="HF41" s="412"/>
      <c r="HG41" s="412"/>
      <c r="HH41" s="412"/>
      <c r="HI41" s="412"/>
      <c r="HJ41" s="412"/>
      <c r="HK41" s="412"/>
      <c r="HL41" s="412"/>
      <c r="HM41" s="412"/>
      <c r="HN41" s="412"/>
      <c r="HO41" s="412"/>
      <c r="HP41" s="412"/>
      <c r="HQ41" s="412"/>
      <c r="HR41" s="412"/>
      <c r="HS41" s="412"/>
      <c r="HT41" s="412"/>
      <c r="HU41" s="412"/>
      <c r="HV41" s="412"/>
      <c r="HW41" s="412"/>
      <c r="HX41" s="412"/>
      <c r="HY41" s="412"/>
      <c r="HZ41" s="412"/>
      <c r="IA41" s="412"/>
      <c r="IB41" s="412"/>
      <c r="IC41" s="412"/>
      <c r="ID41" s="412"/>
      <c r="IE41" s="412"/>
      <c r="IF41" s="412"/>
      <c r="IG41" s="412"/>
      <c r="IH41" s="412"/>
      <c r="II41" s="412"/>
      <c r="IJ41" s="412"/>
      <c r="IK41" s="412"/>
      <c r="IL41" s="412"/>
      <c r="IM41" s="412"/>
      <c r="IN41" s="412"/>
    </row>
    <row r="42" s="408" customFormat="1" ht="24" customHeight="1" spans="1:248">
      <c r="A42" s="421" t="s">
        <v>1194</v>
      </c>
      <c r="B42" s="420">
        <v>586</v>
      </c>
      <c r="C42" s="420">
        <v>538</v>
      </c>
      <c r="D42" s="412"/>
      <c r="E42" s="412"/>
      <c r="F42" s="412"/>
      <c r="G42" s="412"/>
      <c r="H42" s="412"/>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12"/>
      <c r="AL42" s="412"/>
      <c r="AM42" s="412"/>
      <c r="AN42" s="412"/>
      <c r="AO42" s="412"/>
      <c r="AP42" s="412"/>
      <c r="AQ42" s="412"/>
      <c r="AR42" s="412"/>
      <c r="AS42" s="412"/>
      <c r="AT42" s="412"/>
      <c r="AU42" s="412"/>
      <c r="AV42" s="412"/>
      <c r="AW42" s="412"/>
      <c r="AX42" s="412"/>
      <c r="AY42" s="412"/>
      <c r="AZ42" s="412"/>
      <c r="BA42" s="412"/>
      <c r="BB42" s="412"/>
      <c r="BC42" s="412"/>
      <c r="BD42" s="412"/>
      <c r="BE42" s="412"/>
      <c r="BF42" s="412"/>
      <c r="BG42" s="412"/>
      <c r="BH42" s="412"/>
      <c r="BI42" s="412"/>
      <c r="BJ42" s="412"/>
      <c r="BK42" s="412"/>
      <c r="BL42" s="412"/>
      <c r="BM42" s="412"/>
      <c r="BN42" s="412"/>
      <c r="BO42" s="412"/>
      <c r="BP42" s="412"/>
      <c r="BQ42" s="412"/>
      <c r="BR42" s="412"/>
      <c r="BS42" s="412"/>
      <c r="BT42" s="412"/>
      <c r="BU42" s="412"/>
      <c r="BV42" s="412"/>
      <c r="BW42" s="412"/>
      <c r="BX42" s="412"/>
      <c r="BY42" s="412"/>
      <c r="BZ42" s="412"/>
      <c r="CA42" s="412"/>
      <c r="CB42" s="412"/>
      <c r="CC42" s="412"/>
      <c r="CD42" s="412"/>
      <c r="CE42" s="412"/>
      <c r="CF42" s="412"/>
      <c r="CG42" s="412"/>
      <c r="CH42" s="412"/>
      <c r="CI42" s="412"/>
      <c r="CJ42" s="412"/>
      <c r="CK42" s="412"/>
      <c r="CL42" s="412"/>
      <c r="CM42" s="412"/>
      <c r="CN42" s="412"/>
      <c r="CO42" s="412"/>
      <c r="CP42" s="412"/>
      <c r="CQ42" s="412"/>
      <c r="CR42" s="412"/>
      <c r="CS42" s="412"/>
      <c r="CT42" s="412"/>
      <c r="CU42" s="412"/>
      <c r="CV42" s="412"/>
      <c r="CW42" s="412"/>
      <c r="CX42" s="412"/>
      <c r="CY42" s="412"/>
      <c r="CZ42" s="412"/>
      <c r="DA42" s="412"/>
      <c r="DB42" s="412"/>
      <c r="DC42" s="412"/>
      <c r="DD42" s="412"/>
      <c r="DE42" s="412"/>
      <c r="DF42" s="412"/>
      <c r="DG42" s="412"/>
      <c r="DH42" s="412"/>
      <c r="DI42" s="412"/>
      <c r="DJ42" s="412"/>
      <c r="DK42" s="412"/>
      <c r="DL42" s="412"/>
      <c r="DM42" s="412"/>
      <c r="DN42" s="412"/>
      <c r="DO42" s="412"/>
      <c r="DP42" s="412"/>
      <c r="DQ42" s="412"/>
      <c r="DR42" s="412"/>
      <c r="DS42" s="412"/>
      <c r="DT42" s="412"/>
      <c r="DU42" s="412"/>
      <c r="DV42" s="412"/>
      <c r="DW42" s="412"/>
      <c r="DX42" s="412"/>
      <c r="DY42" s="412"/>
      <c r="DZ42" s="412"/>
      <c r="EA42" s="412"/>
      <c r="EB42" s="412"/>
      <c r="EC42" s="412"/>
      <c r="ED42" s="412"/>
      <c r="EE42" s="412"/>
      <c r="EF42" s="412"/>
      <c r="EG42" s="412"/>
      <c r="EH42" s="412"/>
      <c r="EI42" s="412"/>
      <c r="EJ42" s="412"/>
      <c r="EK42" s="412"/>
      <c r="EL42" s="412"/>
      <c r="EM42" s="412"/>
      <c r="EN42" s="412"/>
      <c r="EO42" s="412"/>
      <c r="EP42" s="412"/>
      <c r="EQ42" s="412"/>
      <c r="ER42" s="412"/>
      <c r="ES42" s="412"/>
      <c r="ET42" s="412"/>
      <c r="EU42" s="412"/>
      <c r="EV42" s="412"/>
      <c r="EW42" s="412"/>
      <c r="EX42" s="412"/>
      <c r="EY42" s="412"/>
      <c r="EZ42" s="412"/>
      <c r="FA42" s="412"/>
      <c r="FB42" s="412"/>
      <c r="FC42" s="412"/>
      <c r="FD42" s="412"/>
      <c r="FE42" s="412"/>
      <c r="FF42" s="412"/>
      <c r="FG42" s="412"/>
      <c r="FH42" s="412"/>
      <c r="FI42" s="412"/>
      <c r="FJ42" s="412"/>
      <c r="FK42" s="412"/>
      <c r="FL42" s="412"/>
      <c r="FM42" s="412"/>
      <c r="FN42" s="412"/>
      <c r="FO42" s="412"/>
      <c r="FP42" s="412"/>
      <c r="FQ42" s="412"/>
      <c r="FR42" s="412"/>
      <c r="FS42" s="412"/>
      <c r="FT42" s="412"/>
      <c r="FU42" s="412"/>
      <c r="FV42" s="412"/>
      <c r="FW42" s="412"/>
      <c r="FX42" s="412"/>
      <c r="FY42" s="412"/>
      <c r="FZ42" s="412"/>
      <c r="GA42" s="412"/>
      <c r="GB42" s="412"/>
      <c r="GC42" s="412"/>
      <c r="GD42" s="412"/>
      <c r="GE42" s="412"/>
      <c r="GF42" s="412"/>
      <c r="GG42" s="412"/>
      <c r="GH42" s="412"/>
      <c r="GI42" s="412"/>
      <c r="GJ42" s="412"/>
      <c r="GK42" s="412"/>
      <c r="GL42" s="412"/>
      <c r="GM42" s="412"/>
      <c r="GN42" s="412"/>
      <c r="GO42" s="412"/>
      <c r="GP42" s="412"/>
      <c r="GQ42" s="412"/>
      <c r="GR42" s="412"/>
      <c r="GS42" s="412"/>
      <c r="GT42" s="412"/>
      <c r="GU42" s="412"/>
      <c r="GV42" s="412"/>
      <c r="GW42" s="412"/>
      <c r="GX42" s="412"/>
      <c r="GY42" s="412"/>
      <c r="GZ42" s="412"/>
      <c r="HA42" s="412"/>
      <c r="HB42" s="412"/>
      <c r="HC42" s="412"/>
      <c r="HD42" s="412"/>
      <c r="HE42" s="412"/>
      <c r="HF42" s="412"/>
      <c r="HG42" s="412"/>
      <c r="HH42" s="412"/>
      <c r="HI42" s="412"/>
      <c r="HJ42" s="412"/>
      <c r="HK42" s="412"/>
      <c r="HL42" s="412"/>
      <c r="HM42" s="412"/>
      <c r="HN42" s="412"/>
      <c r="HO42" s="412"/>
      <c r="HP42" s="412"/>
      <c r="HQ42" s="412"/>
      <c r="HR42" s="412"/>
      <c r="HS42" s="412"/>
      <c r="HT42" s="412"/>
      <c r="HU42" s="412"/>
      <c r="HV42" s="412"/>
      <c r="HW42" s="412"/>
      <c r="HX42" s="412"/>
      <c r="HY42" s="412"/>
      <c r="HZ42" s="412"/>
      <c r="IA42" s="412"/>
      <c r="IB42" s="412"/>
      <c r="IC42" s="412"/>
      <c r="ID42" s="412"/>
      <c r="IE42" s="412"/>
      <c r="IF42" s="412"/>
      <c r="IG42" s="412"/>
      <c r="IH42" s="412"/>
      <c r="II42" s="412"/>
      <c r="IJ42" s="412"/>
      <c r="IK42" s="412"/>
      <c r="IL42" s="412"/>
      <c r="IM42" s="412"/>
      <c r="IN42" s="412"/>
    </row>
    <row r="43" s="408" customFormat="1" ht="24" customHeight="1" spans="1:248">
      <c r="A43" s="419" t="s">
        <v>1195</v>
      </c>
      <c r="B43" s="420">
        <f>SUM(B44:B46)</f>
        <v>27007</v>
      </c>
      <c r="C43" s="420">
        <v>20193</v>
      </c>
      <c r="D43" s="412"/>
      <c r="E43" s="412"/>
      <c r="F43" s="412"/>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c r="AL43" s="412"/>
      <c r="AM43" s="412"/>
      <c r="AN43" s="412"/>
      <c r="AO43" s="412"/>
      <c r="AP43" s="412"/>
      <c r="AQ43" s="412"/>
      <c r="AR43" s="412"/>
      <c r="AS43" s="412"/>
      <c r="AT43" s="412"/>
      <c r="AU43" s="412"/>
      <c r="AV43" s="412"/>
      <c r="AW43" s="412"/>
      <c r="AX43" s="412"/>
      <c r="AY43" s="412"/>
      <c r="AZ43" s="412"/>
      <c r="BA43" s="412"/>
      <c r="BB43" s="412"/>
      <c r="BC43" s="412"/>
      <c r="BD43" s="412"/>
      <c r="BE43" s="412"/>
      <c r="BF43" s="412"/>
      <c r="BG43" s="412"/>
      <c r="BH43" s="412"/>
      <c r="BI43" s="412"/>
      <c r="BJ43" s="412"/>
      <c r="BK43" s="412"/>
      <c r="BL43" s="412"/>
      <c r="BM43" s="412"/>
      <c r="BN43" s="412"/>
      <c r="BO43" s="412"/>
      <c r="BP43" s="412"/>
      <c r="BQ43" s="412"/>
      <c r="BR43" s="412"/>
      <c r="BS43" s="412"/>
      <c r="BT43" s="412"/>
      <c r="BU43" s="412"/>
      <c r="BV43" s="412"/>
      <c r="BW43" s="412"/>
      <c r="BX43" s="412"/>
      <c r="BY43" s="412"/>
      <c r="BZ43" s="412"/>
      <c r="CA43" s="412"/>
      <c r="CB43" s="412"/>
      <c r="CC43" s="412"/>
      <c r="CD43" s="412"/>
      <c r="CE43" s="412"/>
      <c r="CF43" s="412"/>
      <c r="CG43" s="412"/>
      <c r="CH43" s="412"/>
      <c r="CI43" s="412"/>
      <c r="CJ43" s="412"/>
      <c r="CK43" s="412"/>
      <c r="CL43" s="412"/>
      <c r="CM43" s="412"/>
      <c r="CN43" s="412"/>
      <c r="CO43" s="412"/>
      <c r="CP43" s="412"/>
      <c r="CQ43" s="412"/>
      <c r="CR43" s="412"/>
      <c r="CS43" s="412"/>
      <c r="CT43" s="412"/>
      <c r="CU43" s="412"/>
      <c r="CV43" s="412"/>
      <c r="CW43" s="412"/>
      <c r="CX43" s="412"/>
      <c r="CY43" s="412"/>
      <c r="CZ43" s="412"/>
      <c r="DA43" s="412"/>
      <c r="DB43" s="412"/>
      <c r="DC43" s="412"/>
      <c r="DD43" s="412"/>
      <c r="DE43" s="412"/>
      <c r="DF43" s="412"/>
      <c r="DG43" s="412"/>
      <c r="DH43" s="412"/>
      <c r="DI43" s="412"/>
      <c r="DJ43" s="412"/>
      <c r="DK43" s="412"/>
      <c r="DL43" s="412"/>
      <c r="DM43" s="412"/>
      <c r="DN43" s="412"/>
      <c r="DO43" s="412"/>
      <c r="DP43" s="412"/>
      <c r="DQ43" s="412"/>
      <c r="DR43" s="412"/>
      <c r="DS43" s="412"/>
      <c r="DT43" s="412"/>
      <c r="DU43" s="412"/>
      <c r="DV43" s="412"/>
      <c r="DW43" s="412"/>
      <c r="DX43" s="412"/>
      <c r="DY43" s="412"/>
      <c r="DZ43" s="412"/>
      <c r="EA43" s="412"/>
      <c r="EB43" s="412"/>
      <c r="EC43" s="412"/>
      <c r="ED43" s="412"/>
      <c r="EE43" s="412"/>
      <c r="EF43" s="412"/>
      <c r="EG43" s="412"/>
      <c r="EH43" s="412"/>
      <c r="EI43" s="412"/>
      <c r="EJ43" s="412"/>
      <c r="EK43" s="412"/>
      <c r="EL43" s="412"/>
      <c r="EM43" s="412"/>
      <c r="EN43" s="412"/>
      <c r="EO43" s="412"/>
      <c r="EP43" s="412"/>
      <c r="EQ43" s="412"/>
      <c r="ER43" s="412"/>
      <c r="ES43" s="412"/>
      <c r="ET43" s="412"/>
      <c r="EU43" s="412"/>
      <c r="EV43" s="412"/>
      <c r="EW43" s="412"/>
      <c r="EX43" s="412"/>
      <c r="EY43" s="412"/>
      <c r="EZ43" s="412"/>
      <c r="FA43" s="412"/>
      <c r="FB43" s="412"/>
      <c r="FC43" s="412"/>
      <c r="FD43" s="412"/>
      <c r="FE43" s="412"/>
      <c r="FF43" s="412"/>
      <c r="FG43" s="412"/>
      <c r="FH43" s="412"/>
      <c r="FI43" s="412"/>
      <c r="FJ43" s="412"/>
      <c r="FK43" s="412"/>
      <c r="FL43" s="412"/>
      <c r="FM43" s="412"/>
      <c r="FN43" s="412"/>
      <c r="FO43" s="412"/>
      <c r="FP43" s="412"/>
      <c r="FQ43" s="412"/>
      <c r="FR43" s="412"/>
      <c r="FS43" s="412"/>
      <c r="FT43" s="412"/>
      <c r="FU43" s="412"/>
      <c r="FV43" s="412"/>
      <c r="FW43" s="412"/>
      <c r="FX43" s="412"/>
      <c r="FY43" s="412"/>
      <c r="FZ43" s="412"/>
      <c r="GA43" s="412"/>
      <c r="GB43" s="412"/>
      <c r="GC43" s="412"/>
      <c r="GD43" s="412"/>
      <c r="GE43" s="412"/>
      <c r="GF43" s="412"/>
      <c r="GG43" s="412"/>
      <c r="GH43" s="412"/>
      <c r="GI43" s="412"/>
      <c r="GJ43" s="412"/>
      <c r="GK43" s="412"/>
      <c r="GL43" s="412"/>
      <c r="GM43" s="412"/>
      <c r="GN43" s="412"/>
      <c r="GO43" s="412"/>
      <c r="GP43" s="412"/>
      <c r="GQ43" s="412"/>
      <c r="GR43" s="412"/>
      <c r="GS43" s="412"/>
      <c r="GT43" s="412"/>
      <c r="GU43" s="412"/>
      <c r="GV43" s="412"/>
      <c r="GW43" s="412"/>
      <c r="GX43" s="412"/>
      <c r="GY43" s="412"/>
      <c r="GZ43" s="412"/>
      <c r="HA43" s="412"/>
      <c r="HB43" s="412"/>
      <c r="HC43" s="412"/>
      <c r="HD43" s="412"/>
      <c r="HE43" s="412"/>
      <c r="HF43" s="412"/>
      <c r="HG43" s="412"/>
      <c r="HH43" s="412"/>
      <c r="HI43" s="412"/>
      <c r="HJ43" s="412"/>
      <c r="HK43" s="412"/>
      <c r="HL43" s="412"/>
      <c r="HM43" s="412"/>
      <c r="HN43" s="412"/>
      <c r="HO43" s="412"/>
      <c r="HP43" s="412"/>
      <c r="HQ43" s="412"/>
      <c r="HR43" s="412"/>
      <c r="HS43" s="412"/>
      <c r="HT43" s="412"/>
      <c r="HU43" s="412"/>
      <c r="HV43" s="412"/>
      <c r="HW43" s="412"/>
      <c r="HX43" s="412"/>
      <c r="HY43" s="412"/>
      <c r="HZ43" s="412"/>
      <c r="IA43" s="412"/>
      <c r="IB43" s="412"/>
      <c r="IC43" s="412"/>
      <c r="ID43" s="412"/>
      <c r="IE43" s="412"/>
      <c r="IF43" s="412"/>
      <c r="IG43" s="412"/>
      <c r="IH43" s="412"/>
      <c r="II43" s="412"/>
      <c r="IJ43" s="412"/>
      <c r="IK43" s="412"/>
      <c r="IL43" s="412"/>
      <c r="IM43" s="412"/>
      <c r="IN43" s="412"/>
    </row>
    <row r="44" s="408" customFormat="1" ht="24" customHeight="1" spans="1:248">
      <c r="A44" s="421" t="s">
        <v>1196</v>
      </c>
      <c r="B44" s="420">
        <v>171</v>
      </c>
      <c r="C44" s="420">
        <v>157</v>
      </c>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2"/>
      <c r="AJ44" s="412"/>
      <c r="AK44" s="412"/>
      <c r="AL44" s="412"/>
      <c r="AM44" s="412"/>
      <c r="AN44" s="412"/>
      <c r="AO44" s="412"/>
      <c r="AP44" s="412"/>
      <c r="AQ44" s="412"/>
      <c r="AR44" s="412"/>
      <c r="AS44" s="412"/>
      <c r="AT44" s="412"/>
      <c r="AU44" s="412"/>
      <c r="AV44" s="412"/>
      <c r="AW44" s="412"/>
      <c r="AX44" s="412"/>
      <c r="AY44" s="412"/>
      <c r="AZ44" s="412"/>
      <c r="BA44" s="412"/>
      <c r="BB44" s="412"/>
      <c r="BC44" s="412"/>
      <c r="BD44" s="412"/>
      <c r="BE44" s="412"/>
      <c r="BF44" s="412"/>
      <c r="BG44" s="412"/>
      <c r="BH44" s="412"/>
      <c r="BI44" s="412"/>
      <c r="BJ44" s="412"/>
      <c r="BK44" s="412"/>
      <c r="BL44" s="412"/>
      <c r="BM44" s="412"/>
      <c r="BN44" s="412"/>
      <c r="BO44" s="412"/>
      <c r="BP44" s="412"/>
      <c r="BQ44" s="412"/>
      <c r="BR44" s="412"/>
      <c r="BS44" s="412"/>
      <c r="BT44" s="412"/>
      <c r="BU44" s="412"/>
      <c r="BV44" s="412"/>
      <c r="BW44" s="412"/>
      <c r="BX44" s="412"/>
      <c r="BY44" s="412"/>
      <c r="BZ44" s="412"/>
      <c r="CA44" s="412"/>
      <c r="CB44" s="412"/>
      <c r="CC44" s="412"/>
      <c r="CD44" s="412"/>
      <c r="CE44" s="412"/>
      <c r="CF44" s="412"/>
      <c r="CG44" s="412"/>
      <c r="CH44" s="412"/>
      <c r="CI44" s="412"/>
      <c r="CJ44" s="412"/>
      <c r="CK44" s="412"/>
      <c r="CL44" s="412"/>
      <c r="CM44" s="412"/>
      <c r="CN44" s="412"/>
      <c r="CO44" s="412"/>
      <c r="CP44" s="412"/>
      <c r="CQ44" s="412"/>
      <c r="CR44" s="412"/>
      <c r="CS44" s="412"/>
      <c r="CT44" s="412"/>
      <c r="CU44" s="412"/>
      <c r="CV44" s="412"/>
      <c r="CW44" s="412"/>
      <c r="CX44" s="412"/>
      <c r="CY44" s="412"/>
      <c r="CZ44" s="412"/>
      <c r="DA44" s="412"/>
      <c r="DB44" s="412"/>
      <c r="DC44" s="412"/>
      <c r="DD44" s="412"/>
      <c r="DE44" s="412"/>
      <c r="DF44" s="412"/>
      <c r="DG44" s="412"/>
      <c r="DH44" s="412"/>
      <c r="DI44" s="412"/>
      <c r="DJ44" s="412"/>
      <c r="DK44" s="412"/>
      <c r="DL44" s="412"/>
      <c r="DM44" s="412"/>
      <c r="DN44" s="412"/>
      <c r="DO44" s="412"/>
      <c r="DP44" s="412"/>
      <c r="DQ44" s="412"/>
      <c r="DR44" s="412"/>
      <c r="DS44" s="412"/>
      <c r="DT44" s="412"/>
      <c r="DU44" s="412"/>
      <c r="DV44" s="412"/>
      <c r="DW44" s="412"/>
      <c r="DX44" s="412"/>
      <c r="DY44" s="412"/>
      <c r="DZ44" s="412"/>
      <c r="EA44" s="412"/>
      <c r="EB44" s="412"/>
      <c r="EC44" s="412"/>
      <c r="ED44" s="412"/>
      <c r="EE44" s="412"/>
      <c r="EF44" s="412"/>
      <c r="EG44" s="412"/>
      <c r="EH44" s="412"/>
      <c r="EI44" s="412"/>
      <c r="EJ44" s="412"/>
      <c r="EK44" s="412"/>
      <c r="EL44" s="412"/>
      <c r="EM44" s="412"/>
      <c r="EN44" s="412"/>
      <c r="EO44" s="412"/>
      <c r="EP44" s="412"/>
      <c r="EQ44" s="412"/>
      <c r="ER44" s="412"/>
      <c r="ES44" s="412"/>
      <c r="ET44" s="412"/>
      <c r="EU44" s="412"/>
      <c r="EV44" s="412"/>
      <c r="EW44" s="412"/>
      <c r="EX44" s="412"/>
      <c r="EY44" s="412"/>
      <c r="EZ44" s="412"/>
      <c r="FA44" s="412"/>
      <c r="FB44" s="412"/>
      <c r="FC44" s="412"/>
      <c r="FD44" s="412"/>
      <c r="FE44" s="412"/>
      <c r="FF44" s="412"/>
      <c r="FG44" s="412"/>
      <c r="FH44" s="412"/>
      <c r="FI44" s="412"/>
      <c r="FJ44" s="412"/>
      <c r="FK44" s="412"/>
      <c r="FL44" s="412"/>
      <c r="FM44" s="412"/>
      <c r="FN44" s="412"/>
      <c r="FO44" s="412"/>
      <c r="FP44" s="412"/>
      <c r="FQ44" s="412"/>
      <c r="FR44" s="412"/>
      <c r="FS44" s="412"/>
      <c r="FT44" s="412"/>
      <c r="FU44" s="412"/>
      <c r="FV44" s="412"/>
      <c r="FW44" s="412"/>
      <c r="FX44" s="412"/>
      <c r="FY44" s="412"/>
      <c r="FZ44" s="412"/>
      <c r="GA44" s="412"/>
      <c r="GB44" s="412"/>
      <c r="GC44" s="412"/>
      <c r="GD44" s="412"/>
      <c r="GE44" s="412"/>
      <c r="GF44" s="412"/>
      <c r="GG44" s="412"/>
      <c r="GH44" s="412"/>
      <c r="GI44" s="412"/>
      <c r="GJ44" s="412"/>
      <c r="GK44" s="412"/>
      <c r="GL44" s="412"/>
      <c r="GM44" s="412"/>
      <c r="GN44" s="412"/>
      <c r="GO44" s="412"/>
      <c r="GP44" s="412"/>
      <c r="GQ44" s="412"/>
      <c r="GR44" s="412"/>
      <c r="GS44" s="412"/>
      <c r="GT44" s="412"/>
      <c r="GU44" s="412"/>
      <c r="GV44" s="412"/>
      <c r="GW44" s="412"/>
      <c r="GX44" s="412"/>
      <c r="GY44" s="412"/>
      <c r="GZ44" s="412"/>
      <c r="HA44" s="412"/>
      <c r="HB44" s="412"/>
      <c r="HC44" s="412"/>
      <c r="HD44" s="412"/>
      <c r="HE44" s="412"/>
      <c r="HF44" s="412"/>
      <c r="HG44" s="412"/>
      <c r="HH44" s="412"/>
      <c r="HI44" s="412"/>
      <c r="HJ44" s="412"/>
      <c r="HK44" s="412"/>
      <c r="HL44" s="412"/>
      <c r="HM44" s="412"/>
      <c r="HN44" s="412"/>
      <c r="HO44" s="412"/>
      <c r="HP44" s="412"/>
      <c r="HQ44" s="412"/>
      <c r="HR44" s="412"/>
      <c r="HS44" s="412"/>
      <c r="HT44" s="412"/>
      <c r="HU44" s="412"/>
      <c r="HV44" s="412"/>
      <c r="HW44" s="412"/>
      <c r="HX44" s="412"/>
      <c r="HY44" s="412"/>
      <c r="HZ44" s="412"/>
      <c r="IA44" s="412"/>
      <c r="IB44" s="412"/>
      <c r="IC44" s="412"/>
      <c r="ID44" s="412"/>
      <c r="IE44" s="412"/>
      <c r="IF44" s="412"/>
      <c r="IG44" s="412"/>
      <c r="IH44" s="412"/>
      <c r="II44" s="412"/>
      <c r="IJ44" s="412"/>
      <c r="IK44" s="412"/>
      <c r="IL44" s="412"/>
      <c r="IM44" s="412"/>
      <c r="IN44" s="412"/>
    </row>
    <row r="45" s="408" customFormat="1" ht="24" customHeight="1" spans="1:248">
      <c r="A45" s="421" t="s">
        <v>1197</v>
      </c>
      <c r="B45" s="420">
        <v>385</v>
      </c>
      <c r="C45" s="420">
        <v>353</v>
      </c>
      <c r="D45" s="412"/>
      <c r="E45" s="412"/>
      <c r="F45" s="412"/>
      <c r="G45" s="412"/>
      <c r="H45" s="412"/>
      <c r="I45" s="412"/>
      <c r="J45" s="412"/>
      <c r="K45" s="412"/>
      <c r="L45" s="412"/>
      <c r="M45" s="412"/>
      <c r="N45" s="412"/>
      <c r="O45" s="412"/>
      <c r="P45" s="412"/>
      <c r="Q45" s="412"/>
      <c r="R45" s="412"/>
      <c r="S45" s="412"/>
      <c r="T45" s="412"/>
      <c r="U45" s="412"/>
      <c r="V45" s="412"/>
      <c r="W45" s="412"/>
      <c r="X45" s="412"/>
      <c r="Y45" s="412"/>
      <c r="Z45" s="412"/>
      <c r="AA45" s="412"/>
      <c r="AB45" s="412"/>
      <c r="AC45" s="412"/>
      <c r="AD45" s="412"/>
      <c r="AE45" s="412"/>
      <c r="AF45" s="412"/>
      <c r="AG45" s="412"/>
      <c r="AH45" s="412"/>
      <c r="AI45" s="412"/>
      <c r="AJ45" s="412"/>
      <c r="AK45" s="412"/>
      <c r="AL45" s="412"/>
      <c r="AM45" s="412"/>
      <c r="AN45" s="412"/>
      <c r="AO45" s="412"/>
      <c r="AP45" s="412"/>
      <c r="AQ45" s="412"/>
      <c r="AR45" s="412"/>
      <c r="AS45" s="412"/>
      <c r="AT45" s="412"/>
      <c r="AU45" s="412"/>
      <c r="AV45" s="412"/>
      <c r="AW45" s="412"/>
      <c r="AX45" s="412"/>
      <c r="AY45" s="412"/>
      <c r="AZ45" s="412"/>
      <c r="BA45" s="412"/>
      <c r="BB45" s="412"/>
      <c r="BC45" s="412"/>
      <c r="BD45" s="412"/>
      <c r="BE45" s="412"/>
      <c r="BF45" s="412"/>
      <c r="BG45" s="412"/>
      <c r="BH45" s="412"/>
      <c r="BI45" s="412"/>
      <c r="BJ45" s="412"/>
      <c r="BK45" s="412"/>
      <c r="BL45" s="412"/>
      <c r="BM45" s="412"/>
      <c r="BN45" s="412"/>
      <c r="BO45" s="412"/>
      <c r="BP45" s="412"/>
      <c r="BQ45" s="412"/>
      <c r="BR45" s="412"/>
      <c r="BS45" s="412"/>
      <c r="BT45" s="412"/>
      <c r="BU45" s="412"/>
      <c r="BV45" s="412"/>
      <c r="BW45" s="412"/>
      <c r="BX45" s="412"/>
      <c r="BY45" s="412"/>
      <c r="BZ45" s="412"/>
      <c r="CA45" s="412"/>
      <c r="CB45" s="412"/>
      <c r="CC45" s="412"/>
      <c r="CD45" s="412"/>
      <c r="CE45" s="412"/>
      <c r="CF45" s="412"/>
      <c r="CG45" s="412"/>
      <c r="CH45" s="412"/>
      <c r="CI45" s="412"/>
      <c r="CJ45" s="412"/>
      <c r="CK45" s="412"/>
      <c r="CL45" s="412"/>
      <c r="CM45" s="412"/>
      <c r="CN45" s="412"/>
      <c r="CO45" s="412"/>
      <c r="CP45" s="412"/>
      <c r="CQ45" s="412"/>
      <c r="CR45" s="412"/>
      <c r="CS45" s="412"/>
      <c r="CT45" s="412"/>
      <c r="CU45" s="412"/>
      <c r="CV45" s="412"/>
      <c r="CW45" s="412"/>
      <c r="CX45" s="412"/>
      <c r="CY45" s="412"/>
      <c r="CZ45" s="412"/>
      <c r="DA45" s="412"/>
      <c r="DB45" s="412"/>
      <c r="DC45" s="412"/>
      <c r="DD45" s="412"/>
      <c r="DE45" s="412"/>
      <c r="DF45" s="412"/>
      <c r="DG45" s="412"/>
      <c r="DH45" s="412"/>
      <c r="DI45" s="412"/>
      <c r="DJ45" s="412"/>
      <c r="DK45" s="412"/>
      <c r="DL45" s="412"/>
      <c r="DM45" s="412"/>
      <c r="DN45" s="412"/>
      <c r="DO45" s="412"/>
      <c r="DP45" s="412"/>
      <c r="DQ45" s="412"/>
      <c r="DR45" s="412"/>
      <c r="DS45" s="412"/>
      <c r="DT45" s="412"/>
      <c r="DU45" s="412"/>
      <c r="DV45" s="412"/>
      <c r="DW45" s="412"/>
      <c r="DX45" s="412"/>
      <c r="DY45" s="412"/>
      <c r="DZ45" s="412"/>
      <c r="EA45" s="412"/>
      <c r="EB45" s="412"/>
      <c r="EC45" s="412"/>
      <c r="ED45" s="412"/>
      <c r="EE45" s="412"/>
      <c r="EF45" s="412"/>
      <c r="EG45" s="412"/>
      <c r="EH45" s="412"/>
      <c r="EI45" s="412"/>
      <c r="EJ45" s="412"/>
      <c r="EK45" s="412"/>
      <c r="EL45" s="412"/>
      <c r="EM45" s="412"/>
      <c r="EN45" s="412"/>
      <c r="EO45" s="412"/>
      <c r="EP45" s="412"/>
      <c r="EQ45" s="412"/>
      <c r="ER45" s="412"/>
      <c r="ES45" s="412"/>
      <c r="ET45" s="412"/>
      <c r="EU45" s="412"/>
      <c r="EV45" s="412"/>
      <c r="EW45" s="412"/>
      <c r="EX45" s="412"/>
      <c r="EY45" s="412"/>
      <c r="EZ45" s="412"/>
      <c r="FA45" s="412"/>
      <c r="FB45" s="412"/>
      <c r="FC45" s="412"/>
      <c r="FD45" s="412"/>
      <c r="FE45" s="412"/>
      <c r="FF45" s="412"/>
      <c r="FG45" s="412"/>
      <c r="FH45" s="412"/>
      <c r="FI45" s="412"/>
      <c r="FJ45" s="412"/>
      <c r="FK45" s="412"/>
      <c r="FL45" s="412"/>
      <c r="FM45" s="412"/>
      <c r="FN45" s="412"/>
      <c r="FO45" s="412"/>
      <c r="FP45" s="412"/>
      <c r="FQ45" s="412"/>
      <c r="FR45" s="412"/>
      <c r="FS45" s="412"/>
      <c r="FT45" s="412"/>
      <c r="FU45" s="412"/>
      <c r="FV45" s="412"/>
      <c r="FW45" s="412"/>
      <c r="FX45" s="412"/>
      <c r="FY45" s="412"/>
      <c r="FZ45" s="412"/>
      <c r="GA45" s="412"/>
      <c r="GB45" s="412"/>
      <c r="GC45" s="412"/>
      <c r="GD45" s="412"/>
      <c r="GE45" s="412"/>
      <c r="GF45" s="412"/>
      <c r="GG45" s="412"/>
      <c r="GH45" s="412"/>
      <c r="GI45" s="412"/>
      <c r="GJ45" s="412"/>
      <c r="GK45" s="412"/>
      <c r="GL45" s="412"/>
      <c r="GM45" s="412"/>
      <c r="GN45" s="412"/>
      <c r="GO45" s="412"/>
      <c r="GP45" s="412"/>
      <c r="GQ45" s="412"/>
      <c r="GR45" s="412"/>
      <c r="GS45" s="412"/>
      <c r="GT45" s="412"/>
      <c r="GU45" s="412"/>
      <c r="GV45" s="412"/>
      <c r="GW45" s="412"/>
      <c r="GX45" s="412"/>
      <c r="GY45" s="412"/>
      <c r="GZ45" s="412"/>
      <c r="HA45" s="412"/>
      <c r="HB45" s="412"/>
      <c r="HC45" s="412"/>
      <c r="HD45" s="412"/>
      <c r="HE45" s="412"/>
      <c r="HF45" s="412"/>
      <c r="HG45" s="412"/>
      <c r="HH45" s="412"/>
      <c r="HI45" s="412"/>
      <c r="HJ45" s="412"/>
      <c r="HK45" s="412"/>
      <c r="HL45" s="412"/>
      <c r="HM45" s="412"/>
      <c r="HN45" s="412"/>
      <c r="HO45" s="412"/>
      <c r="HP45" s="412"/>
      <c r="HQ45" s="412"/>
      <c r="HR45" s="412"/>
      <c r="HS45" s="412"/>
      <c r="HT45" s="412"/>
      <c r="HU45" s="412"/>
      <c r="HV45" s="412"/>
      <c r="HW45" s="412"/>
      <c r="HX45" s="412"/>
      <c r="HY45" s="412"/>
      <c r="HZ45" s="412"/>
      <c r="IA45" s="412"/>
      <c r="IB45" s="412"/>
      <c r="IC45" s="412"/>
      <c r="ID45" s="412"/>
      <c r="IE45" s="412"/>
      <c r="IF45" s="412"/>
      <c r="IG45" s="412"/>
      <c r="IH45" s="412"/>
      <c r="II45" s="412"/>
      <c r="IJ45" s="412"/>
      <c r="IK45" s="412"/>
      <c r="IL45" s="412"/>
      <c r="IM45" s="412"/>
      <c r="IN45" s="412"/>
    </row>
    <row r="46" s="408" customFormat="1" ht="24" customHeight="1" spans="1:248">
      <c r="A46" s="421" t="s">
        <v>1198</v>
      </c>
      <c r="B46" s="420">
        <v>26451</v>
      </c>
      <c r="C46" s="420">
        <v>19683</v>
      </c>
      <c r="D46" s="412"/>
      <c r="E46" s="412"/>
      <c r="F46" s="412"/>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2"/>
      <c r="BD46" s="412"/>
      <c r="BE46" s="412"/>
      <c r="BF46" s="412"/>
      <c r="BG46" s="412"/>
      <c r="BH46" s="412"/>
      <c r="BI46" s="412"/>
      <c r="BJ46" s="412"/>
      <c r="BK46" s="412"/>
      <c r="BL46" s="412"/>
      <c r="BM46" s="412"/>
      <c r="BN46" s="412"/>
      <c r="BO46" s="412"/>
      <c r="BP46" s="412"/>
      <c r="BQ46" s="412"/>
      <c r="BR46" s="412"/>
      <c r="BS46" s="412"/>
      <c r="BT46" s="412"/>
      <c r="BU46" s="412"/>
      <c r="BV46" s="412"/>
      <c r="BW46" s="412"/>
      <c r="BX46" s="412"/>
      <c r="BY46" s="412"/>
      <c r="BZ46" s="412"/>
      <c r="CA46" s="412"/>
      <c r="CB46" s="412"/>
      <c r="CC46" s="412"/>
      <c r="CD46" s="412"/>
      <c r="CE46" s="412"/>
      <c r="CF46" s="412"/>
      <c r="CG46" s="412"/>
      <c r="CH46" s="412"/>
      <c r="CI46" s="412"/>
      <c r="CJ46" s="412"/>
      <c r="CK46" s="412"/>
      <c r="CL46" s="412"/>
      <c r="CM46" s="412"/>
      <c r="CN46" s="412"/>
      <c r="CO46" s="412"/>
      <c r="CP46" s="412"/>
      <c r="CQ46" s="412"/>
      <c r="CR46" s="412"/>
      <c r="CS46" s="412"/>
      <c r="CT46" s="412"/>
      <c r="CU46" s="412"/>
      <c r="CV46" s="412"/>
      <c r="CW46" s="412"/>
      <c r="CX46" s="412"/>
      <c r="CY46" s="412"/>
      <c r="CZ46" s="412"/>
      <c r="DA46" s="412"/>
      <c r="DB46" s="412"/>
      <c r="DC46" s="412"/>
      <c r="DD46" s="412"/>
      <c r="DE46" s="412"/>
      <c r="DF46" s="412"/>
      <c r="DG46" s="412"/>
      <c r="DH46" s="412"/>
      <c r="DI46" s="412"/>
      <c r="DJ46" s="412"/>
      <c r="DK46" s="412"/>
      <c r="DL46" s="412"/>
      <c r="DM46" s="412"/>
      <c r="DN46" s="412"/>
      <c r="DO46" s="412"/>
      <c r="DP46" s="412"/>
      <c r="DQ46" s="412"/>
      <c r="DR46" s="412"/>
      <c r="DS46" s="412"/>
      <c r="DT46" s="412"/>
      <c r="DU46" s="412"/>
      <c r="DV46" s="412"/>
      <c r="DW46" s="412"/>
      <c r="DX46" s="412"/>
      <c r="DY46" s="412"/>
      <c r="DZ46" s="412"/>
      <c r="EA46" s="412"/>
      <c r="EB46" s="412"/>
      <c r="EC46" s="412"/>
      <c r="ED46" s="412"/>
      <c r="EE46" s="412"/>
      <c r="EF46" s="412"/>
      <c r="EG46" s="412"/>
      <c r="EH46" s="412"/>
      <c r="EI46" s="412"/>
      <c r="EJ46" s="412"/>
      <c r="EK46" s="412"/>
      <c r="EL46" s="412"/>
      <c r="EM46" s="412"/>
      <c r="EN46" s="412"/>
      <c r="EO46" s="412"/>
      <c r="EP46" s="412"/>
      <c r="EQ46" s="412"/>
      <c r="ER46" s="412"/>
      <c r="ES46" s="412"/>
      <c r="ET46" s="412"/>
      <c r="EU46" s="412"/>
      <c r="EV46" s="412"/>
      <c r="EW46" s="412"/>
      <c r="EX46" s="412"/>
      <c r="EY46" s="412"/>
      <c r="EZ46" s="412"/>
      <c r="FA46" s="412"/>
      <c r="FB46" s="412"/>
      <c r="FC46" s="412"/>
      <c r="FD46" s="412"/>
      <c r="FE46" s="412"/>
      <c r="FF46" s="412"/>
      <c r="FG46" s="412"/>
      <c r="FH46" s="412"/>
      <c r="FI46" s="412"/>
      <c r="FJ46" s="412"/>
      <c r="FK46" s="412"/>
      <c r="FL46" s="412"/>
      <c r="FM46" s="412"/>
      <c r="FN46" s="412"/>
      <c r="FO46" s="412"/>
      <c r="FP46" s="412"/>
      <c r="FQ46" s="412"/>
      <c r="FR46" s="412"/>
      <c r="FS46" s="412"/>
      <c r="FT46" s="412"/>
      <c r="FU46" s="412"/>
      <c r="FV46" s="412"/>
      <c r="FW46" s="412"/>
      <c r="FX46" s="412"/>
      <c r="FY46" s="412"/>
      <c r="FZ46" s="412"/>
      <c r="GA46" s="412"/>
      <c r="GB46" s="412"/>
      <c r="GC46" s="412"/>
      <c r="GD46" s="412"/>
      <c r="GE46" s="412"/>
      <c r="GF46" s="412"/>
      <c r="GG46" s="412"/>
      <c r="GH46" s="412"/>
      <c r="GI46" s="412"/>
      <c r="GJ46" s="412"/>
      <c r="GK46" s="412"/>
      <c r="GL46" s="412"/>
      <c r="GM46" s="412"/>
      <c r="GN46" s="412"/>
      <c r="GO46" s="412"/>
      <c r="GP46" s="412"/>
      <c r="GQ46" s="412"/>
      <c r="GR46" s="412"/>
      <c r="GS46" s="412"/>
      <c r="GT46" s="412"/>
      <c r="GU46" s="412"/>
      <c r="GV46" s="412"/>
      <c r="GW46" s="412"/>
      <c r="GX46" s="412"/>
      <c r="GY46" s="412"/>
      <c r="GZ46" s="412"/>
      <c r="HA46" s="412"/>
      <c r="HB46" s="412"/>
      <c r="HC46" s="412"/>
      <c r="HD46" s="412"/>
      <c r="HE46" s="412"/>
      <c r="HF46" s="412"/>
      <c r="HG46" s="412"/>
      <c r="HH46" s="412"/>
      <c r="HI46" s="412"/>
      <c r="HJ46" s="412"/>
      <c r="HK46" s="412"/>
      <c r="HL46" s="412"/>
      <c r="HM46" s="412"/>
      <c r="HN46" s="412"/>
      <c r="HO46" s="412"/>
      <c r="HP46" s="412"/>
      <c r="HQ46" s="412"/>
      <c r="HR46" s="412"/>
      <c r="HS46" s="412"/>
      <c r="HT46" s="412"/>
      <c r="HU46" s="412"/>
      <c r="HV46" s="412"/>
      <c r="HW46" s="412"/>
      <c r="HX46" s="412"/>
      <c r="HY46" s="412"/>
      <c r="HZ46" s="412"/>
      <c r="IA46" s="412"/>
      <c r="IB46" s="412"/>
      <c r="IC46" s="412"/>
      <c r="ID46" s="412"/>
      <c r="IE46" s="412"/>
      <c r="IF46" s="412"/>
      <c r="IG46" s="412"/>
      <c r="IH46" s="412"/>
      <c r="II46" s="412"/>
      <c r="IJ46" s="412"/>
      <c r="IK46" s="412"/>
      <c r="IL46" s="412"/>
      <c r="IM46" s="412"/>
      <c r="IN46" s="412"/>
    </row>
    <row r="47" s="408" customFormat="1" ht="24" customHeight="1" spans="1:248">
      <c r="A47" s="419" t="s">
        <v>1199</v>
      </c>
      <c r="B47" s="420">
        <v>284</v>
      </c>
      <c r="C47" s="420">
        <v>261</v>
      </c>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412"/>
      <c r="AI47" s="412"/>
      <c r="AJ47" s="412"/>
      <c r="AK47" s="412"/>
      <c r="AL47" s="412"/>
      <c r="AM47" s="412"/>
      <c r="AN47" s="412"/>
      <c r="AO47" s="412"/>
      <c r="AP47" s="412"/>
      <c r="AQ47" s="412"/>
      <c r="AR47" s="412"/>
      <c r="AS47" s="412"/>
      <c r="AT47" s="412"/>
      <c r="AU47" s="412"/>
      <c r="AV47" s="412"/>
      <c r="AW47" s="412"/>
      <c r="AX47" s="412"/>
      <c r="AY47" s="412"/>
      <c r="AZ47" s="412"/>
      <c r="BA47" s="412"/>
      <c r="BB47" s="412"/>
      <c r="BC47" s="412"/>
      <c r="BD47" s="412"/>
      <c r="BE47" s="412"/>
      <c r="BF47" s="412"/>
      <c r="BG47" s="412"/>
      <c r="BH47" s="412"/>
      <c r="BI47" s="412"/>
      <c r="BJ47" s="412"/>
      <c r="BK47" s="412"/>
      <c r="BL47" s="412"/>
      <c r="BM47" s="412"/>
      <c r="BN47" s="412"/>
      <c r="BO47" s="412"/>
      <c r="BP47" s="412"/>
      <c r="BQ47" s="412"/>
      <c r="BR47" s="412"/>
      <c r="BS47" s="412"/>
      <c r="BT47" s="412"/>
      <c r="BU47" s="412"/>
      <c r="BV47" s="412"/>
      <c r="BW47" s="412"/>
      <c r="BX47" s="412"/>
      <c r="BY47" s="412"/>
      <c r="BZ47" s="412"/>
      <c r="CA47" s="412"/>
      <c r="CB47" s="412"/>
      <c r="CC47" s="412"/>
      <c r="CD47" s="412"/>
      <c r="CE47" s="412"/>
      <c r="CF47" s="412"/>
      <c r="CG47" s="412"/>
      <c r="CH47" s="412"/>
      <c r="CI47" s="412"/>
      <c r="CJ47" s="412"/>
      <c r="CK47" s="412"/>
      <c r="CL47" s="412"/>
      <c r="CM47" s="412"/>
      <c r="CN47" s="412"/>
      <c r="CO47" s="412"/>
      <c r="CP47" s="412"/>
      <c r="CQ47" s="412"/>
      <c r="CR47" s="412"/>
      <c r="CS47" s="412"/>
      <c r="CT47" s="412"/>
      <c r="CU47" s="412"/>
      <c r="CV47" s="412"/>
      <c r="CW47" s="412"/>
      <c r="CX47" s="412"/>
      <c r="CY47" s="412"/>
      <c r="CZ47" s="412"/>
      <c r="DA47" s="412"/>
      <c r="DB47" s="412"/>
      <c r="DC47" s="412"/>
      <c r="DD47" s="412"/>
      <c r="DE47" s="412"/>
      <c r="DF47" s="412"/>
      <c r="DG47" s="412"/>
      <c r="DH47" s="412"/>
      <c r="DI47" s="412"/>
      <c r="DJ47" s="412"/>
      <c r="DK47" s="412"/>
      <c r="DL47" s="412"/>
      <c r="DM47" s="412"/>
      <c r="DN47" s="412"/>
      <c r="DO47" s="412"/>
      <c r="DP47" s="412"/>
      <c r="DQ47" s="412"/>
      <c r="DR47" s="412"/>
      <c r="DS47" s="412"/>
      <c r="DT47" s="412"/>
      <c r="DU47" s="412"/>
      <c r="DV47" s="412"/>
      <c r="DW47" s="412"/>
      <c r="DX47" s="412"/>
      <c r="DY47" s="412"/>
      <c r="DZ47" s="412"/>
      <c r="EA47" s="412"/>
      <c r="EB47" s="412"/>
      <c r="EC47" s="412"/>
      <c r="ED47" s="412"/>
      <c r="EE47" s="412"/>
      <c r="EF47" s="412"/>
      <c r="EG47" s="412"/>
      <c r="EH47" s="412"/>
      <c r="EI47" s="412"/>
      <c r="EJ47" s="412"/>
      <c r="EK47" s="412"/>
      <c r="EL47" s="412"/>
      <c r="EM47" s="412"/>
      <c r="EN47" s="412"/>
      <c r="EO47" s="412"/>
      <c r="EP47" s="412"/>
      <c r="EQ47" s="412"/>
      <c r="ER47" s="412"/>
      <c r="ES47" s="412"/>
      <c r="ET47" s="412"/>
      <c r="EU47" s="412"/>
      <c r="EV47" s="412"/>
      <c r="EW47" s="412"/>
      <c r="EX47" s="412"/>
      <c r="EY47" s="412"/>
      <c r="EZ47" s="412"/>
      <c r="FA47" s="412"/>
      <c r="FB47" s="412"/>
      <c r="FC47" s="412"/>
      <c r="FD47" s="412"/>
      <c r="FE47" s="412"/>
      <c r="FF47" s="412"/>
      <c r="FG47" s="412"/>
      <c r="FH47" s="412"/>
      <c r="FI47" s="412"/>
      <c r="FJ47" s="412"/>
      <c r="FK47" s="412"/>
      <c r="FL47" s="412"/>
      <c r="FM47" s="412"/>
      <c r="FN47" s="412"/>
      <c r="FO47" s="412"/>
      <c r="FP47" s="412"/>
      <c r="FQ47" s="412"/>
      <c r="FR47" s="412"/>
      <c r="FS47" s="412"/>
      <c r="FT47" s="412"/>
      <c r="FU47" s="412"/>
      <c r="FV47" s="412"/>
      <c r="FW47" s="412"/>
      <c r="FX47" s="412"/>
      <c r="FY47" s="412"/>
      <c r="FZ47" s="412"/>
      <c r="GA47" s="412"/>
      <c r="GB47" s="412"/>
      <c r="GC47" s="412"/>
      <c r="GD47" s="412"/>
      <c r="GE47" s="412"/>
      <c r="GF47" s="412"/>
      <c r="GG47" s="412"/>
      <c r="GH47" s="412"/>
      <c r="GI47" s="412"/>
      <c r="GJ47" s="412"/>
      <c r="GK47" s="412"/>
      <c r="GL47" s="412"/>
      <c r="GM47" s="412"/>
      <c r="GN47" s="412"/>
      <c r="GO47" s="412"/>
      <c r="GP47" s="412"/>
      <c r="GQ47" s="412"/>
      <c r="GR47" s="412"/>
      <c r="GS47" s="412"/>
      <c r="GT47" s="412"/>
      <c r="GU47" s="412"/>
      <c r="GV47" s="412"/>
      <c r="GW47" s="412"/>
      <c r="GX47" s="412"/>
      <c r="GY47" s="412"/>
      <c r="GZ47" s="412"/>
      <c r="HA47" s="412"/>
      <c r="HB47" s="412"/>
      <c r="HC47" s="412"/>
      <c r="HD47" s="412"/>
      <c r="HE47" s="412"/>
      <c r="HF47" s="412"/>
      <c r="HG47" s="412"/>
      <c r="HH47" s="412"/>
      <c r="HI47" s="412"/>
      <c r="HJ47" s="412"/>
      <c r="HK47" s="412"/>
      <c r="HL47" s="412"/>
      <c r="HM47" s="412"/>
      <c r="HN47" s="412"/>
      <c r="HO47" s="412"/>
      <c r="HP47" s="412"/>
      <c r="HQ47" s="412"/>
      <c r="HR47" s="412"/>
      <c r="HS47" s="412"/>
      <c r="HT47" s="412"/>
      <c r="HU47" s="412"/>
      <c r="HV47" s="412"/>
      <c r="HW47" s="412"/>
      <c r="HX47" s="412"/>
      <c r="HY47" s="412"/>
      <c r="HZ47" s="412"/>
      <c r="IA47" s="412"/>
      <c r="IB47" s="412"/>
      <c r="IC47" s="412"/>
      <c r="ID47" s="412"/>
      <c r="IE47" s="412"/>
      <c r="IF47" s="412"/>
      <c r="IG47" s="412"/>
      <c r="IH47" s="412"/>
      <c r="II47" s="412"/>
      <c r="IJ47" s="412"/>
      <c r="IK47" s="412"/>
      <c r="IL47" s="412"/>
      <c r="IM47" s="412"/>
      <c r="IN47" s="412"/>
    </row>
    <row r="48" s="408" customFormat="1" ht="24" customHeight="1" spans="1:248">
      <c r="A48" s="421" t="s">
        <v>1200</v>
      </c>
      <c r="B48" s="420">
        <v>109</v>
      </c>
      <c r="C48" s="420">
        <v>100</v>
      </c>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c r="AJ48" s="412"/>
      <c r="AK48" s="412"/>
      <c r="AL48" s="412"/>
      <c r="AM48" s="412"/>
      <c r="AN48" s="412"/>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2"/>
      <c r="BL48" s="412"/>
      <c r="BM48" s="412"/>
      <c r="BN48" s="412"/>
      <c r="BO48" s="412"/>
      <c r="BP48" s="412"/>
      <c r="BQ48" s="412"/>
      <c r="BR48" s="412"/>
      <c r="BS48" s="412"/>
      <c r="BT48" s="412"/>
      <c r="BU48" s="412"/>
      <c r="BV48" s="412"/>
      <c r="BW48" s="412"/>
      <c r="BX48" s="412"/>
      <c r="BY48" s="412"/>
      <c r="BZ48" s="412"/>
      <c r="CA48" s="412"/>
      <c r="CB48" s="412"/>
      <c r="CC48" s="412"/>
      <c r="CD48" s="412"/>
      <c r="CE48" s="412"/>
      <c r="CF48" s="412"/>
      <c r="CG48" s="412"/>
      <c r="CH48" s="412"/>
      <c r="CI48" s="412"/>
      <c r="CJ48" s="412"/>
      <c r="CK48" s="412"/>
      <c r="CL48" s="412"/>
      <c r="CM48" s="412"/>
      <c r="CN48" s="412"/>
      <c r="CO48" s="412"/>
      <c r="CP48" s="412"/>
      <c r="CQ48" s="412"/>
      <c r="CR48" s="412"/>
      <c r="CS48" s="412"/>
      <c r="CT48" s="412"/>
      <c r="CU48" s="412"/>
      <c r="CV48" s="412"/>
      <c r="CW48" s="412"/>
      <c r="CX48" s="412"/>
      <c r="CY48" s="412"/>
      <c r="CZ48" s="412"/>
      <c r="DA48" s="412"/>
      <c r="DB48" s="412"/>
      <c r="DC48" s="412"/>
      <c r="DD48" s="412"/>
      <c r="DE48" s="412"/>
      <c r="DF48" s="412"/>
      <c r="DG48" s="412"/>
      <c r="DH48" s="412"/>
      <c r="DI48" s="412"/>
      <c r="DJ48" s="412"/>
      <c r="DK48" s="412"/>
      <c r="DL48" s="412"/>
      <c r="DM48" s="412"/>
      <c r="DN48" s="412"/>
      <c r="DO48" s="412"/>
      <c r="DP48" s="412"/>
      <c r="DQ48" s="412"/>
      <c r="DR48" s="412"/>
      <c r="DS48" s="412"/>
      <c r="DT48" s="412"/>
      <c r="DU48" s="412"/>
      <c r="DV48" s="412"/>
      <c r="DW48" s="412"/>
      <c r="DX48" s="412"/>
      <c r="DY48" s="412"/>
      <c r="DZ48" s="412"/>
      <c r="EA48" s="412"/>
      <c r="EB48" s="412"/>
      <c r="EC48" s="412"/>
      <c r="ED48" s="412"/>
      <c r="EE48" s="412"/>
      <c r="EF48" s="412"/>
      <c r="EG48" s="412"/>
      <c r="EH48" s="412"/>
      <c r="EI48" s="412"/>
      <c r="EJ48" s="412"/>
      <c r="EK48" s="412"/>
      <c r="EL48" s="412"/>
      <c r="EM48" s="412"/>
      <c r="EN48" s="412"/>
      <c r="EO48" s="412"/>
      <c r="EP48" s="412"/>
      <c r="EQ48" s="412"/>
      <c r="ER48" s="412"/>
      <c r="ES48" s="412"/>
      <c r="ET48" s="412"/>
      <c r="EU48" s="412"/>
      <c r="EV48" s="412"/>
      <c r="EW48" s="412"/>
      <c r="EX48" s="412"/>
      <c r="EY48" s="412"/>
      <c r="EZ48" s="412"/>
      <c r="FA48" s="412"/>
      <c r="FB48" s="412"/>
      <c r="FC48" s="412"/>
      <c r="FD48" s="412"/>
      <c r="FE48" s="412"/>
      <c r="FF48" s="412"/>
      <c r="FG48" s="412"/>
      <c r="FH48" s="412"/>
      <c r="FI48" s="412"/>
      <c r="FJ48" s="412"/>
      <c r="FK48" s="412"/>
      <c r="FL48" s="412"/>
      <c r="FM48" s="412"/>
      <c r="FN48" s="412"/>
      <c r="FO48" s="412"/>
      <c r="FP48" s="412"/>
      <c r="FQ48" s="412"/>
      <c r="FR48" s="412"/>
      <c r="FS48" s="412"/>
      <c r="FT48" s="412"/>
      <c r="FU48" s="412"/>
      <c r="FV48" s="412"/>
      <c r="FW48" s="412"/>
      <c r="FX48" s="412"/>
      <c r="FY48" s="412"/>
      <c r="FZ48" s="412"/>
      <c r="GA48" s="412"/>
      <c r="GB48" s="412"/>
      <c r="GC48" s="412"/>
      <c r="GD48" s="412"/>
      <c r="GE48" s="412"/>
      <c r="GF48" s="412"/>
      <c r="GG48" s="412"/>
      <c r="GH48" s="412"/>
      <c r="GI48" s="412"/>
      <c r="GJ48" s="412"/>
      <c r="GK48" s="412"/>
      <c r="GL48" s="412"/>
      <c r="GM48" s="412"/>
      <c r="GN48" s="412"/>
      <c r="GO48" s="412"/>
      <c r="GP48" s="412"/>
      <c r="GQ48" s="412"/>
      <c r="GR48" s="412"/>
      <c r="GS48" s="412"/>
      <c r="GT48" s="412"/>
      <c r="GU48" s="412"/>
      <c r="GV48" s="412"/>
      <c r="GW48" s="412"/>
      <c r="GX48" s="412"/>
      <c r="GY48" s="412"/>
      <c r="GZ48" s="412"/>
      <c r="HA48" s="412"/>
      <c r="HB48" s="412"/>
      <c r="HC48" s="412"/>
      <c r="HD48" s="412"/>
      <c r="HE48" s="412"/>
      <c r="HF48" s="412"/>
      <c r="HG48" s="412"/>
      <c r="HH48" s="412"/>
      <c r="HI48" s="412"/>
      <c r="HJ48" s="412"/>
      <c r="HK48" s="412"/>
      <c r="HL48" s="412"/>
      <c r="HM48" s="412"/>
      <c r="HN48" s="412"/>
      <c r="HO48" s="412"/>
      <c r="HP48" s="412"/>
      <c r="HQ48" s="412"/>
      <c r="HR48" s="412"/>
      <c r="HS48" s="412"/>
      <c r="HT48" s="412"/>
      <c r="HU48" s="412"/>
      <c r="HV48" s="412"/>
      <c r="HW48" s="412"/>
      <c r="HX48" s="412"/>
      <c r="HY48" s="412"/>
      <c r="HZ48" s="412"/>
      <c r="IA48" s="412"/>
      <c r="IB48" s="412"/>
      <c r="IC48" s="412"/>
      <c r="ID48" s="412"/>
      <c r="IE48" s="412"/>
      <c r="IF48" s="412"/>
      <c r="IG48" s="412"/>
      <c r="IH48" s="412"/>
      <c r="II48" s="412"/>
      <c r="IJ48" s="412"/>
      <c r="IK48" s="412"/>
      <c r="IL48" s="412"/>
      <c r="IM48" s="412"/>
      <c r="IN48" s="412"/>
    </row>
    <row r="49" s="408" customFormat="1" ht="24" customHeight="1" spans="1:248">
      <c r="A49" s="421" t="s">
        <v>1201</v>
      </c>
      <c r="B49" s="420"/>
      <c r="C49" s="420"/>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412"/>
      <c r="AJ49" s="412"/>
      <c r="AK49" s="412"/>
      <c r="AL49" s="412"/>
      <c r="AM49" s="412"/>
      <c r="AN49" s="412"/>
      <c r="AO49" s="412"/>
      <c r="AP49" s="412"/>
      <c r="AQ49" s="412"/>
      <c r="AR49" s="412"/>
      <c r="AS49" s="412"/>
      <c r="AT49" s="412"/>
      <c r="AU49" s="412"/>
      <c r="AV49" s="412"/>
      <c r="AW49" s="412"/>
      <c r="AX49" s="412"/>
      <c r="AY49" s="412"/>
      <c r="AZ49" s="412"/>
      <c r="BA49" s="412"/>
      <c r="BB49" s="412"/>
      <c r="BC49" s="412"/>
      <c r="BD49" s="412"/>
      <c r="BE49" s="412"/>
      <c r="BF49" s="412"/>
      <c r="BG49" s="412"/>
      <c r="BH49" s="412"/>
      <c r="BI49" s="412"/>
      <c r="BJ49" s="412"/>
      <c r="BK49" s="412"/>
      <c r="BL49" s="412"/>
      <c r="BM49" s="412"/>
      <c r="BN49" s="412"/>
      <c r="BO49" s="412"/>
      <c r="BP49" s="412"/>
      <c r="BQ49" s="412"/>
      <c r="BR49" s="412"/>
      <c r="BS49" s="412"/>
      <c r="BT49" s="412"/>
      <c r="BU49" s="412"/>
      <c r="BV49" s="412"/>
      <c r="BW49" s="412"/>
      <c r="BX49" s="412"/>
      <c r="BY49" s="412"/>
      <c r="BZ49" s="412"/>
      <c r="CA49" s="412"/>
      <c r="CB49" s="412"/>
      <c r="CC49" s="412"/>
      <c r="CD49" s="412"/>
      <c r="CE49" s="412"/>
      <c r="CF49" s="412"/>
      <c r="CG49" s="412"/>
      <c r="CH49" s="412"/>
      <c r="CI49" s="412"/>
      <c r="CJ49" s="412"/>
      <c r="CK49" s="412"/>
      <c r="CL49" s="412"/>
      <c r="CM49" s="412"/>
      <c r="CN49" s="412"/>
      <c r="CO49" s="412"/>
      <c r="CP49" s="412"/>
      <c r="CQ49" s="412"/>
      <c r="CR49" s="412"/>
      <c r="CS49" s="412"/>
      <c r="CT49" s="412"/>
      <c r="CU49" s="412"/>
      <c r="CV49" s="412"/>
      <c r="CW49" s="412"/>
      <c r="CX49" s="412"/>
      <c r="CY49" s="412"/>
      <c r="CZ49" s="412"/>
      <c r="DA49" s="412"/>
      <c r="DB49" s="412"/>
      <c r="DC49" s="412"/>
      <c r="DD49" s="412"/>
      <c r="DE49" s="412"/>
      <c r="DF49" s="412"/>
      <c r="DG49" s="412"/>
      <c r="DH49" s="412"/>
      <c r="DI49" s="412"/>
      <c r="DJ49" s="412"/>
      <c r="DK49" s="412"/>
      <c r="DL49" s="412"/>
      <c r="DM49" s="412"/>
      <c r="DN49" s="412"/>
      <c r="DO49" s="412"/>
      <c r="DP49" s="412"/>
      <c r="DQ49" s="412"/>
      <c r="DR49" s="412"/>
      <c r="DS49" s="412"/>
      <c r="DT49" s="412"/>
      <c r="DU49" s="412"/>
      <c r="DV49" s="412"/>
      <c r="DW49" s="412"/>
      <c r="DX49" s="412"/>
      <c r="DY49" s="412"/>
      <c r="DZ49" s="412"/>
      <c r="EA49" s="412"/>
      <c r="EB49" s="412"/>
      <c r="EC49" s="412"/>
      <c r="ED49" s="412"/>
      <c r="EE49" s="412"/>
      <c r="EF49" s="412"/>
      <c r="EG49" s="412"/>
      <c r="EH49" s="412"/>
      <c r="EI49" s="412"/>
      <c r="EJ49" s="412"/>
      <c r="EK49" s="412"/>
      <c r="EL49" s="412"/>
      <c r="EM49" s="412"/>
      <c r="EN49" s="412"/>
      <c r="EO49" s="412"/>
      <c r="EP49" s="412"/>
      <c r="EQ49" s="412"/>
      <c r="ER49" s="412"/>
      <c r="ES49" s="412"/>
      <c r="ET49" s="412"/>
      <c r="EU49" s="412"/>
      <c r="EV49" s="412"/>
      <c r="EW49" s="412"/>
      <c r="EX49" s="412"/>
      <c r="EY49" s="412"/>
      <c r="EZ49" s="412"/>
      <c r="FA49" s="412"/>
      <c r="FB49" s="412"/>
      <c r="FC49" s="412"/>
      <c r="FD49" s="412"/>
      <c r="FE49" s="412"/>
      <c r="FF49" s="412"/>
      <c r="FG49" s="412"/>
      <c r="FH49" s="412"/>
      <c r="FI49" s="412"/>
      <c r="FJ49" s="412"/>
      <c r="FK49" s="412"/>
      <c r="FL49" s="412"/>
      <c r="FM49" s="412"/>
      <c r="FN49" s="412"/>
      <c r="FO49" s="412"/>
      <c r="FP49" s="412"/>
      <c r="FQ49" s="412"/>
      <c r="FR49" s="412"/>
      <c r="FS49" s="412"/>
      <c r="FT49" s="412"/>
      <c r="FU49" s="412"/>
      <c r="FV49" s="412"/>
      <c r="FW49" s="412"/>
      <c r="FX49" s="412"/>
      <c r="FY49" s="412"/>
      <c r="FZ49" s="412"/>
      <c r="GA49" s="412"/>
      <c r="GB49" s="412"/>
      <c r="GC49" s="412"/>
      <c r="GD49" s="412"/>
      <c r="GE49" s="412"/>
      <c r="GF49" s="412"/>
      <c r="GG49" s="412"/>
      <c r="GH49" s="412"/>
      <c r="GI49" s="412"/>
      <c r="GJ49" s="412"/>
      <c r="GK49" s="412"/>
      <c r="GL49" s="412"/>
      <c r="GM49" s="412"/>
      <c r="GN49" s="412"/>
      <c r="GO49" s="412"/>
      <c r="GP49" s="412"/>
      <c r="GQ49" s="412"/>
      <c r="GR49" s="412"/>
      <c r="GS49" s="412"/>
      <c r="GT49" s="412"/>
      <c r="GU49" s="412"/>
      <c r="GV49" s="412"/>
      <c r="GW49" s="412"/>
      <c r="GX49" s="412"/>
      <c r="GY49" s="412"/>
      <c r="GZ49" s="412"/>
      <c r="HA49" s="412"/>
      <c r="HB49" s="412"/>
      <c r="HC49" s="412"/>
      <c r="HD49" s="412"/>
      <c r="HE49" s="412"/>
      <c r="HF49" s="412"/>
      <c r="HG49" s="412"/>
      <c r="HH49" s="412"/>
      <c r="HI49" s="412"/>
      <c r="HJ49" s="412"/>
      <c r="HK49" s="412"/>
      <c r="HL49" s="412"/>
      <c r="HM49" s="412"/>
      <c r="HN49" s="412"/>
      <c r="HO49" s="412"/>
      <c r="HP49" s="412"/>
      <c r="HQ49" s="412"/>
      <c r="HR49" s="412"/>
      <c r="HS49" s="412"/>
      <c r="HT49" s="412"/>
      <c r="HU49" s="412"/>
      <c r="HV49" s="412"/>
      <c r="HW49" s="412"/>
      <c r="HX49" s="412"/>
      <c r="HY49" s="412"/>
      <c r="HZ49" s="412"/>
      <c r="IA49" s="412"/>
      <c r="IB49" s="412"/>
      <c r="IC49" s="412"/>
      <c r="ID49" s="412"/>
      <c r="IE49" s="412"/>
      <c r="IF49" s="412"/>
      <c r="IG49" s="412"/>
      <c r="IH49" s="412"/>
      <c r="II49" s="412"/>
      <c r="IJ49" s="412"/>
      <c r="IK49" s="412"/>
      <c r="IL49" s="412"/>
      <c r="IM49" s="412"/>
      <c r="IN49" s="412"/>
    </row>
    <row r="50" s="408" customFormat="1" ht="24" customHeight="1" spans="1:248">
      <c r="A50" s="421" t="s">
        <v>1202</v>
      </c>
      <c r="B50" s="420"/>
      <c r="C50" s="420"/>
      <c r="D50" s="412"/>
      <c r="E50" s="412"/>
      <c r="F50" s="412"/>
      <c r="G50" s="412"/>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c r="AJ50" s="412"/>
      <c r="AK50" s="412"/>
      <c r="AL50" s="412"/>
      <c r="AM50" s="412"/>
      <c r="AN50" s="412"/>
      <c r="AO50" s="412"/>
      <c r="AP50" s="412"/>
      <c r="AQ50" s="412"/>
      <c r="AR50" s="412"/>
      <c r="AS50" s="412"/>
      <c r="AT50" s="412"/>
      <c r="AU50" s="412"/>
      <c r="AV50" s="412"/>
      <c r="AW50" s="412"/>
      <c r="AX50" s="412"/>
      <c r="AY50" s="412"/>
      <c r="AZ50" s="412"/>
      <c r="BA50" s="412"/>
      <c r="BB50" s="412"/>
      <c r="BC50" s="412"/>
      <c r="BD50" s="412"/>
      <c r="BE50" s="412"/>
      <c r="BF50" s="412"/>
      <c r="BG50" s="412"/>
      <c r="BH50" s="412"/>
      <c r="BI50" s="412"/>
      <c r="BJ50" s="412"/>
      <c r="BK50" s="412"/>
      <c r="BL50" s="412"/>
      <c r="BM50" s="412"/>
      <c r="BN50" s="412"/>
      <c r="BO50" s="412"/>
      <c r="BP50" s="412"/>
      <c r="BQ50" s="412"/>
      <c r="BR50" s="412"/>
      <c r="BS50" s="412"/>
      <c r="BT50" s="412"/>
      <c r="BU50" s="412"/>
      <c r="BV50" s="412"/>
      <c r="BW50" s="412"/>
      <c r="BX50" s="412"/>
      <c r="BY50" s="412"/>
      <c r="BZ50" s="412"/>
      <c r="CA50" s="412"/>
      <c r="CB50" s="412"/>
      <c r="CC50" s="412"/>
      <c r="CD50" s="412"/>
      <c r="CE50" s="412"/>
      <c r="CF50" s="412"/>
      <c r="CG50" s="412"/>
      <c r="CH50" s="412"/>
      <c r="CI50" s="412"/>
      <c r="CJ50" s="412"/>
      <c r="CK50" s="412"/>
      <c r="CL50" s="412"/>
      <c r="CM50" s="412"/>
      <c r="CN50" s="412"/>
      <c r="CO50" s="412"/>
      <c r="CP50" s="412"/>
      <c r="CQ50" s="412"/>
      <c r="CR50" s="412"/>
      <c r="CS50" s="412"/>
      <c r="CT50" s="412"/>
      <c r="CU50" s="412"/>
      <c r="CV50" s="412"/>
      <c r="CW50" s="412"/>
      <c r="CX50" s="412"/>
      <c r="CY50" s="412"/>
      <c r="CZ50" s="412"/>
      <c r="DA50" s="412"/>
      <c r="DB50" s="412"/>
      <c r="DC50" s="412"/>
      <c r="DD50" s="412"/>
      <c r="DE50" s="412"/>
      <c r="DF50" s="412"/>
      <c r="DG50" s="412"/>
      <c r="DH50" s="412"/>
      <c r="DI50" s="412"/>
      <c r="DJ50" s="412"/>
      <c r="DK50" s="412"/>
      <c r="DL50" s="412"/>
      <c r="DM50" s="412"/>
      <c r="DN50" s="412"/>
      <c r="DO50" s="412"/>
      <c r="DP50" s="412"/>
      <c r="DQ50" s="412"/>
      <c r="DR50" s="412"/>
      <c r="DS50" s="412"/>
      <c r="DT50" s="412"/>
      <c r="DU50" s="412"/>
      <c r="DV50" s="412"/>
      <c r="DW50" s="412"/>
      <c r="DX50" s="412"/>
      <c r="DY50" s="412"/>
      <c r="DZ50" s="412"/>
      <c r="EA50" s="412"/>
      <c r="EB50" s="412"/>
      <c r="EC50" s="412"/>
      <c r="ED50" s="412"/>
      <c r="EE50" s="412"/>
      <c r="EF50" s="412"/>
      <c r="EG50" s="412"/>
      <c r="EH50" s="412"/>
      <c r="EI50" s="412"/>
      <c r="EJ50" s="412"/>
      <c r="EK50" s="412"/>
      <c r="EL50" s="412"/>
      <c r="EM50" s="412"/>
      <c r="EN50" s="412"/>
      <c r="EO50" s="412"/>
      <c r="EP50" s="412"/>
      <c r="EQ50" s="412"/>
      <c r="ER50" s="412"/>
      <c r="ES50" s="412"/>
      <c r="ET50" s="412"/>
      <c r="EU50" s="412"/>
      <c r="EV50" s="412"/>
      <c r="EW50" s="412"/>
      <c r="EX50" s="412"/>
      <c r="EY50" s="412"/>
      <c r="EZ50" s="412"/>
      <c r="FA50" s="412"/>
      <c r="FB50" s="412"/>
      <c r="FC50" s="412"/>
      <c r="FD50" s="412"/>
      <c r="FE50" s="412"/>
      <c r="FF50" s="412"/>
      <c r="FG50" s="412"/>
      <c r="FH50" s="412"/>
      <c r="FI50" s="412"/>
      <c r="FJ50" s="412"/>
      <c r="FK50" s="412"/>
      <c r="FL50" s="412"/>
      <c r="FM50" s="412"/>
      <c r="FN50" s="412"/>
      <c r="FO50" s="412"/>
      <c r="FP50" s="412"/>
      <c r="FQ50" s="412"/>
      <c r="FR50" s="412"/>
      <c r="FS50" s="412"/>
      <c r="FT50" s="412"/>
      <c r="FU50" s="412"/>
      <c r="FV50" s="412"/>
      <c r="FW50" s="412"/>
      <c r="FX50" s="412"/>
      <c r="FY50" s="412"/>
      <c r="FZ50" s="412"/>
      <c r="GA50" s="412"/>
      <c r="GB50" s="412"/>
      <c r="GC50" s="412"/>
      <c r="GD50" s="412"/>
      <c r="GE50" s="412"/>
      <c r="GF50" s="412"/>
      <c r="GG50" s="412"/>
      <c r="GH50" s="412"/>
      <c r="GI50" s="412"/>
      <c r="GJ50" s="412"/>
      <c r="GK50" s="412"/>
      <c r="GL50" s="412"/>
      <c r="GM50" s="412"/>
      <c r="GN50" s="412"/>
      <c r="GO50" s="412"/>
      <c r="GP50" s="412"/>
      <c r="GQ50" s="412"/>
      <c r="GR50" s="412"/>
      <c r="GS50" s="412"/>
      <c r="GT50" s="412"/>
      <c r="GU50" s="412"/>
      <c r="GV50" s="412"/>
      <c r="GW50" s="412"/>
      <c r="GX50" s="412"/>
      <c r="GY50" s="412"/>
      <c r="GZ50" s="412"/>
      <c r="HA50" s="412"/>
      <c r="HB50" s="412"/>
      <c r="HC50" s="412"/>
      <c r="HD50" s="412"/>
      <c r="HE50" s="412"/>
      <c r="HF50" s="412"/>
      <c r="HG50" s="412"/>
      <c r="HH50" s="412"/>
      <c r="HI50" s="412"/>
      <c r="HJ50" s="412"/>
      <c r="HK50" s="412"/>
      <c r="HL50" s="412"/>
      <c r="HM50" s="412"/>
      <c r="HN50" s="412"/>
      <c r="HO50" s="412"/>
      <c r="HP50" s="412"/>
      <c r="HQ50" s="412"/>
      <c r="HR50" s="412"/>
      <c r="HS50" s="412"/>
      <c r="HT50" s="412"/>
      <c r="HU50" s="412"/>
      <c r="HV50" s="412"/>
      <c r="HW50" s="412"/>
      <c r="HX50" s="412"/>
      <c r="HY50" s="412"/>
      <c r="HZ50" s="412"/>
      <c r="IA50" s="412"/>
      <c r="IB50" s="412"/>
      <c r="IC50" s="412"/>
      <c r="ID50" s="412"/>
      <c r="IE50" s="412"/>
      <c r="IF50" s="412"/>
      <c r="IG50" s="412"/>
      <c r="IH50" s="412"/>
      <c r="II50" s="412"/>
      <c r="IJ50" s="412"/>
      <c r="IK50" s="412"/>
      <c r="IL50" s="412"/>
      <c r="IM50" s="412"/>
      <c r="IN50" s="412"/>
    </row>
    <row r="51" s="408" customFormat="1" ht="24" customHeight="1" spans="1:248">
      <c r="A51" s="421" t="s">
        <v>1203</v>
      </c>
      <c r="B51" s="420">
        <v>175</v>
      </c>
      <c r="C51" s="420">
        <v>161</v>
      </c>
      <c r="D51" s="412"/>
      <c r="E51" s="412"/>
      <c r="F51" s="412"/>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c r="AJ51" s="412"/>
      <c r="AK51" s="412"/>
      <c r="AL51" s="412"/>
      <c r="AM51" s="412"/>
      <c r="AN51" s="412"/>
      <c r="AO51" s="412"/>
      <c r="AP51" s="412"/>
      <c r="AQ51" s="412"/>
      <c r="AR51" s="412"/>
      <c r="AS51" s="412"/>
      <c r="AT51" s="412"/>
      <c r="AU51" s="412"/>
      <c r="AV51" s="412"/>
      <c r="AW51" s="412"/>
      <c r="AX51" s="412"/>
      <c r="AY51" s="412"/>
      <c r="AZ51" s="412"/>
      <c r="BA51" s="412"/>
      <c r="BB51" s="412"/>
      <c r="BC51" s="412"/>
      <c r="BD51" s="412"/>
      <c r="BE51" s="412"/>
      <c r="BF51" s="412"/>
      <c r="BG51" s="412"/>
      <c r="BH51" s="412"/>
      <c r="BI51" s="412"/>
      <c r="BJ51" s="412"/>
      <c r="BK51" s="412"/>
      <c r="BL51" s="412"/>
      <c r="BM51" s="412"/>
      <c r="BN51" s="412"/>
      <c r="BO51" s="412"/>
      <c r="BP51" s="412"/>
      <c r="BQ51" s="412"/>
      <c r="BR51" s="412"/>
      <c r="BS51" s="412"/>
      <c r="BT51" s="412"/>
      <c r="BU51" s="412"/>
      <c r="BV51" s="412"/>
      <c r="BW51" s="412"/>
      <c r="BX51" s="412"/>
      <c r="BY51" s="412"/>
      <c r="BZ51" s="412"/>
      <c r="CA51" s="412"/>
      <c r="CB51" s="412"/>
      <c r="CC51" s="412"/>
      <c r="CD51" s="412"/>
      <c r="CE51" s="412"/>
      <c r="CF51" s="412"/>
      <c r="CG51" s="412"/>
      <c r="CH51" s="412"/>
      <c r="CI51" s="412"/>
      <c r="CJ51" s="412"/>
      <c r="CK51" s="412"/>
      <c r="CL51" s="412"/>
      <c r="CM51" s="412"/>
      <c r="CN51" s="412"/>
      <c r="CO51" s="412"/>
      <c r="CP51" s="412"/>
      <c r="CQ51" s="412"/>
      <c r="CR51" s="412"/>
      <c r="CS51" s="412"/>
      <c r="CT51" s="412"/>
      <c r="CU51" s="412"/>
      <c r="CV51" s="412"/>
      <c r="CW51" s="412"/>
      <c r="CX51" s="412"/>
      <c r="CY51" s="412"/>
      <c r="CZ51" s="412"/>
      <c r="DA51" s="412"/>
      <c r="DB51" s="412"/>
      <c r="DC51" s="412"/>
      <c r="DD51" s="412"/>
      <c r="DE51" s="412"/>
      <c r="DF51" s="412"/>
      <c r="DG51" s="412"/>
      <c r="DH51" s="412"/>
      <c r="DI51" s="412"/>
      <c r="DJ51" s="412"/>
      <c r="DK51" s="412"/>
      <c r="DL51" s="412"/>
      <c r="DM51" s="412"/>
      <c r="DN51" s="412"/>
      <c r="DO51" s="412"/>
      <c r="DP51" s="412"/>
      <c r="DQ51" s="412"/>
      <c r="DR51" s="412"/>
      <c r="DS51" s="412"/>
      <c r="DT51" s="412"/>
      <c r="DU51" s="412"/>
      <c r="DV51" s="412"/>
      <c r="DW51" s="412"/>
      <c r="DX51" s="412"/>
      <c r="DY51" s="412"/>
      <c r="DZ51" s="412"/>
      <c r="EA51" s="412"/>
      <c r="EB51" s="412"/>
      <c r="EC51" s="412"/>
      <c r="ED51" s="412"/>
      <c r="EE51" s="412"/>
      <c r="EF51" s="412"/>
      <c r="EG51" s="412"/>
      <c r="EH51" s="412"/>
      <c r="EI51" s="412"/>
      <c r="EJ51" s="412"/>
      <c r="EK51" s="412"/>
      <c r="EL51" s="412"/>
      <c r="EM51" s="412"/>
      <c r="EN51" s="412"/>
      <c r="EO51" s="412"/>
      <c r="EP51" s="412"/>
      <c r="EQ51" s="412"/>
      <c r="ER51" s="412"/>
      <c r="ES51" s="412"/>
      <c r="ET51" s="412"/>
      <c r="EU51" s="412"/>
      <c r="EV51" s="412"/>
      <c r="EW51" s="412"/>
      <c r="EX51" s="412"/>
      <c r="EY51" s="412"/>
      <c r="EZ51" s="412"/>
      <c r="FA51" s="412"/>
      <c r="FB51" s="412"/>
      <c r="FC51" s="412"/>
      <c r="FD51" s="412"/>
      <c r="FE51" s="412"/>
      <c r="FF51" s="412"/>
      <c r="FG51" s="412"/>
      <c r="FH51" s="412"/>
      <c r="FI51" s="412"/>
      <c r="FJ51" s="412"/>
      <c r="FK51" s="412"/>
      <c r="FL51" s="412"/>
      <c r="FM51" s="412"/>
      <c r="FN51" s="412"/>
      <c r="FO51" s="412"/>
      <c r="FP51" s="412"/>
      <c r="FQ51" s="412"/>
      <c r="FR51" s="412"/>
      <c r="FS51" s="412"/>
      <c r="FT51" s="412"/>
      <c r="FU51" s="412"/>
      <c r="FV51" s="412"/>
      <c r="FW51" s="412"/>
      <c r="FX51" s="412"/>
      <c r="FY51" s="412"/>
      <c r="FZ51" s="412"/>
      <c r="GA51" s="412"/>
      <c r="GB51" s="412"/>
      <c r="GC51" s="412"/>
      <c r="GD51" s="412"/>
      <c r="GE51" s="412"/>
      <c r="GF51" s="412"/>
      <c r="GG51" s="412"/>
      <c r="GH51" s="412"/>
      <c r="GI51" s="412"/>
      <c r="GJ51" s="412"/>
      <c r="GK51" s="412"/>
      <c r="GL51" s="412"/>
      <c r="GM51" s="412"/>
      <c r="GN51" s="412"/>
      <c r="GO51" s="412"/>
      <c r="GP51" s="412"/>
      <c r="GQ51" s="412"/>
      <c r="GR51" s="412"/>
      <c r="GS51" s="412"/>
      <c r="GT51" s="412"/>
      <c r="GU51" s="412"/>
      <c r="GV51" s="412"/>
      <c r="GW51" s="412"/>
      <c r="GX51" s="412"/>
      <c r="GY51" s="412"/>
      <c r="GZ51" s="412"/>
      <c r="HA51" s="412"/>
      <c r="HB51" s="412"/>
      <c r="HC51" s="412"/>
      <c r="HD51" s="412"/>
      <c r="HE51" s="412"/>
      <c r="HF51" s="412"/>
      <c r="HG51" s="412"/>
      <c r="HH51" s="412"/>
      <c r="HI51" s="412"/>
      <c r="HJ51" s="412"/>
      <c r="HK51" s="412"/>
      <c r="HL51" s="412"/>
      <c r="HM51" s="412"/>
      <c r="HN51" s="412"/>
      <c r="HO51" s="412"/>
      <c r="HP51" s="412"/>
      <c r="HQ51" s="412"/>
      <c r="HR51" s="412"/>
      <c r="HS51" s="412"/>
      <c r="HT51" s="412"/>
      <c r="HU51" s="412"/>
      <c r="HV51" s="412"/>
      <c r="HW51" s="412"/>
      <c r="HX51" s="412"/>
      <c r="HY51" s="412"/>
      <c r="HZ51" s="412"/>
      <c r="IA51" s="412"/>
      <c r="IB51" s="412"/>
      <c r="IC51" s="412"/>
      <c r="ID51" s="412"/>
      <c r="IE51" s="412"/>
      <c r="IF51" s="412"/>
      <c r="IG51" s="412"/>
      <c r="IH51" s="412"/>
      <c r="II51" s="412"/>
      <c r="IJ51" s="412"/>
      <c r="IK51" s="412"/>
      <c r="IL51" s="412"/>
      <c r="IM51" s="412"/>
      <c r="IN51" s="412"/>
    </row>
    <row r="52" s="408" customFormat="1" ht="24" customHeight="1" spans="1:248">
      <c r="A52" s="419" t="s">
        <v>1204</v>
      </c>
      <c r="B52" s="420">
        <f>SUM(B53:B57)</f>
        <v>75874</v>
      </c>
      <c r="C52" s="420">
        <v>66766</v>
      </c>
      <c r="D52" s="412"/>
      <c r="E52" s="412"/>
      <c r="F52" s="412"/>
      <c r="G52" s="412"/>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412"/>
      <c r="AJ52" s="412"/>
      <c r="AK52" s="412"/>
      <c r="AL52" s="412"/>
      <c r="AM52" s="412"/>
      <c r="AN52" s="412"/>
      <c r="AO52" s="412"/>
      <c r="AP52" s="412"/>
      <c r="AQ52" s="412"/>
      <c r="AR52" s="412"/>
      <c r="AS52" s="412"/>
      <c r="AT52" s="412"/>
      <c r="AU52" s="412"/>
      <c r="AV52" s="412"/>
      <c r="AW52" s="412"/>
      <c r="AX52" s="412"/>
      <c r="AY52" s="412"/>
      <c r="AZ52" s="412"/>
      <c r="BA52" s="412"/>
      <c r="BB52" s="412"/>
      <c r="BC52" s="412"/>
      <c r="BD52" s="412"/>
      <c r="BE52" s="412"/>
      <c r="BF52" s="412"/>
      <c r="BG52" s="412"/>
      <c r="BH52" s="412"/>
      <c r="BI52" s="412"/>
      <c r="BJ52" s="412"/>
      <c r="BK52" s="412"/>
      <c r="BL52" s="412"/>
      <c r="BM52" s="412"/>
      <c r="BN52" s="412"/>
      <c r="BO52" s="412"/>
      <c r="BP52" s="412"/>
      <c r="BQ52" s="412"/>
      <c r="BR52" s="412"/>
      <c r="BS52" s="412"/>
      <c r="BT52" s="412"/>
      <c r="BU52" s="412"/>
      <c r="BV52" s="412"/>
      <c r="BW52" s="412"/>
      <c r="BX52" s="412"/>
      <c r="BY52" s="412"/>
      <c r="BZ52" s="412"/>
      <c r="CA52" s="412"/>
      <c r="CB52" s="412"/>
      <c r="CC52" s="412"/>
      <c r="CD52" s="412"/>
      <c r="CE52" s="412"/>
      <c r="CF52" s="412"/>
      <c r="CG52" s="412"/>
      <c r="CH52" s="412"/>
      <c r="CI52" s="412"/>
      <c r="CJ52" s="412"/>
      <c r="CK52" s="412"/>
      <c r="CL52" s="412"/>
      <c r="CM52" s="412"/>
      <c r="CN52" s="412"/>
      <c r="CO52" s="412"/>
      <c r="CP52" s="412"/>
      <c r="CQ52" s="412"/>
      <c r="CR52" s="412"/>
      <c r="CS52" s="412"/>
      <c r="CT52" s="412"/>
      <c r="CU52" s="412"/>
      <c r="CV52" s="412"/>
      <c r="CW52" s="412"/>
      <c r="CX52" s="412"/>
      <c r="CY52" s="412"/>
      <c r="CZ52" s="412"/>
      <c r="DA52" s="412"/>
      <c r="DB52" s="412"/>
      <c r="DC52" s="412"/>
      <c r="DD52" s="412"/>
      <c r="DE52" s="412"/>
      <c r="DF52" s="412"/>
      <c r="DG52" s="412"/>
      <c r="DH52" s="412"/>
      <c r="DI52" s="412"/>
      <c r="DJ52" s="412"/>
      <c r="DK52" s="412"/>
      <c r="DL52" s="412"/>
      <c r="DM52" s="412"/>
      <c r="DN52" s="412"/>
      <c r="DO52" s="412"/>
      <c r="DP52" s="412"/>
      <c r="DQ52" s="412"/>
      <c r="DR52" s="412"/>
      <c r="DS52" s="412"/>
      <c r="DT52" s="412"/>
      <c r="DU52" s="412"/>
      <c r="DV52" s="412"/>
      <c r="DW52" s="412"/>
      <c r="DX52" s="412"/>
      <c r="DY52" s="412"/>
      <c r="DZ52" s="412"/>
      <c r="EA52" s="412"/>
      <c r="EB52" s="412"/>
      <c r="EC52" s="412"/>
      <c r="ED52" s="412"/>
      <c r="EE52" s="412"/>
      <c r="EF52" s="412"/>
      <c r="EG52" s="412"/>
      <c r="EH52" s="412"/>
      <c r="EI52" s="412"/>
      <c r="EJ52" s="412"/>
      <c r="EK52" s="412"/>
      <c r="EL52" s="412"/>
      <c r="EM52" s="412"/>
      <c r="EN52" s="412"/>
      <c r="EO52" s="412"/>
      <c r="EP52" s="412"/>
      <c r="EQ52" s="412"/>
      <c r="ER52" s="412"/>
      <c r="ES52" s="412"/>
      <c r="ET52" s="412"/>
      <c r="EU52" s="412"/>
      <c r="EV52" s="412"/>
      <c r="EW52" s="412"/>
      <c r="EX52" s="412"/>
      <c r="EY52" s="412"/>
      <c r="EZ52" s="412"/>
      <c r="FA52" s="412"/>
      <c r="FB52" s="412"/>
      <c r="FC52" s="412"/>
      <c r="FD52" s="412"/>
      <c r="FE52" s="412"/>
      <c r="FF52" s="412"/>
      <c r="FG52" s="412"/>
      <c r="FH52" s="412"/>
      <c r="FI52" s="412"/>
      <c r="FJ52" s="412"/>
      <c r="FK52" s="412"/>
      <c r="FL52" s="412"/>
      <c r="FM52" s="412"/>
      <c r="FN52" s="412"/>
      <c r="FO52" s="412"/>
      <c r="FP52" s="412"/>
      <c r="FQ52" s="412"/>
      <c r="FR52" s="412"/>
      <c r="FS52" s="412"/>
      <c r="FT52" s="412"/>
      <c r="FU52" s="412"/>
      <c r="FV52" s="412"/>
      <c r="FW52" s="412"/>
      <c r="FX52" s="412"/>
      <c r="FY52" s="412"/>
      <c r="FZ52" s="412"/>
      <c r="GA52" s="412"/>
      <c r="GB52" s="412"/>
      <c r="GC52" s="412"/>
      <c r="GD52" s="412"/>
      <c r="GE52" s="412"/>
      <c r="GF52" s="412"/>
      <c r="GG52" s="412"/>
      <c r="GH52" s="412"/>
      <c r="GI52" s="412"/>
      <c r="GJ52" s="412"/>
      <c r="GK52" s="412"/>
      <c r="GL52" s="412"/>
      <c r="GM52" s="412"/>
      <c r="GN52" s="412"/>
      <c r="GO52" s="412"/>
      <c r="GP52" s="412"/>
      <c r="GQ52" s="412"/>
      <c r="GR52" s="412"/>
      <c r="GS52" s="412"/>
      <c r="GT52" s="412"/>
      <c r="GU52" s="412"/>
      <c r="GV52" s="412"/>
      <c r="GW52" s="412"/>
      <c r="GX52" s="412"/>
      <c r="GY52" s="412"/>
      <c r="GZ52" s="412"/>
      <c r="HA52" s="412"/>
      <c r="HB52" s="412"/>
      <c r="HC52" s="412"/>
      <c r="HD52" s="412"/>
      <c r="HE52" s="412"/>
      <c r="HF52" s="412"/>
      <c r="HG52" s="412"/>
      <c r="HH52" s="412"/>
      <c r="HI52" s="412"/>
      <c r="HJ52" s="412"/>
      <c r="HK52" s="412"/>
      <c r="HL52" s="412"/>
      <c r="HM52" s="412"/>
      <c r="HN52" s="412"/>
      <c r="HO52" s="412"/>
      <c r="HP52" s="412"/>
      <c r="HQ52" s="412"/>
      <c r="HR52" s="412"/>
      <c r="HS52" s="412"/>
      <c r="HT52" s="412"/>
      <c r="HU52" s="412"/>
      <c r="HV52" s="412"/>
      <c r="HW52" s="412"/>
      <c r="HX52" s="412"/>
      <c r="HY52" s="412"/>
      <c r="HZ52" s="412"/>
      <c r="IA52" s="412"/>
      <c r="IB52" s="412"/>
      <c r="IC52" s="412"/>
      <c r="ID52" s="412"/>
      <c r="IE52" s="412"/>
      <c r="IF52" s="412"/>
      <c r="IG52" s="412"/>
      <c r="IH52" s="412"/>
      <c r="II52" s="412"/>
      <c r="IJ52" s="412"/>
      <c r="IK52" s="412"/>
      <c r="IL52" s="412"/>
      <c r="IM52" s="412"/>
      <c r="IN52" s="412"/>
    </row>
    <row r="53" s="408" customFormat="1" ht="24" customHeight="1" spans="1:248">
      <c r="A53" s="421" t="s">
        <v>1205</v>
      </c>
      <c r="B53" s="420">
        <v>41891</v>
      </c>
      <c r="C53" s="420">
        <v>37430</v>
      </c>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c r="BB53" s="412"/>
      <c r="BC53" s="412"/>
      <c r="BD53" s="412"/>
      <c r="BE53" s="412"/>
      <c r="BF53" s="412"/>
      <c r="BG53" s="412"/>
      <c r="BH53" s="412"/>
      <c r="BI53" s="412"/>
      <c r="BJ53" s="412"/>
      <c r="BK53" s="412"/>
      <c r="BL53" s="412"/>
      <c r="BM53" s="412"/>
      <c r="BN53" s="412"/>
      <c r="BO53" s="412"/>
      <c r="BP53" s="412"/>
      <c r="BQ53" s="412"/>
      <c r="BR53" s="412"/>
      <c r="BS53" s="412"/>
      <c r="BT53" s="412"/>
      <c r="BU53" s="412"/>
      <c r="BV53" s="412"/>
      <c r="BW53" s="412"/>
      <c r="BX53" s="412"/>
      <c r="BY53" s="412"/>
      <c r="BZ53" s="412"/>
      <c r="CA53" s="412"/>
      <c r="CB53" s="412"/>
      <c r="CC53" s="412"/>
      <c r="CD53" s="412"/>
      <c r="CE53" s="412"/>
      <c r="CF53" s="412"/>
      <c r="CG53" s="412"/>
      <c r="CH53" s="412"/>
      <c r="CI53" s="412"/>
      <c r="CJ53" s="412"/>
      <c r="CK53" s="412"/>
      <c r="CL53" s="412"/>
      <c r="CM53" s="412"/>
      <c r="CN53" s="412"/>
      <c r="CO53" s="412"/>
      <c r="CP53" s="412"/>
      <c r="CQ53" s="412"/>
      <c r="CR53" s="412"/>
      <c r="CS53" s="412"/>
      <c r="CT53" s="412"/>
      <c r="CU53" s="412"/>
      <c r="CV53" s="412"/>
      <c r="CW53" s="412"/>
      <c r="CX53" s="412"/>
      <c r="CY53" s="412"/>
      <c r="CZ53" s="412"/>
      <c r="DA53" s="412"/>
      <c r="DB53" s="412"/>
      <c r="DC53" s="412"/>
      <c r="DD53" s="412"/>
      <c r="DE53" s="412"/>
      <c r="DF53" s="412"/>
      <c r="DG53" s="412"/>
      <c r="DH53" s="412"/>
      <c r="DI53" s="412"/>
      <c r="DJ53" s="412"/>
      <c r="DK53" s="412"/>
      <c r="DL53" s="412"/>
      <c r="DM53" s="412"/>
      <c r="DN53" s="412"/>
      <c r="DO53" s="412"/>
      <c r="DP53" s="412"/>
      <c r="DQ53" s="412"/>
      <c r="DR53" s="412"/>
      <c r="DS53" s="412"/>
      <c r="DT53" s="412"/>
      <c r="DU53" s="412"/>
      <c r="DV53" s="412"/>
      <c r="DW53" s="412"/>
      <c r="DX53" s="412"/>
      <c r="DY53" s="412"/>
      <c r="DZ53" s="412"/>
      <c r="EA53" s="412"/>
      <c r="EB53" s="412"/>
      <c r="EC53" s="412"/>
      <c r="ED53" s="412"/>
      <c r="EE53" s="412"/>
      <c r="EF53" s="412"/>
      <c r="EG53" s="412"/>
      <c r="EH53" s="412"/>
      <c r="EI53" s="412"/>
      <c r="EJ53" s="412"/>
      <c r="EK53" s="412"/>
      <c r="EL53" s="412"/>
      <c r="EM53" s="412"/>
      <c r="EN53" s="412"/>
      <c r="EO53" s="412"/>
      <c r="EP53" s="412"/>
      <c r="EQ53" s="412"/>
      <c r="ER53" s="412"/>
      <c r="ES53" s="412"/>
      <c r="ET53" s="412"/>
      <c r="EU53" s="412"/>
      <c r="EV53" s="412"/>
      <c r="EW53" s="412"/>
      <c r="EX53" s="412"/>
      <c r="EY53" s="412"/>
      <c r="EZ53" s="412"/>
      <c r="FA53" s="412"/>
      <c r="FB53" s="412"/>
      <c r="FC53" s="412"/>
      <c r="FD53" s="412"/>
      <c r="FE53" s="412"/>
      <c r="FF53" s="412"/>
      <c r="FG53" s="412"/>
      <c r="FH53" s="412"/>
      <c r="FI53" s="412"/>
      <c r="FJ53" s="412"/>
      <c r="FK53" s="412"/>
      <c r="FL53" s="412"/>
      <c r="FM53" s="412"/>
      <c r="FN53" s="412"/>
      <c r="FO53" s="412"/>
      <c r="FP53" s="412"/>
      <c r="FQ53" s="412"/>
      <c r="FR53" s="412"/>
      <c r="FS53" s="412"/>
      <c r="FT53" s="412"/>
      <c r="FU53" s="412"/>
      <c r="FV53" s="412"/>
      <c r="FW53" s="412"/>
      <c r="FX53" s="412"/>
      <c r="FY53" s="412"/>
      <c r="FZ53" s="412"/>
      <c r="GA53" s="412"/>
      <c r="GB53" s="412"/>
      <c r="GC53" s="412"/>
      <c r="GD53" s="412"/>
      <c r="GE53" s="412"/>
      <c r="GF53" s="412"/>
      <c r="GG53" s="412"/>
      <c r="GH53" s="412"/>
      <c r="GI53" s="412"/>
      <c r="GJ53" s="412"/>
      <c r="GK53" s="412"/>
      <c r="GL53" s="412"/>
      <c r="GM53" s="412"/>
      <c r="GN53" s="412"/>
      <c r="GO53" s="412"/>
      <c r="GP53" s="412"/>
      <c r="GQ53" s="412"/>
      <c r="GR53" s="412"/>
      <c r="GS53" s="412"/>
      <c r="GT53" s="412"/>
      <c r="GU53" s="412"/>
      <c r="GV53" s="412"/>
      <c r="GW53" s="412"/>
      <c r="GX53" s="412"/>
      <c r="GY53" s="412"/>
      <c r="GZ53" s="412"/>
      <c r="HA53" s="412"/>
      <c r="HB53" s="412"/>
      <c r="HC53" s="412"/>
      <c r="HD53" s="412"/>
      <c r="HE53" s="412"/>
      <c r="HF53" s="412"/>
      <c r="HG53" s="412"/>
      <c r="HH53" s="412"/>
      <c r="HI53" s="412"/>
      <c r="HJ53" s="412"/>
      <c r="HK53" s="412"/>
      <c r="HL53" s="412"/>
      <c r="HM53" s="412"/>
      <c r="HN53" s="412"/>
      <c r="HO53" s="412"/>
      <c r="HP53" s="412"/>
      <c r="HQ53" s="412"/>
      <c r="HR53" s="412"/>
      <c r="HS53" s="412"/>
      <c r="HT53" s="412"/>
      <c r="HU53" s="412"/>
      <c r="HV53" s="412"/>
      <c r="HW53" s="412"/>
      <c r="HX53" s="412"/>
      <c r="HY53" s="412"/>
      <c r="HZ53" s="412"/>
      <c r="IA53" s="412"/>
      <c r="IB53" s="412"/>
      <c r="IC53" s="412"/>
      <c r="ID53" s="412"/>
      <c r="IE53" s="412"/>
      <c r="IF53" s="412"/>
      <c r="IG53" s="412"/>
      <c r="IH53" s="412"/>
      <c r="II53" s="412"/>
      <c r="IJ53" s="412"/>
      <c r="IK53" s="412"/>
      <c r="IL53" s="412"/>
      <c r="IM53" s="412"/>
      <c r="IN53" s="412"/>
    </row>
    <row r="54" s="408" customFormat="1" ht="24" customHeight="1" spans="1:248">
      <c r="A54" s="421" t="s">
        <v>1206</v>
      </c>
      <c r="B54" s="420">
        <v>1483</v>
      </c>
      <c r="C54" s="420">
        <v>1349</v>
      </c>
      <c r="D54" s="412"/>
      <c r="E54" s="412"/>
      <c r="F54" s="412"/>
      <c r="G54" s="412"/>
      <c r="H54" s="412"/>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412"/>
      <c r="AL54" s="412"/>
      <c r="AM54" s="412"/>
      <c r="AN54" s="412"/>
      <c r="AO54" s="412"/>
      <c r="AP54" s="412"/>
      <c r="AQ54" s="412"/>
      <c r="AR54" s="412"/>
      <c r="AS54" s="412"/>
      <c r="AT54" s="412"/>
      <c r="AU54" s="412"/>
      <c r="AV54" s="412"/>
      <c r="AW54" s="412"/>
      <c r="AX54" s="412"/>
      <c r="AY54" s="412"/>
      <c r="AZ54" s="412"/>
      <c r="BA54" s="412"/>
      <c r="BB54" s="412"/>
      <c r="BC54" s="412"/>
      <c r="BD54" s="412"/>
      <c r="BE54" s="412"/>
      <c r="BF54" s="412"/>
      <c r="BG54" s="412"/>
      <c r="BH54" s="412"/>
      <c r="BI54" s="412"/>
      <c r="BJ54" s="412"/>
      <c r="BK54" s="412"/>
      <c r="BL54" s="412"/>
      <c r="BM54" s="412"/>
      <c r="BN54" s="412"/>
      <c r="BO54" s="412"/>
      <c r="BP54" s="412"/>
      <c r="BQ54" s="412"/>
      <c r="BR54" s="412"/>
      <c r="BS54" s="412"/>
      <c r="BT54" s="412"/>
      <c r="BU54" s="412"/>
      <c r="BV54" s="412"/>
      <c r="BW54" s="412"/>
      <c r="BX54" s="412"/>
      <c r="BY54" s="412"/>
      <c r="BZ54" s="412"/>
      <c r="CA54" s="412"/>
      <c r="CB54" s="412"/>
      <c r="CC54" s="412"/>
      <c r="CD54" s="412"/>
      <c r="CE54" s="412"/>
      <c r="CF54" s="412"/>
      <c r="CG54" s="412"/>
      <c r="CH54" s="412"/>
      <c r="CI54" s="412"/>
      <c r="CJ54" s="412"/>
      <c r="CK54" s="412"/>
      <c r="CL54" s="412"/>
      <c r="CM54" s="412"/>
      <c r="CN54" s="412"/>
      <c r="CO54" s="412"/>
      <c r="CP54" s="412"/>
      <c r="CQ54" s="412"/>
      <c r="CR54" s="412"/>
      <c r="CS54" s="412"/>
      <c r="CT54" s="412"/>
      <c r="CU54" s="412"/>
      <c r="CV54" s="412"/>
      <c r="CW54" s="412"/>
      <c r="CX54" s="412"/>
      <c r="CY54" s="412"/>
      <c r="CZ54" s="412"/>
      <c r="DA54" s="412"/>
      <c r="DB54" s="412"/>
      <c r="DC54" s="412"/>
      <c r="DD54" s="412"/>
      <c r="DE54" s="412"/>
      <c r="DF54" s="412"/>
      <c r="DG54" s="412"/>
      <c r="DH54" s="412"/>
      <c r="DI54" s="412"/>
      <c r="DJ54" s="412"/>
      <c r="DK54" s="412"/>
      <c r="DL54" s="412"/>
      <c r="DM54" s="412"/>
      <c r="DN54" s="412"/>
      <c r="DO54" s="412"/>
      <c r="DP54" s="412"/>
      <c r="DQ54" s="412"/>
      <c r="DR54" s="412"/>
      <c r="DS54" s="412"/>
      <c r="DT54" s="412"/>
      <c r="DU54" s="412"/>
      <c r="DV54" s="412"/>
      <c r="DW54" s="412"/>
      <c r="DX54" s="412"/>
      <c r="DY54" s="412"/>
      <c r="DZ54" s="412"/>
      <c r="EA54" s="412"/>
      <c r="EB54" s="412"/>
      <c r="EC54" s="412"/>
      <c r="ED54" s="412"/>
      <c r="EE54" s="412"/>
      <c r="EF54" s="412"/>
      <c r="EG54" s="412"/>
      <c r="EH54" s="412"/>
      <c r="EI54" s="412"/>
      <c r="EJ54" s="412"/>
      <c r="EK54" s="412"/>
      <c r="EL54" s="412"/>
      <c r="EM54" s="412"/>
      <c r="EN54" s="412"/>
      <c r="EO54" s="412"/>
      <c r="EP54" s="412"/>
      <c r="EQ54" s="412"/>
      <c r="ER54" s="412"/>
      <c r="ES54" s="412"/>
      <c r="ET54" s="412"/>
      <c r="EU54" s="412"/>
      <c r="EV54" s="412"/>
      <c r="EW54" s="412"/>
      <c r="EX54" s="412"/>
      <c r="EY54" s="412"/>
      <c r="EZ54" s="412"/>
      <c r="FA54" s="412"/>
      <c r="FB54" s="412"/>
      <c r="FC54" s="412"/>
      <c r="FD54" s="412"/>
      <c r="FE54" s="412"/>
      <c r="FF54" s="412"/>
      <c r="FG54" s="412"/>
      <c r="FH54" s="412"/>
      <c r="FI54" s="412"/>
      <c r="FJ54" s="412"/>
      <c r="FK54" s="412"/>
      <c r="FL54" s="412"/>
      <c r="FM54" s="412"/>
      <c r="FN54" s="412"/>
      <c r="FO54" s="412"/>
      <c r="FP54" s="412"/>
      <c r="FQ54" s="412"/>
      <c r="FR54" s="412"/>
      <c r="FS54" s="412"/>
      <c r="FT54" s="412"/>
      <c r="FU54" s="412"/>
      <c r="FV54" s="412"/>
      <c r="FW54" s="412"/>
      <c r="FX54" s="412"/>
      <c r="FY54" s="412"/>
      <c r="FZ54" s="412"/>
      <c r="GA54" s="412"/>
      <c r="GB54" s="412"/>
      <c r="GC54" s="412"/>
      <c r="GD54" s="412"/>
      <c r="GE54" s="412"/>
      <c r="GF54" s="412"/>
      <c r="GG54" s="412"/>
      <c r="GH54" s="412"/>
      <c r="GI54" s="412"/>
      <c r="GJ54" s="412"/>
      <c r="GK54" s="412"/>
      <c r="GL54" s="412"/>
      <c r="GM54" s="412"/>
      <c r="GN54" s="412"/>
      <c r="GO54" s="412"/>
      <c r="GP54" s="412"/>
      <c r="GQ54" s="412"/>
      <c r="GR54" s="412"/>
      <c r="GS54" s="412"/>
      <c r="GT54" s="412"/>
      <c r="GU54" s="412"/>
      <c r="GV54" s="412"/>
      <c r="GW54" s="412"/>
      <c r="GX54" s="412"/>
      <c r="GY54" s="412"/>
      <c r="GZ54" s="412"/>
      <c r="HA54" s="412"/>
      <c r="HB54" s="412"/>
      <c r="HC54" s="412"/>
      <c r="HD54" s="412"/>
      <c r="HE54" s="412"/>
      <c r="HF54" s="412"/>
      <c r="HG54" s="412"/>
      <c r="HH54" s="412"/>
      <c r="HI54" s="412"/>
      <c r="HJ54" s="412"/>
      <c r="HK54" s="412"/>
      <c r="HL54" s="412"/>
      <c r="HM54" s="412"/>
      <c r="HN54" s="412"/>
      <c r="HO54" s="412"/>
      <c r="HP54" s="412"/>
      <c r="HQ54" s="412"/>
      <c r="HR54" s="412"/>
      <c r="HS54" s="412"/>
      <c r="HT54" s="412"/>
      <c r="HU54" s="412"/>
      <c r="HV54" s="412"/>
      <c r="HW54" s="412"/>
      <c r="HX54" s="412"/>
      <c r="HY54" s="412"/>
      <c r="HZ54" s="412"/>
      <c r="IA54" s="412"/>
      <c r="IB54" s="412"/>
      <c r="IC54" s="412"/>
      <c r="ID54" s="412"/>
      <c r="IE54" s="412"/>
      <c r="IF54" s="412"/>
      <c r="IG54" s="412"/>
      <c r="IH54" s="412"/>
      <c r="II54" s="412"/>
      <c r="IJ54" s="412"/>
      <c r="IK54" s="412"/>
      <c r="IL54" s="412"/>
      <c r="IM54" s="412"/>
      <c r="IN54" s="412"/>
    </row>
    <row r="55" s="408" customFormat="1" ht="24" customHeight="1" spans="1:248">
      <c r="A55" s="421" t="s">
        <v>1207</v>
      </c>
      <c r="B55" s="420">
        <v>4343</v>
      </c>
      <c r="C55" s="420">
        <v>3985</v>
      </c>
      <c r="D55" s="412"/>
      <c r="E55" s="412"/>
      <c r="F55" s="412"/>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412"/>
      <c r="AM55" s="412"/>
      <c r="AN55" s="412"/>
      <c r="AO55" s="412"/>
      <c r="AP55" s="412"/>
      <c r="AQ55" s="412"/>
      <c r="AR55" s="412"/>
      <c r="AS55" s="412"/>
      <c r="AT55" s="412"/>
      <c r="AU55" s="412"/>
      <c r="AV55" s="412"/>
      <c r="AW55" s="412"/>
      <c r="AX55" s="412"/>
      <c r="AY55" s="412"/>
      <c r="AZ55" s="412"/>
      <c r="BA55" s="412"/>
      <c r="BB55" s="412"/>
      <c r="BC55" s="412"/>
      <c r="BD55" s="412"/>
      <c r="BE55" s="412"/>
      <c r="BF55" s="412"/>
      <c r="BG55" s="412"/>
      <c r="BH55" s="412"/>
      <c r="BI55" s="412"/>
      <c r="BJ55" s="412"/>
      <c r="BK55" s="412"/>
      <c r="BL55" s="412"/>
      <c r="BM55" s="412"/>
      <c r="BN55" s="412"/>
      <c r="BO55" s="412"/>
      <c r="BP55" s="412"/>
      <c r="BQ55" s="412"/>
      <c r="BR55" s="412"/>
      <c r="BS55" s="412"/>
      <c r="BT55" s="412"/>
      <c r="BU55" s="412"/>
      <c r="BV55" s="412"/>
      <c r="BW55" s="412"/>
      <c r="BX55" s="412"/>
      <c r="BY55" s="412"/>
      <c r="BZ55" s="412"/>
      <c r="CA55" s="412"/>
      <c r="CB55" s="412"/>
      <c r="CC55" s="412"/>
      <c r="CD55" s="412"/>
      <c r="CE55" s="412"/>
      <c r="CF55" s="412"/>
      <c r="CG55" s="412"/>
      <c r="CH55" s="412"/>
      <c r="CI55" s="412"/>
      <c r="CJ55" s="412"/>
      <c r="CK55" s="412"/>
      <c r="CL55" s="412"/>
      <c r="CM55" s="412"/>
      <c r="CN55" s="412"/>
      <c r="CO55" s="412"/>
      <c r="CP55" s="412"/>
      <c r="CQ55" s="412"/>
      <c r="CR55" s="412"/>
      <c r="CS55" s="412"/>
      <c r="CT55" s="412"/>
      <c r="CU55" s="412"/>
      <c r="CV55" s="412"/>
      <c r="CW55" s="412"/>
      <c r="CX55" s="412"/>
      <c r="CY55" s="412"/>
      <c r="CZ55" s="412"/>
      <c r="DA55" s="412"/>
      <c r="DB55" s="412"/>
      <c r="DC55" s="412"/>
      <c r="DD55" s="412"/>
      <c r="DE55" s="412"/>
      <c r="DF55" s="412"/>
      <c r="DG55" s="412"/>
      <c r="DH55" s="412"/>
      <c r="DI55" s="412"/>
      <c r="DJ55" s="412"/>
      <c r="DK55" s="412"/>
      <c r="DL55" s="412"/>
      <c r="DM55" s="412"/>
      <c r="DN55" s="412"/>
      <c r="DO55" s="412"/>
      <c r="DP55" s="412"/>
      <c r="DQ55" s="412"/>
      <c r="DR55" s="412"/>
      <c r="DS55" s="412"/>
      <c r="DT55" s="412"/>
      <c r="DU55" s="412"/>
      <c r="DV55" s="412"/>
      <c r="DW55" s="412"/>
      <c r="DX55" s="412"/>
      <c r="DY55" s="412"/>
      <c r="DZ55" s="412"/>
      <c r="EA55" s="412"/>
      <c r="EB55" s="412"/>
      <c r="EC55" s="412"/>
      <c r="ED55" s="412"/>
      <c r="EE55" s="412"/>
      <c r="EF55" s="412"/>
      <c r="EG55" s="412"/>
      <c r="EH55" s="412"/>
      <c r="EI55" s="412"/>
      <c r="EJ55" s="412"/>
      <c r="EK55" s="412"/>
      <c r="EL55" s="412"/>
      <c r="EM55" s="412"/>
      <c r="EN55" s="412"/>
      <c r="EO55" s="412"/>
      <c r="EP55" s="412"/>
      <c r="EQ55" s="412"/>
      <c r="ER55" s="412"/>
      <c r="ES55" s="412"/>
      <c r="ET55" s="412"/>
      <c r="EU55" s="412"/>
      <c r="EV55" s="412"/>
      <c r="EW55" s="412"/>
      <c r="EX55" s="412"/>
      <c r="EY55" s="412"/>
      <c r="EZ55" s="412"/>
      <c r="FA55" s="412"/>
      <c r="FB55" s="412"/>
      <c r="FC55" s="412"/>
      <c r="FD55" s="412"/>
      <c r="FE55" s="412"/>
      <c r="FF55" s="412"/>
      <c r="FG55" s="412"/>
      <c r="FH55" s="412"/>
      <c r="FI55" s="412"/>
      <c r="FJ55" s="412"/>
      <c r="FK55" s="412"/>
      <c r="FL55" s="412"/>
      <c r="FM55" s="412"/>
      <c r="FN55" s="412"/>
      <c r="FO55" s="412"/>
      <c r="FP55" s="412"/>
      <c r="FQ55" s="412"/>
      <c r="FR55" s="412"/>
      <c r="FS55" s="412"/>
      <c r="FT55" s="412"/>
      <c r="FU55" s="412"/>
      <c r="FV55" s="412"/>
      <c r="FW55" s="412"/>
      <c r="FX55" s="412"/>
      <c r="FY55" s="412"/>
      <c r="FZ55" s="412"/>
      <c r="GA55" s="412"/>
      <c r="GB55" s="412"/>
      <c r="GC55" s="412"/>
      <c r="GD55" s="412"/>
      <c r="GE55" s="412"/>
      <c r="GF55" s="412"/>
      <c r="GG55" s="412"/>
      <c r="GH55" s="412"/>
      <c r="GI55" s="412"/>
      <c r="GJ55" s="412"/>
      <c r="GK55" s="412"/>
      <c r="GL55" s="412"/>
      <c r="GM55" s="412"/>
      <c r="GN55" s="412"/>
      <c r="GO55" s="412"/>
      <c r="GP55" s="412"/>
      <c r="GQ55" s="412"/>
      <c r="GR55" s="412"/>
      <c r="GS55" s="412"/>
      <c r="GT55" s="412"/>
      <c r="GU55" s="412"/>
      <c r="GV55" s="412"/>
      <c r="GW55" s="412"/>
      <c r="GX55" s="412"/>
      <c r="GY55" s="412"/>
      <c r="GZ55" s="412"/>
      <c r="HA55" s="412"/>
      <c r="HB55" s="412"/>
      <c r="HC55" s="412"/>
      <c r="HD55" s="412"/>
      <c r="HE55" s="412"/>
      <c r="HF55" s="412"/>
      <c r="HG55" s="412"/>
      <c r="HH55" s="412"/>
      <c r="HI55" s="412"/>
      <c r="HJ55" s="412"/>
      <c r="HK55" s="412"/>
      <c r="HL55" s="412"/>
      <c r="HM55" s="412"/>
      <c r="HN55" s="412"/>
      <c r="HO55" s="412"/>
      <c r="HP55" s="412"/>
      <c r="HQ55" s="412"/>
      <c r="HR55" s="412"/>
      <c r="HS55" s="412"/>
      <c r="HT55" s="412"/>
      <c r="HU55" s="412"/>
      <c r="HV55" s="412"/>
      <c r="HW55" s="412"/>
      <c r="HX55" s="412"/>
      <c r="HY55" s="412"/>
      <c r="HZ55" s="412"/>
      <c r="IA55" s="412"/>
      <c r="IB55" s="412"/>
      <c r="IC55" s="412"/>
      <c r="ID55" s="412"/>
      <c r="IE55" s="412"/>
      <c r="IF55" s="412"/>
      <c r="IG55" s="412"/>
      <c r="IH55" s="412"/>
      <c r="II55" s="412"/>
      <c r="IJ55" s="412"/>
      <c r="IK55" s="412"/>
      <c r="IL55" s="412"/>
      <c r="IM55" s="412"/>
      <c r="IN55" s="412"/>
    </row>
    <row r="56" s="408" customFormat="1" ht="24" customHeight="1" spans="1:248">
      <c r="A56" s="421" t="s">
        <v>1208</v>
      </c>
      <c r="B56" s="420">
        <v>252</v>
      </c>
      <c r="C56" s="420">
        <v>232</v>
      </c>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AZ56" s="412"/>
      <c r="BA56" s="412"/>
      <c r="BB56" s="412"/>
      <c r="BC56" s="412"/>
      <c r="BD56" s="412"/>
      <c r="BE56" s="412"/>
      <c r="BF56" s="412"/>
      <c r="BG56" s="412"/>
      <c r="BH56" s="412"/>
      <c r="BI56" s="412"/>
      <c r="BJ56" s="412"/>
      <c r="BK56" s="412"/>
      <c r="BL56" s="412"/>
      <c r="BM56" s="412"/>
      <c r="BN56" s="412"/>
      <c r="BO56" s="412"/>
      <c r="BP56" s="412"/>
      <c r="BQ56" s="412"/>
      <c r="BR56" s="412"/>
      <c r="BS56" s="412"/>
      <c r="BT56" s="412"/>
      <c r="BU56" s="412"/>
      <c r="BV56" s="412"/>
      <c r="BW56" s="412"/>
      <c r="BX56" s="412"/>
      <c r="BY56" s="412"/>
      <c r="BZ56" s="412"/>
      <c r="CA56" s="412"/>
      <c r="CB56" s="412"/>
      <c r="CC56" s="412"/>
      <c r="CD56" s="412"/>
      <c r="CE56" s="412"/>
      <c r="CF56" s="412"/>
      <c r="CG56" s="412"/>
      <c r="CH56" s="412"/>
      <c r="CI56" s="412"/>
      <c r="CJ56" s="412"/>
      <c r="CK56" s="412"/>
      <c r="CL56" s="412"/>
      <c r="CM56" s="412"/>
      <c r="CN56" s="412"/>
      <c r="CO56" s="412"/>
      <c r="CP56" s="412"/>
      <c r="CQ56" s="412"/>
      <c r="CR56" s="412"/>
      <c r="CS56" s="412"/>
      <c r="CT56" s="412"/>
      <c r="CU56" s="412"/>
      <c r="CV56" s="412"/>
      <c r="CW56" s="412"/>
      <c r="CX56" s="412"/>
      <c r="CY56" s="412"/>
      <c r="CZ56" s="412"/>
      <c r="DA56" s="412"/>
      <c r="DB56" s="412"/>
      <c r="DC56" s="412"/>
      <c r="DD56" s="412"/>
      <c r="DE56" s="412"/>
      <c r="DF56" s="412"/>
      <c r="DG56" s="412"/>
      <c r="DH56" s="412"/>
      <c r="DI56" s="412"/>
      <c r="DJ56" s="412"/>
      <c r="DK56" s="412"/>
      <c r="DL56" s="412"/>
      <c r="DM56" s="412"/>
      <c r="DN56" s="412"/>
      <c r="DO56" s="412"/>
      <c r="DP56" s="412"/>
      <c r="DQ56" s="412"/>
      <c r="DR56" s="412"/>
      <c r="DS56" s="412"/>
      <c r="DT56" s="412"/>
      <c r="DU56" s="412"/>
      <c r="DV56" s="412"/>
      <c r="DW56" s="412"/>
      <c r="DX56" s="412"/>
      <c r="DY56" s="412"/>
      <c r="DZ56" s="412"/>
      <c r="EA56" s="412"/>
      <c r="EB56" s="412"/>
      <c r="EC56" s="412"/>
      <c r="ED56" s="412"/>
      <c r="EE56" s="412"/>
      <c r="EF56" s="412"/>
      <c r="EG56" s="412"/>
      <c r="EH56" s="412"/>
      <c r="EI56" s="412"/>
      <c r="EJ56" s="412"/>
      <c r="EK56" s="412"/>
      <c r="EL56" s="412"/>
      <c r="EM56" s="412"/>
      <c r="EN56" s="412"/>
      <c r="EO56" s="412"/>
      <c r="EP56" s="412"/>
      <c r="EQ56" s="412"/>
      <c r="ER56" s="412"/>
      <c r="ES56" s="412"/>
      <c r="ET56" s="412"/>
      <c r="EU56" s="412"/>
      <c r="EV56" s="412"/>
      <c r="EW56" s="412"/>
      <c r="EX56" s="412"/>
      <c r="EY56" s="412"/>
      <c r="EZ56" s="412"/>
      <c r="FA56" s="412"/>
      <c r="FB56" s="412"/>
      <c r="FC56" s="412"/>
      <c r="FD56" s="412"/>
      <c r="FE56" s="412"/>
      <c r="FF56" s="412"/>
      <c r="FG56" s="412"/>
      <c r="FH56" s="412"/>
      <c r="FI56" s="412"/>
      <c r="FJ56" s="412"/>
      <c r="FK56" s="412"/>
      <c r="FL56" s="412"/>
      <c r="FM56" s="412"/>
      <c r="FN56" s="412"/>
      <c r="FO56" s="412"/>
      <c r="FP56" s="412"/>
      <c r="FQ56" s="412"/>
      <c r="FR56" s="412"/>
      <c r="FS56" s="412"/>
      <c r="FT56" s="412"/>
      <c r="FU56" s="412"/>
      <c r="FV56" s="412"/>
      <c r="FW56" s="412"/>
      <c r="FX56" s="412"/>
      <c r="FY56" s="412"/>
      <c r="FZ56" s="412"/>
      <c r="GA56" s="412"/>
      <c r="GB56" s="412"/>
      <c r="GC56" s="412"/>
      <c r="GD56" s="412"/>
      <c r="GE56" s="412"/>
      <c r="GF56" s="412"/>
      <c r="GG56" s="412"/>
      <c r="GH56" s="412"/>
      <c r="GI56" s="412"/>
      <c r="GJ56" s="412"/>
      <c r="GK56" s="412"/>
      <c r="GL56" s="412"/>
      <c r="GM56" s="412"/>
      <c r="GN56" s="412"/>
      <c r="GO56" s="412"/>
      <c r="GP56" s="412"/>
      <c r="GQ56" s="412"/>
      <c r="GR56" s="412"/>
      <c r="GS56" s="412"/>
      <c r="GT56" s="412"/>
      <c r="GU56" s="412"/>
      <c r="GV56" s="412"/>
      <c r="GW56" s="412"/>
      <c r="GX56" s="412"/>
      <c r="GY56" s="412"/>
      <c r="GZ56" s="412"/>
      <c r="HA56" s="412"/>
      <c r="HB56" s="412"/>
      <c r="HC56" s="412"/>
      <c r="HD56" s="412"/>
      <c r="HE56" s="412"/>
      <c r="HF56" s="412"/>
      <c r="HG56" s="412"/>
      <c r="HH56" s="412"/>
      <c r="HI56" s="412"/>
      <c r="HJ56" s="412"/>
      <c r="HK56" s="412"/>
      <c r="HL56" s="412"/>
      <c r="HM56" s="412"/>
      <c r="HN56" s="412"/>
      <c r="HO56" s="412"/>
      <c r="HP56" s="412"/>
      <c r="HQ56" s="412"/>
      <c r="HR56" s="412"/>
      <c r="HS56" s="412"/>
      <c r="HT56" s="412"/>
      <c r="HU56" s="412"/>
      <c r="HV56" s="412"/>
      <c r="HW56" s="412"/>
      <c r="HX56" s="412"/>
      <c r="HY56" s="412"/>
      <c r="HZ56" s="412"/>
      <c r="IA56" s="412"/>
      <c r="IB56" s="412"/>
      <c r="IC56" s="412"/>
      <c r="ID56" s="412"/>
      <c r="IE56" s="412"/>
      <c r="IF56" s="412"/>
      <c r="IG56" s="412"/>
      <c r="IH56" s="412"/>
      <c r="II56" s="412"/>
      <c r="IJ56" s="412"/>
      <c r="IK56" s="412"/>
      <c r="IL56" s="412"/>
      <c r="IM56" s="412"/>
      <c r="IN56" s="412"/>
    </row>
    <row r="57" s="408" customFormat="1" ht="24" customHeight="1" spans="1:248">
      <c r="A57" s="421" t="s">
        <v>1209</v>
      </c>
      <c r="B57" s="420">
        <v>27905</v>
      </c>
      <c r="C57" s="420">
        <v>23770</v>
      </c>
      <c r="D57" s="412"/>
      <c r="E57" s="412"/>
      <c r="F57" s="412"/>
      <c r="G57" s="412"/>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2"/>
      <c r="AY57" s="412"/>
      <c r="AZ57" s="412"/>
      <c r="BA57" s="412"/>
      <c r="BB57" s="412"/>
      <c r="BC57" s="412"/>
      <c r="BD57" s="412"/>
      <c r="BE57" s="412"/>
      <c r="BF57" s="412"/>
      <c r="BG57" s="412"/>
      <c r="BH57" s="412"/>
      <c r="BI57" s="412"/>
      <c r="BJ57" s="412"/>
      <c r="BK57" s="412"/>
      <c r="BL57" s="412"/>
      <c r="BM57" s="412"/>
      <c r="BN57" s="412"/>
      <c r="BO57" s="412"/>
      <c r="BP57" s="412"/>
      <c r="BQ57" s="412"/>
      <c r="BR57" s="412"/>
      <c r="BS57" s="412"/>
      <c r="BT57" s="412"/>
      <c r="BU57" s="412"/>
      <c r="BV57" s="412"/>
      <c r="BW57" s="412"/>
      <c r="BX57" s="412"/>
      <c r="BY57" s="412"/>
      <c r="BZ57" s="412"/>
      <c r="CA57" s="412"/>
      <c r="CB57" s="412"/>
      <c r="CC57" s="412"/>
      <c r="CD57" s="412"/>
      <c r="CE57" s="412"/>
      <c r="CF57" s="412"/>
      <c r="CG57" s="412"/>
      <c r="CH57" s="412"/>
      <c r="CI57" s="412"/>
      <c r="CJ57" s="412"/>
      <c r="CK57" s="412"/>
      <c r="CL57" s="412"/>
      <c r="CM57" s="412"/>
      <c r="CN57" s="412"/>
      <c r="CO57" s="412"/>
      <c r="CP57" s="412"/>
      <c r="CQ57" s="412"/>
      <c r="CR57" s="412"/>
      <c r="CS57" s="412"/>
      <c r="CT57" s="412"/>
      <c r="CU57" s="412"/>
      <c r="CV57" s="412"/>
      <c r="CW57" s="412"/>
      <c r="CX57" s="412"/>
      <c r="CY57" s="412"/>
      <c r="CZ57" s="412"/>
      <c r="DA57" s="412"/>
      <c r="DB57" s="412"/>
      <c r="DC57" s="412"/>
      <c r="DD57" s="412"/>
      <c r="DE57" s="412"/>
      <c r="DF57" s="412"/>
      <c r="DG57" s="412"/>
      <c r="DH57" s="412"/>
      <c r="DI57" s="412"/>
      <c r="DJ57" s="412"/>
      <c r="DK57" s="412"/>
      <c r="DL57" s="412"/>
      <c r="DM57" s="412"/>
      <c r="DN57" s="412"/>
      <c r="DO57" s="412"/>
      <c r="DP57" s="412"/>
      <c r="DQ57" s="412"/>
      <c r="DR57" s="412"/>
      <c r="DS57" s="412"/>
      <c r="DT57" s="412"/>
      <c r="DU57" s="412"/>
      <c r="DV57" s="412"/>
      <c r="DW57" s="412"/>
      <c r="DX57" s="412"/>
      <c r="DY57" s="412"/>
      <c r="DZ57" s="412"/>
      <c r="EA57" s="412"/>
      <c r="EB57" s="412"/>
      <c r="EC57" s="412"/>
      <c r="ED57" s="412"/>
      <c r="EE57" s="412"/>
      <c r="EF57" s="412"/>
      <c r="EG57" s="412"/>
      <c r="EH57" s="412"/>
      <c r="EI57" s="412"/>
      <c r="EJ57" s="412"/>
      <c r="EK57" s="412"/>
      <c r="EL57" s="412"/>
      <c r="EM57" s="412"/>
      <c r="EN57" s="412"/>
      <c r="EO57" s="412"/>
      <c r="EP57" s="412"/>
      <c r="EQ57" s="412"/>
      <c r="ER57" s="412"/>
      <c r="ES57" s="412"/>
      <c r="ET57" s="412"/>
      <c r="EU57" s="412"/>
      <c r="EV57" s="412"/>
      <c r="EW57" s="412"/>
      <c r="EX57" s="412"/>
      <c r="EY57" s="412"/>
      <c r="EZ57" s="412"/>
      <c r="FA57" s="412"/>
      <c r="FB57" s="412"/>
      <c r="FC57" s="412"/>
      <c r="FD57" s="412"/>
      <c r="FE57" s="412"/>
      <c r="FF57" s="412"/>
      <c r="FG57" s="412"/>
      <c r="FH57" s="412"/>
      <c r="FI57" s="412"/>
      <c r="FJ57" s="412"/>
      <c r="FK57" s="412"/>
      <c r="FL57" s="412"/>
      <c r="FM57" s="412"/>
      <c r="FN57" s="412"/>
      <c r="FO57" s="412"/>
      <c r="FP57" s="412"/>
      <c r="FQ57" s="412"/>
      <c r="FR57" s="412"/>
      <c r="FS57" s="412"/>
      <c r="FT57" s="412"/>
      <c r="FU57" s="412"/>
      <c r="FV57" s="412"/>
      <c r="FW57" s="412"/>
      <c r="FX57" s="412"/>
      <c r="FY57" s="412"/>
      <c r="FZ57" s="412"/>
      <c r="GA57" s="412"/>
      <c r="GB57" s="412"/>
      <c r="GC57" s="412"/>
      <c r="GD57" s="412"/>
      <c r="GE57" s="412"/>
      <c r="GF57" s="412"/>
      <c r="GG57" s="412"/>
      <c r="GH57" s="412"/>
      <c r="GI57" s="412"/>
      <c r="GJ57" s="412"/>
      <c r="GK57" s="412"/>
      <c r="GL57" s="412"/>
      <c r="GM57" s="412"/>
      <c r="GN57" s="412"/>
      <c r="GO57" s="412"/>
      <c r="GP57" s="412"/>
      <c r="GQ57" s="412"/>
      <c r="GR57" s="412"/>
      <c r="GS57" s="412"/>
      <c r="GT57" s="412"/>
      <c r="GU57" s="412"/>
      <c r="GV57" s="412"/>
      <c r="GW57" s="412"/>
      <c r="GX57" s="412"/>
      <c r="GY57" s="412"/>
      <c r="GZ57" s="412"/>
      <c r="HA57" s="412"/>
      <c r="HB57" s="412"/>
      <c r="HC57" s="412"/>
      <c r="HD57" s="412"/>
      <c r="HE57" s="412"/>
      <c r="HF57" s="412"/>
      <c r="HG57" s="412"/>
      <c r="HH57" s="412"/>
      <c r="HI57" s="412"/>
      <c r="HJ57" s="412"/>
      <c r="HK57" s="412"/>
      <c r="HL57" s="412"/>
      <c r="HM57" s="412"/>
      <c r="HN57" s="412"/>
      <c r="HO57" s="412"/>
      <c r="HP57" s="412"/>
      <c r="HQ57" s="412"/>
      <c r="HR57" s="412"/>
      <c r="HS57" s="412"/>
      <c r="HT57" s="412"/>
      <c r="HU57" s="412"/>
      <c r="HV57" s="412"/>
      <c r="HW57" s="412"/>
      <c r="HX57" s="412"/>
      <c r="HY57" s="412"/>
      <c r="HZ57" s="412"/>
      <c r="IA57" s="412"/>
      <c r="IB57" s="412"/>
      <c r="IC57" s="412"/>
      <c r="ID57" s="412"/>
      <c r="IE57" s="412"/>
      <c r="IF57" s="412"/>
      <c r="IG57" s="412"/>
      <c r="IH57" s="412"/>
      <c r="II57" s="412"/>
      <c r="IJ57" s="412"/>
      <c r="IK57" s="412"/>
      <c r="IL57" s="412"/>
      <c r="IM57" s="412"/>
      <c r="IN57" s="412"/>
    </row>
    <row r="58" s="408" customFormat="1" ht="24" customHeight="1" spans="1:248">
      <c r="A58" s="419" t="s">
        <v>1210</v>
      </c>
      <c r="B58" s="420">
        <v>3463</v>
      </c>
      <c r="C58" s="420">
        <v>3463</v>
      </c>
      <c r="D58" s="412"/>
      <c r="E58" s="412"/>
      <c r="F58" s="412"/>
      <c r="G58" s="412"/>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2"/>
      <c r="AY58" s="412"/>
      <c r="AZ58" s="412"/>
      <c r="BA58" s="412"/>
      <c r="BB58" s="412"/>
      <c r="BC58" s="412"/>
      <c r="BD58" s="412"/>
      <c r="BE58" s="412"/>
      <c r="BF58" s="412"/>
      <c r="BG58" s="412"/>
      <c r="BH58" s="412"/>
      <c r="BI58" s="412"/>
      <c r="BJ58" s="412"/>
      <c r="BK58" s="412"/>
      <c r="BL58" s="412"/>
      <c r="BM58" s="412"/>
      <c r="BN58" s="412"/>
      <c r="BO58" s="412"/>
      <c r="BP58" s="412"/>
      <c r="BQ58" s="412"/>
      <c r="BR58" s="412"/>
      <c r="BS58" s="412"/>
      <c r="BT58" s="412"/>
      <c r="BU58" s="412"/>
      <c r="BV58" s="412"/>
      <c r="BW58" s="412"/>
      <c r="BX58" s="412"/>
      <c r="BY58" s="412"/>
      <c r="BZ58" s="412"/>
      <c r="CA58" s="412"/>
      <c r="CB58" s="412"/>
      <c r="CC58" s="412"/>
      <c r="CD58" s="412"/>
      <c r="CE58" s="412"/>
      <c r="CF58" s="412"/>
      <c r="CG58" s="412"/>
      <c r="CH58" s="412"/>
      <c r="CI58" s="412"/>
      <c r="CJ58" s="412"/>
      <c r="CK58" s="412"/>
      <c r="CL58" s="412"/>
      <c r="CM58" s="412"/>
      <c r="CN58" s="412"/>
      <c r="CO58" s="412"/>
      <c r="CP58" s="412"/>
      <c r="CQ58" s="412"/>
      <c r="CR58" s="412"/>
      <c r="CS58" s="412"/>
      <c r="CT58" s="412"/>
      <c r="CU58" s="412"/>
      <c r="CV58" s="412"/>
      <c r="CW58" s="412"/>
      <c r="CX58" s="412"/>
      <c r="CY58" s="412"/>
      <c r="CZ58" s="412"/>
      <c r="DA58" s="412"/>
      <c r="DB58" s="412"/>
      <c r="DC58" s="412"/>
      <c r="DD58" s="412"/>
      <c r="DE58" s="412"/>
      <c r="DF58" s="412"/>
      <c r="DG58" s="412"/>
      <c r="DH58" s="412"/>
      <c r="DI58" s="412"/>
      <c r="DJ58" s="412"/>
      <c r="DK58" s="412"/>
      <c r="DL58" s="412"/>
      <c r="DM58" s="412"/>
      <c r="DN58" s="412"/>
      <c r="DO58" s="412"/>
      <c r="DP58" s="412"/>
      <c r="DQ58" s="412"/>
      <c r="DR58" s="412"/>
      <c r="DS58" s="412"/>
      <c r="DT58" s="412"/>
      <c r="DU58" s="412"/>
      <c r="DV58" s="412"/>
      <c r="DW58" s="412"/>
      <c r="DX58" s="412"/>
      <c r="DY58" s="412"/>
      <c r="DZ58" s="412"/>
      <c r="EA58" s="412"/>
      <c r="EB58" s="412"/>
      <c r="EC58" s="412"/>
      <c r="ED58" s="412"/>
      <c r="EE58" s="412"/>
      <c r="EF58" s="412"/>
      <c r="EG58" s="412"/>
      <c r="EH58" s="412"/>
      <c r="EI58" s="412"/>
      <c r="EJ58" s="412"/>
      <c r="EK58" s="412"/>
      <c r="EL58" s="412"/>
      <c r="EM58" s="412"/>
      <c r="EN58" s="412"/>
      <c r="EO58" s="412"/>
      <c r="EP58" s="412"/>
      <c r="EQ58" s="412"/>
      <c r="ER58" s="412"/>
      <c r="ES58" s="412"/>
      <c r="ET58" s="412"/>
      <c r="EU58" s="412"/>
      <c r="EV58" s="412"/>
      <c r="EW58" s="412"/>
      <c r="EX58" s="412"/>
      <c r="EY58" s="412"/>
      <c r="EZ58" s="412"/>
      <c r="FA58" s="412"/>
      <c r="FB58" s="412"/>
      <c r="FC58" s="412"/>
      <c r="FD58" s="412"/>
      <c r="FE58" s="412"/>
      <c r="FF58" s="412"/>
      <c r="FG58" s="412"/>
      <c r="FH58" s="412"/>
      <c r="FI58" s="412"/>
      <c r="FJ58" s="412"/>
      <c r="FK58" s="412"/>
      <c r="FL58" s="412"/>
      <c r="FM58" s="412"/>
      <c r="FN58" s="412"/>
      <c r="FO58" s="412"/>
      <c r="FP58" s="412"/>
      <c r="FQ58" s="412"/>
      <c r="FR58" s="412"/>
      <c r="FS58" s="412"/>
      <c r="FT58" s="412"/>
      <c r="FU58" s="412"/>
      <c r="FV58" s="412"/>
      <c r="FW58" s="412"/>
      <c r="FX58" s="412"/>
      <c r="FY58" s="412"/>
      <c r="FZ58" s="412"/>
      <c r="GA58" s="412"/>
      <c r="GB58" s="412"/>
      <c r="GC58" s="412"/>
      <c r="GD58" s="412"/>
      <c r="GE58" s="412"/>
      <c r="GF58" s="412"/>
      <c r="GG58" s="412"/>
      <c r="GH58" s="412"/>
      <c r="GI58" s="412"/>
      <c r="GJ58" s="412"/>
      <c r="GK58" s="412"/>
      <c r="GL58" s="412"/>
      <c r="GM58" s="412"/>
      <c r="GN58" s="412"/>
      <c r="GO58" s="412"/>
      <c r="GP58" s="412"/>
      <c r="GQ58" s="412"/>
      <c r="GR58" s="412"/>
      <c r="GS58" s="412"/>
      <c r="GT58" s="412"/>
      <c r="GU58" s="412"/>
      <c r="GV58" s="412"/>
      <c r="GW58" s="412"/>
      <c r="GX58" s="412"/>
      <c r="GY58" s="412"/>
      <c r="GZ58" s="412"/>
      <c r="HA58" s="412"/>
      <c r="HB58" s="412"/>
      <c r="HC58" s="412"/>
      <c r="HD58" s="412"/>
      <c r="HE58" s="412"/>
      <c r="HF58" s="412"/>
      <c r="HG58" s="412"/>
      <c r="HH58" s="412"/>
      <c r="HI58" s="412"/>
      <c r="HJ58" s="412"/>
      <c r="HK58" s="412"/>
      <c r="HL58" s="412"/>
      <c r="HM58" s="412"/>
      <c r="HN58" s="412"/>
      <c r="HO58" s="412"/>
      <c r="HP58" s="412"/>
      <c r="HQ58" s="412"/>
      <c r="HR58" s="412"/>
      <c r="HS58" s="412"/>
      <c r="HT58" s="412"/>
      <c r="HU58" s="412"/>
      <c r="HV58" s="412"/>
      <c r="HW58" s="412"/>
      <c r="HX58" s="412"/>
      <c r="HY58" s="412"/>
      <c r="HZ58" s="412"/>
      <c r="IA58" s="412"/>
      <c r="IB58" s="412"/>
      <c r="IC58" s="412"/>
      <c r="ID58" s="412"/>
      <c r="IE58" s="412"/>
      <c r="IF58" s="412"/>
      <c r="IG58" s="412"/>
      <c r="IH58" s="412"/>
      <c r="II58" s="412"/>
      <c r="IJ58" s="412"/>
      <c r="IK58" s="412"/>
      <c r="IL58" s="412"/>
      <c r="IM58" s="412"/>
      <c r="IN58" s="412"/>
    </row>
    <row r="59" s="408" customFormat="1" ht="24" customHeight="1" spans="1:248">
      <c r="A59" s="421" t="s">
        <v>1211</v>
      </c>
      <c r="B59" s="420">
        <v>3463</v>
      </c>
      <c r="C59" s="420">
        <v>3463</v>
      </c>
      <c r="D59" s="412"/>
      <c r="E59" s="412"/>
      <c r="F59" s="412"/>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c r="AJ59" s="412"/>
      <c r="AK59" s="412"/>
      <c r="AL59" s="412"/>
      <c r="AM59" s="412"/>
      <c r="AN59" s="412"/>
      <c r="AO59" s="412"/>
      <c r="AP59" s="412"/>
      <c r="AQ59" s="412"/>
      <c r="AR59" s="412"/>
      <c r="AS59" s="412"/>
      <c r="AT59" s="412"/>
      <c r="AU59" s="412"/>
      <c r="AV59" s="412"/>
      <c r="AW59" s="412"/>
      <c r="AX59" s="412"/>
      <c r="AY59" s="412"/>
      <c r="AZ59" s="412"/>
      <c r="BA59" s="412"/>
      <c r="BB59" s="412"/>
      <c r="BC59" s="412"/>
      <c r="BD59" s="412"/>
      <c r="BE59" s="412"/>
      <c r="BF59" s="412"/>
      <c r="BG59" s="412"/>
      <c r="BH59" s="412"/>
      <c r="BI59" s="412"/>
      <c r="BJ59" s="412"/>
      <c r="BK59" s="412"/>
      <c r="BL59" s="412"/>
      <c r="BM59" s="412"/>
      <c r="BN59" s="412"/>
      <c r="BO59" s="412"/>
      <c r="BP59" s="412"/>
      <c r="BQ59" s="412"/>
      <c r="BR59" s="412"/>
      <c r="BS59" s="412"/>
      <c r="BT59" s="412"/>
      <c r="BU59" s="412"/>
      <c r="BV59" s="412"/>
      <c r="BW59" s="412"/>
      <c r="BX59" s="412"/>
      <c r="BY59" s="412"/>
      <c r="BZ59" s="412"/>
      <c r="CA59" s="412"/>
      <c r="CB59" s="412"/>
      <c r="CC59" s="412"/>
      <c r="CD59" s="412"/>
      <c r="CE59" s="412"/>
      <c r="CF59" s="412"/>
      <c r="CG59" s="412"/>
      <c r="CH59" s="412"/>
      <c r="CI59" s="412"/>
      <c r="CJ59" s="412"/>
      <c r="CK59" s="412"/>
      <c r="CL59" s="412"/>
      <c r="CM59" s="412"/>
      <c r="CN59" s="412"/>
      <c r="CO59" s="412"/>
      <c r="CP59" s="412"/>
      <c r="CQ59" s="412"/>
      <c r="CR59" s="412"/>
      <c r="CS59" s="412"/>
      <c r="CT59" s="412"/>
      <c r="CU59" s="412"/>
      <c r="CV59" s="412"/>
      <c r="CW59" s="412"/>
      <c r="CX59" s="412"/>
      <c r="CY59" s="412"/>
      <c r="CZ59" s="412"/>
      <c r="DA59" s="412"/>
      <c r="DB59" s="412"/>
      <c r="DC59" s="412"/>
      <c r="DD59" s="412"/>
      <c r="DE59" s="412"/>
      <c r="DF59" s="412"/>
      <c r="DG59" s="412"/>
      <c r="DH59" s="412"/>
      <c r="DI59" s="412"/>
      <c r="DJ59" s="412"/>
      <c r="DK59" s="412"/>
      <c r="DL59" s="412"/>
      <c r="DM59" s="412"/>
      <c r="DN59" s="412"/>
      <c r="DO59" s="412"/>
      <c r="DP59" s="412"/>
      <c r="DQ59" s="412"/>
      <c r="DR59" s="412"/>
      <c r="DS59" s="412"/>
      <c r="DT59" s="412"/>
      <c r="DU59" s="412"/>
      <c r="DV59" s="412"/>
      <c r="DW59" s="412"/>
      <c r="DX59" s="412"/>
      <c r="DY59" s="412"/>
      <c r="DZ59" s="412"/>
      <c r="EA59" s="412"/>
      <c r="EB59" s="412"/>
      <c r="EC59" s="412"/>
      <c r="ED59" s="412"/>
      <c r="EE59" s="412"/>
      <c r="EF59" s="412"/>
      <c r="EG59" s="412"/>
      <c r="EH59" s="412"/>
      <c r="EI59" s="412"/>
      <c r="EJ59" s="412"/>
      <c r="EK59" s="412"/>
      <c r="EL59" s="412"/>
      <c r="EM59" s="412"/>
      <c r="EN59" s="412"/>
      <c r="EO59" s="412"/>
      <c r="EP59" s="412"/>
      <c r="EQ59" s="412"/>
      <c r="ER59" s="412"/>
      <c r="ES59" s="412"/>
      <c r="ET59" s="412"/>
      <c r="EU59" s="412"/>
      <c r="EV59" s="412"/>
      <c r="EW59" s="412"/>
      <c r="EX59" s="412"/>
      <c r="EY59" s="412"/>
      <c r="EZ59" s="412"/>
      <c r="FA59" s="412"/>
      <c r="FB59" s="412"/>
      <c r="FC59" s="412"/>
      <c r="FD59" s="412"/>
      <c r="FE59" s="412"/>
      <c r="FF59" s="412"/>
      <c r="FG59" s="412"/>
      <c r="FH59" s="412"/>
      <c r="FI59" s="412"/>
      <c r="FJ59" s="412"/>
      <c r="FK59" s="412"/>
      <c r="FL59" s="412"/>
      <c r="FM59" s="412"/>
      <c r="FN59" s="412"/>
      <c r="FO59" s="412"/>
      <c r="FP59" s="412"/>
      <c r="FQ59" s="412"/>
      <c r="FR59" s="412"/>
      <c r="FS59" s="412"/>
      <c r="FT59" s="412"/>
      <c r="FU59" s="412"/>
      <c r="FV59" s="412"/>
      <c r="FW59" s="412"/>
      <c r="FX59" s="412"/>
      <c r="FY59" s="412"/>
      <c r="FZ59" s="412"/>
      <c r="GA59" s="412"/>
      <c r="GB59" s="412"/>
      <c r="GC59" s="412"/>
      <c r="GD59" s="412"/>
      <c r="GE59" s="412"/>
      <c r="GF59" s="412"/>
      <c r="GG59" s="412"/>
      <c r="GH59" s="412"/>
      <c r="GI59" s="412"/>
      <c r="GJ59" s="412"/>
      <c r="GK59" s="412"/>
      <c r="GL59" s="412"/>
      <c r="GM59" s="412"/>
      <c r="GN59" s="412"/>
      <c r="GO59" s="412"/>
      <c r="GP59" s="412"/>
      <c r="GQ59" s="412"/>
      <c r="GR59" s="412"/>
      <c r="GS59" s="412"/>
      <c r="GT59" s="412"/>
      <c r="GU59" s="412"/>
      <c r="GV59" s="412"/>
      <c r="GW59" s="412"/>
      <c r="GX59" s="412"/>
      <c r="GY59" s="412"/>
      <c r="GZ59" s="412"/>
      <c r="HA59" s="412"/>
      <c r="HB59" s="412"/>
      <c r="HC59" s="412"/>
      <c r="HD59" s="412"/>
      <c r="HE59" s="412"/>
      <c r="HF59" s="412"/>
      <c r="HG59" s="412"/>
      <c r="HH59" s="412"/>
      <c r="HI59" s="412"/>
      <c r="HJ59" s="412"/>
      <c r="HK59" s="412"/>
      <c r="HL59" s="412"/>
      <c r="HM59" s="412"/>
      <c r="HN59" s="412"/>
      <c r="HO59" s="412"/>
      <c r="HP59" s="412"/>
      <c r="HQ59" s="412"/>
      <c r="HR59" s="412"/>
      <c r="HS59" s="412"/>
      <c r="HT59" s="412"/>
      <c r="HU59" s="412"/>
      <c r="HV59" s="412"/>
      <c r="HW59" s="412"/>
      <c r="HX59" s="412"/>
      <c r="HY59" s="412"/>
      <c r="HZ59" s="412"/>
      <c r="IA59" s="412"/>
      <c r="IB59" s="412"/>
      <c r="IC59" s="412"/>
      <c r="ID59" s="412"/>
      <c r="IE59" s="412"/>
      <c r="IF59" s="412"/>
      <c r="IG59" s="412"/>
      <c r="IH59" s="412"/>
      <c r="II59" s="412"/>
      <c r="IJ59" s="412"/>
      <c r="IK59" s="412"/>
      <c r="IL59" s="412"/>
      <c r="IM59" s="412"/>
      <c r="IN59" s="412"/>
    </row>
    <row r="60" s="408" customFormat="1" ht="24" customHeight="1" spans="1:248">
      <c r="A60" s="421" t="s">
        <v>520</v>
      </c>
      <c r="B60" s="420"/>
      <c r="C60" s="420">
        <v>0</v>
      </c>
      <c r="D60" s="412"/>
      <c r="E60" s="412"/>
      <c r="F60" s="412"/>
      <c r="G60" s="412"/>
      <c r="H60" s="412"/>
      <c r="I60" s="412"/>
      <c r="J60" s="412"/>
      <c r="K60" s="412"/>
      <c r="L60" s="412"/>
      <c r="M60" s="412"/>
      <c r="N60" s="412"/>
      <c r="O60" s="412"/>
      <c r="P60" s="412"/>
      <c r="Q60" s="412"/>
      <c r="R60" s="412"/>
      <c r="S60" s="412"/>
      <c r="T60" s="412"/>
      <c r="U60" s="412"/>
      <c r="V60" s="412"/>
      <c r="W60" s="412"/>
      <c r="X60" s="412"/>
      <c r="Y60" s="412"/>
      <c r="Z60" s="412"/>
      <c r="AA60" s="412"/>
      <c r="AB60" s="412"/>
      <c r="AC60" s="412"/>
      <c r="AD60" s="412"/>
      <c r="AE60" s="412"/>
      <c r="AF60" s="412"/>
      <c r="AG60" s="412"/>
      <c r="AH60" s="412"/>
      <c r="AI60" s="412"/>
      <c r="AJ60" s="412"/>
      <c r="AK60" s="412"/>
      <c r="AL60" s="412"/>
      <c r="AM60" s="412"/>
      <c r="AN60" s="412"/>
      <c r="AO60" s="412"/>
      <c r="AP60" s="412"/>
      <c r="AQ60" s="412"/>
      <c r="AR60" s="412"/>
      <c r="AS60" s="412"/>
      <c r="AT60" s="412"/>
      <c r="AU60" s="412"/>
      <c r="AV60" s="412"/>
      <c r="AW60" s="412"/>
      <c r="AX60" s="412"/>
      <c r="AY60" s="412"/>
      <c r="AZ60" s="412"/>
      <c r="BA60" s="412"/>
      <c r="BB60" s="412"/>
      <c r="BC60" s="412"/>
      <c r="BD60" s="412"/>
      <c r="BE60" s="412"/>
      <c r="BF60" s="412"/>
      <c r="BG60" s="412"/>
      <c r="BH60" s="412"/>
      <c r="BI60" s="412"/>
      <c r="BJ60" s="412"/>
      <c r="BK60" s="412"/>
      <c r="BL60" s="412"/>
      <c r="BM60" s="412"/>
      <c r="BN60" s="412"/>
      <c r="BO60" s="412"/>
      <c r="BP60" s="412"/>
      <c r="BQ60" s="412"/>
      <c r="BR60" s="412"/>
      <c r="BS60" s="412"/>
      <c r="BT60" s="412"/>
      <c r="BU60" s="412"/>
      <c r="BV60" s="412"/>
      <c r="BW60" s="412"/>
      <c r="BX60" s="412"/>
      <c r="BY60" s="412"/>
      <c r="BZ60" s="412"/>
      <c r="CA60" s="412"/>
      <c r="CB60" s="412"/>
      <c r="CC60" s="412"/>
      <c r="CD60" s="412"/>
      <c r="CE60" s="412"/>
      <c r="CF60" s="412"/>
      <c r="CG60" s="412"/>
      <c r="CH60" s="412"/>
      <c r="CI60" s="412"/>
      <c r="CJ60" s="412"/>
      <c r="CK60" s="412"/>
      <c r="CL60" s="412"/>
      <c r="CM60" s="412"/>
      <c r="CN60" s="412"/>
      <c r="CO60" s="412"/>
      <c r="CP60" s="412"/>
      <c r="CQ60" s="412"/>
      <c r="CR60" s="412"/>
      <c r="CS60" s="412"/>
      <c r="CT60" s="412"/>
      <c r="CU60" s="412"/>
      <c r="CV60" s="412"/>
      <c r="CW60" s="412"/>
      <c r="CX60" s="412"/>
      <c r="CY60" s="412"/>
      <c r="CZ60" s="412"/>
      <c r="DA60" s="412"/>
      <c r="DB60" s="412"/>
      <c r="DC60" s="412"/>
      <c r="DD60" s="412"/>
      <c r="DE60" s="412"/>
      <c r="DF60" s="412"/>
      <c r="DG60" s="412"/>
      <c r="DH60" s="412"/>
      <c r="DI60" s="412"/>
      <c r="DJ60" s="412"/>
      <c r="DK60" s="412"/>
      <c r="DL60" s="412"/>
      <c r="DM60" s="412"/>
      <c r="DN60" s="412"/>
      <c r="DO60" s="412"/>
      <c r="DP60" s="412"/>
      <c r="DQ60" s="412"/>
      <c r="DR60" s="412"/>
      <c r="DS60" s="412"/>
      <c r="DT60" s="412"/>
      <c r="DU60" s="412"/>
      <c r="DV60" s="412"/>
      <c r="DW60" s="412"/>
      <c r="DX60" s="412"/>
      <c r="DY60" s="412"/>
      <c r="DZ60" s="412"/>
      <c r="EA60" s="412"/>
      <c r="EB60" s="412"/>
      <c r="EC60" s="412"/>
      <c r="ED60" s="412"/>
      <c r="EE60" s="412"/>
      <c r="EF60" s="412"/>
      <c r="EG60" s="412"/>
      <c r="EH60" s="412"/>
      <c r="EI60" s="412"/>
      <c r="EJ60" s="412"/>
      <c r="EK60" s="412"/>
      <c r="EL60" s="412"/>
      <c r="EM60" s="412"/>
      <c r="EN60" s="412"/>
      <c r="EO60" s="412"/>
      <c r="EP60" s="412"/>
      <c r="EQ60" s="412"/>
      <c r="ER60" s="412"/>
      <c r="ES60" s="412"/>
      <c r="ET60" s="412"/>
      <c r="EU60" s="412"/>
      <c r="EV60" s="412"/>
      <c r="EW60" s="412"/>
      <c r="EX60" s="412"/>
      <c r="EY60" s="412"/>
      <c r="EZ60" s="412"/>
      <c r="FA60" s="412"/>
      <c r="FB60" s="412"/>
      <c r="FC60" s="412"/>
      <c r="FD60" s="412"/>
      <c r="FE60" s="412"/>
      <c r="FF60" s="412"/>
      <c r="FG60" s="412"/>
      <c r="FH60" s="412"/>
      <c r="FI60" s="412"/>
      <c r="FJ60" s="412"/>
      <c r="FK60" s="412"/>
      <c r="FL60" s="412"/>
      <c r="FM60" s="412"/>
      <c r="FN60" s="412"/>
      <c r="FO60" s="412"/>
      <c r="FP60" s="412"/>
      <c r="FQ60" s="412"/>
      <c r="FR60" s="412"/>
      <c r="FS60" s="412"/>
      <c r="FT60" s="412"/>
      <c r="FU60" s="412"/>
      <c r="FV60" s="412"/>
      <c r="FW60" s="412"/>
      <c r="FX60" s="412"/>
      <c r="FY60" s="412"/>
      <c r="FZ60" s="412"/>
      <c r="GA60" s="412"/>
      <c r="GB60" s="412"/>
      <c r="GC60" s="412"/>
      <c r="GD60" s="412"/>
      <c r="GE60" s="412"/>
      <c r="GF60" s="412"/>
      <c r="GG60" s="412"/>
      <c r="GH60" s="412"/>
      <c r="GI60" s="412"/>
      <c r="GJ60" s="412"/>
      <c r="GK60" s="412"/>
      <c r="GL60" s="412"/>
      <c r="GM60" s="412"/>
      <c r="GN60" s="412"/>
      <c r="GO60" s="412"/>
      <c r="GP60" s="412"/>
      <c r="GQ60" s="412"/>
      <c r="GR60" s="412"/>
      <c r="GS60" s="412"/>
      <c r="GT60" s="412"/>
      <c r="GU60" s="412"/>
      <c r="GV60" s="412"/>
      <c r="GW60" s="412"/>
      <c r="GX60" s="412"/>
      <c r="GY60" s="412"/>
      <c r="GZ60" s="412"/>
      <c r="HA60" s="412"/>
      <c r="HB60" s="412"/>
      <c r="HC60" s="412"/>
      <c r="HD60" s="412"/>
      <c r="HE60" s="412"/>
      <c r="HF60" s="412"/>
      <c r="HG60" s="412"/>
      <c r="HH60" s="412"/>
      <c r="HI60" s="412"/>
      <c r="HJ60" s="412"/>
      <c r="HK60" s="412"/>
      <c r="HL60" s="412"/>
      <c r="HM60" s="412"/>
      <c r="HN60" s="412"/>
      <c r="HO60" s="412"/>
      <c r="HP60" s="412"/>
      <c r="HQ60" s="412"/>
      <c r="HR60" s="412"/>
      <c r="HS60" s="412"/>
      <c r="HT60" s="412"/>
      <c r="HU60" s="412"/>
      <c r="HV60" s="412"/>
      <c r="HW60" s="412"/>
      <c r="HX60" s="412"/>
      <c r="HY60" s="412"/>
      <c r="HZ60" s="412"/>
      <c r="IA60" s="412"/>
      <c r="IB60" s="412"/>
      <c r="IC60" s="412"/>
      <c r="ID60" s="412"/>
      <c r="IE60" s="412"/>
      <c r="IF60" s="412"/>
      <c r="IG60" s="412"/>
      <c r="IH60" s="412"/>
      <c r="II60" s="412"/>
      <c r="IJ60" s="412"/>
      <c r="IK60" s="412"/>
      <c r="IL60" s="412"/>
      <c r="IM60" s="412"/>
      <c r="IN60" s="412"/>
    </row>
    <row r="61" s="408" customFormat="1" ht="24" customHeight="1" spans="1:248">
      <c r="A61" s="424" t="s">
        <v>1212</v>
      </c>
      <c r="B61" s="420"/>
      <c r="C61" s="420">
        <v>0</v>
      </c>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2"/>
      <c r="AY61" s="412"/>
      <c r="AZ61" s="412"/>
      <c r="BA61" s="412"/>
      <c r="BB61" s="412"/>
      <c r="BC61" s="412"/>
      <c r="BD61" s="412"/>
      <c r="BE61" s="412"/>
      <c r="BF61" s="412"/>
      <c r="BG61" s="412"/>
      <c r="BH61" s="412"/>
      <c r="BI61" s="412"/>
      <c r="BJ61" s="412"/>
      <c r="BK61" s="412"/>
      <c r="BL61" s="412"/>
      <c r="BM61" s="412"/>
      <c r="BN61" s="412"/>
      <c r="BO61" s="412"/>
      <c r="BP61" s="412"/>
      <c r="BQ61" s="412"/>
      <c r="BR61" s="412"/>
      <c r="BS61" s="412"/>
      <c r="BT61" s="412"/>
      <c r="BU61" s="412"/>
      <c r="BV61" s="412"/>
      <c r="BW61" s="412"/>
      <c r="BX61" s="412"/>
      <c r="BY61" s="412"/>
      <c r="BZ61" s="412"/>
      <c r="CA61" s="412"/>
      <c r="CB61" s="412"/>
      <c r="CC61" s="412"/>
      <c r="CD61" s="412"/>
      <c r="CE61" s="412"/>
      <c r="CF61" s="412"/>
      <c r="CG61" s="412"/>
      <c r="CH61" s="412"/>
      <c r="CI61" s="412"/>
      <c r="CJ61" s="412"/>
      <c r="CK61" s="412"/>
      <c r="CL61" s="412"/>
      <c r="CM61" s="412"/>
      <c r="CN61" s="412"/>
      <c r="CO61" s="412"/>
      <c r="CP61" s="412"/>
      <c r="CQ61" s="412"/>
      <c r="CR61" s="412"/>
      <c r="CS61" s="412"/>
      <c r="CT61" s="412"/>
      <c r="CU61" s="412"/>
      <c r="CV61" s="412"/>
      <c r="CW61" s="412"/>
      <c r="CX61" s="412"/>
      <c r="CY61" s="412"/>
      <c r="CZ61" s="412"/>
      <c r="DA61" s="412"/>
      <c r="DB61" s="412"/>
      <c r="DC61" s="412"/>
      <c r="DD61" s="412"/>
      <c r="DE61" s="412"/>
      <c r="DF61" s="412"/>
      <c r="DG61" s="412"/>
      <c r="DH61" s="412"/>
      <c r="DI61" s="412"/>
      <c r="DJ61" s="412"/>
      <c r="DK61" s="412"/>
      <c r="DL61" s="412"/>
      <c r="DM61" s="412"/>
      <c r="DN61" s="412"/>
      <c r="DO61" s="412"/>
      <c r="DP61" s="412"/>
      <c r="DQ61" s="412"/>
      <c r="DR61" s="412"/>
      <c r="DS61" s="412"/>
      <c r="DT61" s="412"/>
      <c r="DU61" s="412"/>
      <c r="DV61" s="412"/>
      <c r="DW61" s="412"/>
      <c r="DX61" s="412"/>
      <c r="DY61" s="412"/>
      <c r="DZ61" s="412"/>
      <c r="EA61" s="412"/>
      <c r="EB61" s="412"/>
      <c r="EC61" s="412"/>
      <c r="ED61" s="412"/>
      <c r="EE61" s="412"/>
      <c r="EF61" s="412"/>
      <c r="EG61" s="412"/>
      <c r="EH61" s="412"/>
      <c r="EI61" s="412"/>
      <c r="EJ61" s="412"/>
      <c r="EK61" s="412"/>
      <c r="EL61" s="412"/>
      <c r="EM61" s="412"/>
      <c r="EN61" s="412"/>
      <c r="EO61" s="412"/>
      <c r="EP61" s="412"/>
      <c r="EQ61" s="412"/>
      <c r="ER61" s="412"/>
      <c r="ES61" s="412"/>
      <c r="ET61" s="412"/>
      <c r="EU61" s="412"/>
      <c r="EV61" s="412"/>
      <c r="EW61" s="412"/>
      <c r="EX61" s="412"/>
      <c r="EY61" s="412"/>
      <c r="EZ61" s="412"/>
      <c r="FA61" s="412"/>
      <c r="FB61" s="412"/>
      <c r="FC61" s="412"/>
      <c r="FD61" s="412"/>
      <c r="FE61" s="412"/>
      <c r="FF61" s="412"/>
      <c r="FG61" s="412"/>
      <c r="FH61" s="412"/>
      <c r="FI61" s="412"/>
      <c r="FJ61" s="412"/>
      <c r="FK61" s="412"/>
      <c r="FL61" s="412"/>
      <c r="FM61" s="412"/>
      <c r="FN61" s="412"/>
      <c r="FO61" s="412"/>
      <c r="FP61" s="412"/>
      <c r="FQ61" s="412"/>
      <c r="FR61" s="412"/>
      <c r="FS61" s="412"/>
      <c r="FT61" s="412"/>
      <c r="FU61" s="412"/>
      <c r="FV61" s="412"/>
      <c r="FW61" s="412"/>
      <c r="FX61" s="412"/>
      <c r="FY61" s="412"/>
      <c r="FZ61" s="412"/>
      <c r="GA61" s="412"/>
      <c r="GB61" s="412"/>
      <c r="GC61" s="412"/>
      <c r="GD61" s="412"/>
      <c r="GE61" s="412"/>
      <c r="GF61" s="412"/>
      <c r="GG61" s="412"/>
      <c r="GH61" s="412"/>
      <c r="GI61" s="412"/>
      <c r="GJ61" s="412"/>
      <c r="GK61" s="412"/>
      <c r="GL61" s="412"/>
      <c r="GM61" s="412"/>
      <c r="GN61" s="412"/>
      <c r="GO61" s="412"/>
      <c r="GP61" s="412"/>
      <c r="GQ61" s="412"/>
      <c r="GR61" s="412"/>
      <c r="GS61" s="412"/>
      <c r="GT61" s="412"/>
      <c r="GU61" s="412"/>
      <c r="GV61" s="412"/>
      <c r="GW61" s="412"/>
      <c r="GX61" s="412"/>
      <c r="GY61" s="412"/>
      <c r="GZ61" s="412"/>
      <c r="HA61" s="412"/>
      <c r="HB61" s="412"/>
      <c r="HC61" s="412"/>
      <c r="HD61" s="412"/>
      <c r="HE61" s="412"/>
      <c r="HF61" s="412"/>
      <c r="HG61" s="412"/>
      <c r="HH61" s="412"/>
      <c r="HI61" s="412"/>
      <c r="HJ61" s="412"/>
      <c r="HK61" s="412"/>
      <c r="HL61" s="412"/>
      <c r="HM61" s="412"/>
      <c r="HN61" s="412"/>
      <c r="HO61" s="412"/>
      <c r="HP61" s="412"/>
      <c r="HQ61" s="412"/>
      <c r="HR61" s="412"/>
      <c r="HS61" s="412"/>
      <c r="HT61" s="412"/>
      <c r="HU61" s="412"/>
      <c r="HV61" s="412"/>
      <c r="HW61" s="412"/>
      <c r="HX61" s="412"/>
      <c r="HY61" s="412"/>
      <c r="HZ61" s="412"/>
      <c r="IA61" s="412"/>
      <c r="IB61" s="412"/>
      <c r="IC61" s="412"/>
      <c r="ID61" s="412"/>
      <c r="IE61" s="412"/>
      <c r="IF61" s="412"/>
      <c r="IG61" s="412"/>
      <c r="IH61" s="412"/>
      <c r="II61" s="412"/>
      <c r="IJ61" s="412"/>
      <c r="IK61" s="412"/>
      <c r="IL61" s="412"/>
      <c r="IM61" s="412"/>
      <c r="IN61" s="412"/>
    </row>
    <row r="62" s="408" customFormat="1" ht="24" customHeight="1" spans="1:248">
      <c r="A62" s="419" t="s">
        <v>1213</v>
      </c>
      <c r="B62" s="420">
        <v>6680</v>
      </c>
      <c r="C62" s="420">
        <v>6680</v>
      </c>
      <c r="D62" s="412"/>
      <c r="E62" s="412"/>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2"/>
      <c r="AY62" s="412"/>
      <c r="AZ62" s="412"/>
      <c r="BA62" s="412"/>
      <c r="BB62" s="412"/>
      <c r="BC62" s="412"/>
      <c r="BD62" s="412"/>
      <c r="BE62" s="412"/>
      <c r="BF62" s="412"/>
      <c r="BG62" s="412"/>
      <c r="BH62" s="412"/>
      <c r="BI62" s="412"/>
      <c r="BJ62" s="412"/>
      <c r="BK62" s="412"/>
      <c r="BL62" s="412"/>
      <c r="BM62" s="412"/>
      <c r="BN62" s="412"/>
      <c r="BO62" s="412"/>
      <c r="BP62" s="412"/>
      <c r="BQ62" s="412"/>
      <c r="BR62" s="412"/>
      <c r="BS62" s="412"/>
      <c r="BT62" s="412"/>
      <c r="BU62" s="412"/>
      <c r="BV62" s="412"/>
      <c r="BW62" s="412"/>
      <c r="BX62" s="412"/>
      <c r="BY62" s="412"/>
      <c r="BZ62" s="412"/>
      <c r="CA62" s="412"/>
      <c r="CB62" s="412"/>
      <c r="CC62" s="412"/>
      <c r="CD62" s="412"/>
      <c r="CE62" s="412"/>
      <c r="CF62" s="412"/>
      <c r="CG62" s="412"/>
      <c r="CH62" s="412"/>
      <c r="CI62" s="412"/>
      <c r="CJ62" s="412"/>
      <c r="CK62" s="412"/>
      <c r="CL62" s="412"/>
      <c r="CM62" s="412"/>
      <c r="CN62" s="412"/>
      <c r="CO62" s="412"/>
      <c r="CP62" s="412"/>
      <c r="CQ62" s="412"/>
      <c r="CR62" s="412"/>
      <c r="CS62" s="412"/>
      <c r="CT62" s="412"/>
      <c r="CU62" s="412"/>
      <c r="CV62" s="412"/>
      <c r="CW62" s="412"/>
      <c r="CX62" s="412"/>
      <c r="CY62" s="412"/>
      <c r="CZ62" s="412"/>
      <c r="DA62" s="412"/>
      <c r="DB62" s="412"/>
      <c r="DC62" s="412"/>
      <c r="DD62" s="412"/>
      <c r="DE62" s="412"/>
      <c r="DF62" s="412"/>
      <c r="DG62" s="412"/>
      <c r="DH62" s="412"/>
      <c r="DI62" s="412"/>
      <c r="DJ62" s="412"/>
      <c r="DK62" s="412"/>
      <c r="DL62" s="412"/>
      <c r="DM62" s="412"/>
      <c r="DN62" s="412"/>
      <c r="DO62" s="412"/>
      <c r="DP62" s="412"/>
      <c r="DQ62" s="412"/>
      <c r="DR62" s="412"/>
      <c r="DS62" s="412"/>
      <c r="DT62" s="412"/>
      <c r="DU62" s="412"/>
      <c r="DV62" s="412"/>
      <c r="DW62" s="412"/>
      <c r="DX62" s="412"/>
      <c r="DY62" s="412"/>
      <c r="DZ62" s="412"/>
      <c r="EA62" s="412"/>
      <c r="EB62" s="412"/>
      <c r="EC62" s="412"/>
      <c r="ED62" s="412"/>
      <c r="EE62" s="412"/>
      <c r="EF62" s="412"/>
      <c r="EG62" s="412"/>
      <c r="EH62" s="412"/>
      <c r="EI62" s="412"/>
      <c r="EJ62" s="412"/>
      <c r="EK62" s="412"/>
      <c r="EL62" s="412"/>
      <c r="EM62" s="412"/>
      <c r="EN62" s="412"/>
      <c r="EO62" s="412"/>
      <c r="EP62" s="412"/>
      <c r="EQ62" s="412"/>
      <c r="ER62" s="412"/>
      <c r="ES62" s="412"/>
      <c r="ET62" s="412"/>
      <c r="EU62" s="412"/>
      <c r="EV62" s="412"/>
      <c r="EW62" s="412"/>
      <c r="EX62" s="412"/>
      <c r="EY62" s="412"/>
      <c r="EZ62" s="412"/>
      <c r="FA62" s="412"/>
      <c r="FB62" s="412"/>
      <c r="FC62" s="412"/>
      <c r="FD62" s="412"/>
      <c r="FE62" s="412"/>
      <c r="FF62" s="412"/>
      <c r="FG62" s="412"/>
      <c r="FH62" s="412"/>
      <c r="FI62" s="412"/>
      <c r="FJ62" s="412"/>
      <c r="FK62" s="412"/>
      <c r="FL62" s="412"/>
      <c r="FM62" s="412"/>
      <c r="FN62" s="412"/>
      <c r="FO62" s="412"/>
      <c r="FP62" s="412"/>
      <c r="FQ62" s="412"/>
      <c r="FR62" s="412"/>
      <c r="FS62" s="412"/>
      <c r="FT62" s="412"/>
      <c r="FU62" s="412"/>
      <c r="FV62" s="412"/>
      <c r="FW62" s="412"/>
      <c r="FX62" s="412"/>
      <c r="FY62" s="412"/>
      <c r="FZ62" s="412"/>
      <c r="GA62" s="412"/>
      <c r="GB62" s="412"/>
      <c r="GC62" s="412"/>
      <c r="GD62" s="412"/>
      <c r="GE62" s="412"/>
      <c r="GF62" s="412"/>
      <c r="GG62" s="412"/>
      <c r="GH62" s="412"/>
      <c r="GI62" s="412"/>
      <c r="GJ62" s="412"/>
      <c r="GK62" s="412"/>
      <c r="GL62" s="412"/>
      <c r="GM62" s="412"/>
      <c r="GN62" s="412"/>
      <c r="GO62" s="412"/>
      <c r="GP62" s="412"/>
      <c r="GQ62" s="412"/>
      <c r="GR62" s="412"/>
      <c r="GS62" s="412"/>
      <c r="GT62" s="412"/>
      <c r="GU62" s="412"/>
      <c r="GV62" s="412"/>
      <c r="GW62" s="412"/>
      <c r="GX62" s="412"/>
      <c r="GY62" s="412"/>
      <c r="GZ62" s="412"/>
      <c r="HA62" s="412"/>
      <c r="HB62" s="412"/>
      <c r="HC62" s="412"/>
      <c r="HD62" s="412"/>
      <c r="HE62" s="412"/>
      <c r="HF62" s="412"/>
      <c r="HG62" s="412"/>
      <c r="HH62" s="412"/>
      <c r="HI62" s="412"/>
      <c r="HJ62" s="412"/>
      <c r="HK62" s="412"/>
      <c r="HL62" s="412"/>
      <c r="HM62" s="412"/>
      <c r="HN62" s="412"/>
      <c r="HO62" s="412"/>
      <c r="HP62" s="412"/>
      <c r="HQ62" s="412"/>
      <c r="HR62" s="412"/>
      <c r="HS62" s="412"/>
      <c r="HT62" s="412"/>
      <c r="HU62" s="412"/>
      <c r="HV62" s="412"/>
      <c r="HW62" s="412"/>
      <c r="HX62" s="412"/>
      <c r="HY62" s="412"/>
      <c r="HZ62" s="412"/>
      <c r="IA62" s="412"/>
      <c r="IB62" s="412"/>
      <c r="IC62" s="412"/>
      <c r="ID62" s="412"/>
      <c r="IE62" s="412"/>
      <c r="IF62" s="412"/>
      <c r="IG62" s="412"/>
      <c r="IH62" s="412"/>
      <c r="II62" s="412"/>
      <c r="IJ62" s="412"/>
      <c r="IK62" s="412"/>
      <c r="IL62" s="412"/>
      <c r="IM62" s="412"/>
      <c r="IN62" s="412"/>
    </row>
    <row r="63" s="408" customFormat="1" ht="24" customHeight="1" spans="1:248">
      <c r="A63" s="421" t="s">
        <v>1214</v>
      </c>
      <c r="B63" s="420">
        <v>6652</v>
      </c>
      <c r="C63" s="420">
        <v>6652</v>
      </c>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c r="AY63" s="412"/>
      <c r="AZ63" s="412"/>
      <c r="BA63" s="412"/>
      <c r="BB63" s="412"/>
      <c r="BC63" s="412"/>
      <c r="BD63" s="412"/>
      <c r="BE63" s="412"/>
      <c r="BF63" s="412"/>
      <c r="BG63" s="412"/>
      <c r="BH63" s="412"/>
      <c r="BI63" s="412"/>
      <c r="BJ63" s="412"/>
      <c r="BK63" s="412"/>
      <c r="BL63" s="412"/>
      <c r="BM63" s="412"/>
      <c r="BN63" s="412"/>
      <c r="BO63" s="412"/>
      <c r="BP63" s="412"/>
      <c r="BQ63" s="412"/>
      <c r="BR63" s="412"/>
      <c r="BS63" s="412"/>
      <c r="BT63" s="412"/>
      <c r="BU63" s="412"/>
      <c r="BV63" s="412"/>
      <c r="BW63" s="412"/>
      <c r="BX63" s="412"/>
      <c r="BY63" s="412"/>
      <c r="BZ63" s="412"/>
      <c r="CA63" s="412"/>
      <c r="CB63" s="412"/>
      <c r="CC63" s="412"/>
      <c r="CD63" s="412"/>
      <c r="CE63" s="412"/>
      <c r="CF63" s="412"/>
      <c r="CG63" s="412"/>
      <c r="CH63" s="412"/>
      <c r="CI63" s="412"/>
      <c r="CJ63" s="412"/>
      <c r="CK63" s="412"/>
      <c r="CL63" s="412"/>
      <c r="CM63" s="412"/>
      <c r="CN63" s="412"/>
      <c r="CO63" s="412"/>
      <c r="CP63" s="412"/>
      <c r="CQ63" s="412"/>
      <c r="CR63" s="412"/>
      <c r="CS63" s="412"/>
      <c r="CT63" s="412"/>
      <c r="CU63" s="412"/>
      <c r="CV63" s="412"/>
      <c r="CW63" s="412"/>
      <c r="CX63" s="412"/>
      <c r="CY63" s="412"/>
      <c r="CZ63" s="412"/>
      <c r="DA63" s="412"/>
      <c r="DB63" s="412"/>
      <c r="DC63" s="412"/>
      <c r="DD63" s="412"/>
      <c r="DE63" s="412"/>
      <c r="DF63" s="412"/>
      <c r="DG63" s="412"/>
      <c r="DH63" s="412"/>
      <c r="DI63" s="412"/>
      <c r="DJ63" s="412"/>
      <c r="DK63" s="412"/>
      <c r="DL63" s="412"/>
      <c r="DM63" s="412"/>
      <c r="DN63" s="412"/>
      <c r="DO63" s="412"/>
      <c r="DP63" s="412"/>
      <c r="DQ63" s="412"/>
      <c r="DR63" s="412"/>
      <c r="DS63" s="412"/>
      <c r="DT63" s="412"/>
      <c r="DU63" s="412"/>
      <c r="DV63" s="412"/>
      <c r="DW63" s="412"/>
      <c r="DX63" s="412"/>
      <c r="DY63" s="412"/>
      <c r="DZ63" s="412"/>
      <c r="EA63" s="412"/>
      <c r="EB63" s="412"/>
      <c r="EC63" s="412"/>
      <c r="ED63" s="412"/>
      <c r="EE63" s="412"/>
      <c r="EF63" s="412"/>
      <c r="EG63" s="412"/>
      <c r="EH63" s="412"/>
      <c r="EI63" s="412"/>
      <c r="EJ63" s="412"/>
      <c r="EK63" s="412"/>
      <c r="EL63" s="412"/>
      <c r="EM63" s="412"/>
      <c r="EN63" s="412"/>
      <c r="EO63" s="412"/>
      <c r="EP63" s="412"/>
      <c r="EQ63" s="412"/>
      <c r="ER63" s="412"/>
      <c r="ES63" s="412"/>
      <c r="ET63" s="412"/>
      <c r="EU63" s="412"/>
      <c r="EV63" s="412"/>
      <c r="EW63" s="412"/>
      <c r="EX63" s="412"/>
      <c r="EY63" s="412"/>
      <c r="EZ63" s="412"/>
      <c r="FA63" s="412"/>
      <c r="FB63" s="412"/>
      <c r="FC63" s="412"/>
      <c r="FD63" s="412"/>
      <c r="FE63" s="412"/>
      <c r="FF63" s="412"/>
      <c r="FG63" s="412"/>
      <c r="FH63" s="412"/>
      <c r="FI63" s="412"/>
      <c r="FJ63" s="412"/>
      <c r="FK63" s="412"/>
      <c r="FL63" s="412"/>
      <c r="FM63" s="412"/>
      <c r="FN63" s="412"/>
      <c r="FO63" s="412"/>
      <c r="FP63" s="412"/>
      <c r="FQ63" s="412"/>
      <c r="FR63" s="412"/>
      <c r="FS63" s="412"/>
      <c r="FT63" s="412"/>
      <c r="FU63" s="412"/>
      <c r="FV63" s="412"/>
      <c r="FW63" s="412"/>
      <c r="FX63" s="412"/>
      <c r="FY63" s="412"/>
      <c r="FZ63" s="412"/>
      <c r="GA63" s="412"/>
      <c r="GB63" s="412"/>
      <c r="GC63" s="412"/>
      <c r="GD63" s="412"/>
      <c r="GE63" s="412"/>
      <c r="GF63" s="412"/>
      <c r="GG63" s="412"/>
      <c r="GH63" s="412"/>
      <c r="GI63" s="412"/>
      <c r="GJ63" s="412"/>
      <c r="GK63" s="412"/>
      <c r="GL63" s="412"/>
      <c r="GM63" s="412"/>
      <c r="GN63" s="412"/>
      <c r="GO63" s="412"/>
      <c r="GP63" s="412"/>
      <c r="GQ63" s="412"/>
      <c r="GR63" s="412"/>
      <c r="GS63" s="412"/>
      <c r="GT63" s="412"/>
      <c r="GU63" s="412"/>
      <c r="GV63" s="412"/>
      <c r="GW63" s="412"/>
      <c r="GX63" s="412"/>
      <c r="GY63" s="412"/>
      <c r="GZ63" s="412"/>
      <c r="HA63" s="412"/>
      <c r="HB63" s="412"/>
      <c r="HC63" s="412"/>
      <c r="HD63" s="412"/>
      <c r="HE63" s="412"/>
      <c r="HF63" s="412"/>
      <c r="HG63" s="412"/>
      <c r="HH63" s="412"/>
      <c r="HI63" s="412"/>
      <c r="HJ63" s="412"/>
      <c r="HK63" s="412"/>
      <c r="HL63" s="412"/>
      <c r="HM63" s="412"/>
      <c r="HN63" s="412"/>
      <c r="HO63" s="412"/>
      <c r="HP63" s="412"/>
      <c r="HQ63" s="412"/>
      <c r="HR63" s="412"/>
      <c r="HS63" s="412"/>
      <c r="HT63" s="412"/>
      <c r="HU63" s="412"/>
      <c r="HV63" s="412"/>
      <c r="HW63" s="412"/>
      <c r="HX63" s="412"/>
      <c r="HY63" s="412"/>
      <c r="HZ63" s="412"/>
      <c r="IA63" s="412"/>
      <c r="IB63" s="412"/>
      <c r="IC63" s="412"/>
      <c r="ID63" s="412"/>
      <c r="IE63" s="412"/>
      <c r="IF63" s="412"/>
      <c r="IG63" s="412"/>
      <c r="IH63" s="412"/>
      <c r="II63" s="412"/>
      <c r="IJ63" s="412"/>
      <c r="IK63" s="412"/>
      <c r="IL63" s="412"/>
      <c r="IM63" s="412"/>
      <c r="IN63" s="412"/>
    </row>
    <row r="64" s="408" customFormat="1" ht="24" customHeight="1" spans="1:248">
      <c r="A64" s="421" t="s">
        <v>1215</v>
      </c>
      <c r="B64" s="420">
        <v>13</v>
      </c>
      <c r="C64" s="420">
        <v>13</v>
      </c>
      <c r="D64" s="412"/>
      <c r="E64" s="412"/>
      <c r="F64" s="412"/>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2"/>
      <c r="AY64" s="412"/>
      <c r="AZ64" s="412"/>
      <c r="BA64" s="412"/>
      <c r="BB64" s="412"/>
      <c r="BC64" s="412"/>
      <c r="BD64" s="412"/>
      <c r="BE64" s="412"/>
      <c r="BF64" s="412"/>
      <c r="BG64" s="412"/>
      <c r="BH64" s="412"/>
      <c r="BI64" s="412"/>
      <c r="BJ64" s="412"/>
      <c r="BK64" s="412"/>
      <c r="BL64" s="412"/>
      <c r="BM64" s="412"/>
      <c r="BN64" s="412"/>
      <c r="BO64" s="412"/>
      <c r="BP64" s="412"/>
      <c r="BQ64" s="412"/>
      <c r="BR64" s="412"/>
      <c r="BS64" s="412"/>
      <c r="BT64" s="412"/>
      <c r="BU64" s="412"/>
      <c r="BV64" s="412"/>
      <c r="BW64" s="412"/>
      <c r="BX64" s="412"/>
      <c r="BY64" s="412"/>
      <c r="BZ64" s="412"/>
      <c r="CA64" s="412"/>
      <c r="CB64" s="412"/>
      <c r="CC64" s="412"/>
      <c r="CD64" s="412"/>
      <c r="CE64" s="412"/>
      <c r="CF64" s="412"/>
      <c r="CG64" s="412"/>
      <c r="CH64" s="412"/>
      <c r="CI64" s="412"/>
      <c r="CJ64" s="412"/>
      <c r="CK64" s="412"/>
      <c r="CL64" s="412"/>
      <c r="CM64" s="412"/>
      <c r="CN64" s="412"/>
      <c r="CO64" s="412"/>
      <c r="CP64" s="412"/>
      <c r="CQ64" s="412"/>
      <c r="CR64" s="412"/>
      <c r="CS64" s="412"/>
      <c r="CT64" s="412"/>
      <c r="CU64" s="412"/>
      <c r="CV64" s="412"/>
      <c r="CW64" s="412"/>
      <c r="CX64" s="412"/>
      <c r="CY64" s="412"/>
      <c r="CZ64" s="412"/>
      <c r="DA64" s="412"/>
      <c r="DB64" s="412"/>
      <c r="DC64" s="412"/>
      <c r="DD64" s="412"/>
      <c r="DE64" s="412"/>
      <c r="DF64" s="412"/>
      <c r="DG64" s="412"/>
      <c r="DH64" s="412"/>
      <c r="DI64" s="412"/>
      <c r="DJ64" s="412"/>
      <c r="DK64" s="412"/>
      <c r="DL64" s="412"/>
      <c r="DM64" s="412"/>
      <c r="DN64" s="412"/>
      <c r="DO64" s="412"/>
      <c r="DP64" s="412"/>
      <c r="DQ64" s="412"/>
      <c r="DR64" s="412"/>
      <c r="DS64" s="412"/>
      <c r="DT64" s="412"/>
      <c r="DU64" s="412"/>
      <c r="DV64" s="412"/>
      <c r="DW64" s="412"/>
      <c r="DX64" s="412"/>
      <c r="DY64" s="412"/>
      <c r="DZ64" s="412"/>
      <c r="EA64" s="412"/>
      <c r="EB64" s="412"/>
      <c r="EC64" s="412"/>
      <c r="ED64" s="412"/>
      <c r="EE64" s="412"/>
      <c r="EF64" s="412"/>
      <c r="EG64" s="412"/>
      <c r="EH64" s="412"/>
      <c r="EI64" s="412"/>
      <c r="EJ64" s="412"/>
      <c r="EK64" s="412"/>
      <c r="EL64" s="412"/>
      <c r="EM64" s="412"/>
      <c r="EN64" s="412"/>
      <c r="EO64" s="412"/>
      <c r="EP64" s="412"/>
      <c r="EQ64" s="412"/>
      <c r="ER64" s="412"/>
      <c r="ES64" s="412"/>
      <c r="ET64" s="412"/>
      <c r="EU64" s="412"/>
      <c r="EV64" s="412"/>
      <c r="EW64" s="412"/>
      <c r="EX64" s="412"/>
      <c r="EY64" s="412"/>
      <c r="EZ64" s="412"/>
      <c r="FA64" s="412"/>
      <c r="FB64" s="412"/>
      <c r="FC64" s="412"/>
      <c r="FD64" s="412"/>
      <c r="FE64" s="412"/>
      <c r="FF64" s="412"/>
      <c r="FG64" s="412"/>
      <c r="FH64" s="412"/>
      <c r="FI64" s="412"/>
      <c r="FJ64" s="412"/>
      <c r="FK64" s="412"/>
      <c r="FL64" s="412"/>
      <c r="FM64" s="412"/>
      <c r="FN64" s="412"/>
      <c r="FO64" s="412"/>
      <c r="FP64" s="412"/>
      <c r="FQ64" s="412"/>
      <c r="FR64" s="412"/>
      <c r="FS64" s="412"/>
      <c r="FT64" s="412"/>
      <c r="FU64" s="412"/>
      <c r="FV64" s="412"/>
      <c r="FW64" s="412"/>
      <c r="FX64" s="412"/>
      <c r="FY64" s="412"/>
      <c r="FZ64" s="412"/>
      <c r="GA64" s="412"/>
      <c r="GB64" s="412"/>
      <c r="GC64" s="412"/>
      <c r="GD64" s="412"/>
      <c r="GE64" s="412"/>
      <c r="GF64" s="412"/>
      <c r="GG64" s="412"/>
      <c r="GH64" s="412"/>
      <c r="GI64" s="412"/>
      <c r="GJ64" s="412"/>
      <c r="GK64" s="412"/>
      <c r="GL64" s="412"/>
      <c r="GM64" s="412"/>
      <c r="GN64" s="412"/>
      <c r="GO64" s="412"/>
      <c r="GP64" s="412"/>
      <c r="GQ64" s="412"/>
      <c r="GR64" s="412"/>
      <c r="GS64" s="412"/>
      <c r="GT64" s="412"/>
      <c r="GU64" s="412"/>
      <c r="GV64" s="412"/>
      <c r="GW64" s="412"/>
      <c r="GX64" s="412"/>
      <c r="GY64" s="412"/>
      <c r="GZ64" s="412"/>
      <c r="HA64" s="412"/>
      <c r="HB64" s="412"/>
      <c r="HC64" s="412"/>
      <c r="HD64" s="412"/>
      <c r="HE64" s="412"/>
      <c r="HF64" s="412"/>
      <c r="HG64" s="412"/>
      <c r="HH64" s="412"/>
      <c r="HI64" s="412"/>
      <c r="HJ64" s="412"/>
      <c r="HK64" s="412"/>
      <c r="HL64" s="412"/>
      <c r="HM64" s="412"/>
      <c r="HN64" s="412"/>
      <c r="HO64" s="412"/>
      <c r="HP64" s="412"/>
      <c r="HQ64" s="412"/>
      <c r="HR64" s="412"/>
      <c r="HS64" s="412"/>
      <c r="HT64" s="412"/>
      <c r="HU64" s="412"/>
      <c r="HV64" s="412"/>
      <c r="HW64" s="412"/>
      <c r="HX64" s="412"/>
      <c r="HY64" s="412"/>
      <c r="HZ64" s="412"/>
      <c r="IA64" s="412"/>
      <c r="IB64" s="412"/>
      <c r="IC64" s="412"/>
      <c r="ID64" s="412"/>
      <c r="IE64" s="412"/>
      <c r="IF64" s="412"/>
      <c r="IG64" s="412"/>
      <c r="IH64" s="412"/>
      <c r="II64" s="412"/>
      <c r="IJ64" s="412"/>
      <c r="IK64" s="412"/>
      <c r="IL64" s="412"/>
      <c r="IM64" s="412"/>
      <c r="IN64" s="412"/>
    </row>
    <row r="65" s="408" customFormat="1" ht="24" customHeight="1" spans="1:248">
      <c r="A65" s="421" t="s">
        <v>1216</v>
      </c>
      <c r="B65" s="420">
        <v>15</v>
      </c>
      <c r="C65" s="420">
        <v>15</v>
      </c>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2"/>
      <c r="AY65" s="412"/>
      <c r="AZ65" s="412"/>
      <c r="BA65" s="412"/>
      <c r="BB65" s="412"/>
      <c r="BC65" s="412"/>
      <c r="BD65" s="412"/>
      <c r="BE65" s="412"/>
      <c r="BF65" s="412"/>
      <c r="BG65" s="412"/>
      <c r="BH65" s="412"/>
      <c r="BI65" s="412"/>
      <c r="BJ65" s="412"/>
      <c r="BK65" s="412"/>
      <c r="BL65" s="412"/>
      <c r="BM65" s="412"/>
      <c r="BN65" s="412"/>
      <c r="BO65" s="412"/>
      <c r="BP65" s="412"/>
      <c r="BQ65" s="412"/>
      <c r="BR65" s="412"/>
      <c r="BS65" s="412"/>
      <c r="BT65" s="412"/>
      <c r="BU65" s="412"/>
      <c r="BV65" s="412"/>
      <c r="BW65" s="412"/>
      <c r="BX65" s="412"/>
      <c r="BY65" s="412"/>
      <c r="BZ65" s="412"/>
      <c r="CA65" s="412"/>
      <c r="CB65" s="412"/>
      <c r="CC65" s="412"/>
      <c r="CD65" s="412"/>
      <c r="CE65" s="412"/>
      <c r="CF65" s="412"/>
      <c r="CG65" s="412"/>
      <c r="CH65" s="412"/>
      <c r="CI65" s="412"/>
      <c r="CJ65" s="412"/>
      <c r="CK65" s="412"/>
      <c r="CL65" s="412"/>
      <c r="CM65" s="412"/>
      <c r="CN65" s="412"/>
      <c r="CO65" s="412"/>
      <c r="CP65" s="412"/>
      <c r="CQ65" s="412"/>
      <c r="CR65" s="412"/>
      <c r="CS65" s="412"/>
      <c r="CT65" s="412"/>
      <c r="CU65" s="412"/>
      <c r="CV65" s="412"/>
      <c r="CW65" s="412"/>
      <c r="CX65" s="412"/>
      <c r="CY65" s="412"/>
      <c r="CZ65" s="412"/>
      <c r="DA65" s="412"/>
      <c r="DB65" s="412"/>
      <c r="DC65" s="412"/>
      <c r="DD65" s="412"/>
      <c r="DE65" s="412"/>
      <c r="DF65" s="412"/>
      <c r="DG65" s="412"/>
      <c r="DH65" s="412"/>
      <c r="DI65" s="412"/>
      <c r="DJ65" s="412"/>
      <c r="DK65" s="412"/>
      <c r="DL65" s="412"/>
      <c r="DM65" s="412"/>
      <c r="DN65" s="412"/>
      <c r="DO65" s="412"/>
      <c r="DP65" s="412"/>
      <c r="DQ65" s="412"/>
      <c r="DR65" s="412"/>
      <c r="DS65" s="412"/>
      <c r="DT65" s="412"/>
      <c r="DU65" s="412"/>
      <c r="DV65" s="412"/>
      <c r="DW65" s="412"/>
      <c r="DX65" s="412"/>
      <c r="DY65" s="412"/>
      <c r="DZ65" s="412"/>
      <c r="EA65" s="412"/>
      <c r="EB65" s="412"/>
      <c r="EC65" s="412"/>
      <c r="ED65" s="412"/>
      <c r="EE65" s="412"/>
      <c r="EF65" s="412"/>
      <c r="EG65" s="412"/>
      <c r="EH65" s="412"/>
      <c r="EI65" s="412"/>
      <c r="EJ65" s="412"/>
      <c r="EK65" s="412"/>
      <c r="EL65" s="412"/>
      <c r="EM65" s="412"/>
      <c r="EN65" s="412"/>
      <c r="EO65" s="412"/>
      <c r="EP65" s="412"/>
      <c r="EQ65" s="412"/>
      <c r="ER65" s="412"/>
      <c r="ES65" s="412"/>
      <c r="ET65" s="412"/>
      <c r="EU65" s="412"/>
      <c r="EV65" s="412"/>
      <c r="EW65" s="412"/>
      <c r="EX65" s="412"/>
      <c r="EY65" s="412"/>
      <c r="EZ65" s="412"/>
      <c r="FA65" s="412"/>
      <c r="FB65" s="412"/>
      <c r="FC65" s="412"/>
      <c r="FD65" s="412"/>
      <c r="FE65" s="412"/>
      <c r="FF65" s="412"/>
      <c r="FG65" s="412"/>
      <c r="FH65" s="412"/>
      <c r="FI65" s="412"/>
      <c r="FJ65" s="412"/>
      <c r="FK65" s="412"/>
      <c r="FL65" s="412"/>
      <c r="FM65" s="412"/>
      <c r="FN65" s="412"/>
      <c r="FO65" s="412"/>
      <c r="FP65" s="412"/>
      <c r="FQ65" s="412"/>
      <c r="FR65" s="412"/>
      <c r="FS65" s="412"/>
      <c r="FT65" s="412"/>
      <c r="FU65" s="412"/>
      <c r="FV65" s="412"/>
      <c r="FW65" s="412"/>
      <c r="FX65" s="412"/>
      <c r="FY65" s="412"/>
      <c r="FZ65" s="412"/>
      <c r="GA65" s="412"/>
      <c r="GB65" s="412"/>
      <c r="GC65" s="412"/>
      <c r="GD65" s="412"/>
      <c r="GE65" s="412"/>
      <c r="GF65" s="412"/>
      <c r="GG65" s="412"/>
      <c r="GH65" s="412"/>
      <c r="GI65" s="412"/>
      <c r="GJ65" s="412"/>
      <c r="GK65" s="412"/>
      <c r="GL65" s="412"/>
      <c r="GM65" s="412"/>
      <c r="GN65" s="412"/>
      <c r="GO65" s="412"/>
      <c r="GP65" s="412"/>
      <c r="GQ65" s="412"/>
      <c r="GR65" s="412"/>
      <c r="GS65" s="412"/>
      <c r="GT65" s="412"/>
      <c r="GU65" s="412"/>
      <c r="GV65" s="412"/>
      <c r="GW65" s="412"/>
      <c r="GX65" s="412"/>
      <c r="GY65" s="412"/>
      <c r="GZ65" s="412"/>
      <c r="HA65" s="412"/>
      <c r="HB65" s="412"/>
      <c r="HC65" s="412"/>
      <c r="HD65" s="412"/>
      <c r="HE65" s="412"/>
      <c r="HF65" s="412"/>
      <c r="HG65" s="412"/>
      <c r="HH65" s="412"/>
      <c r="HI65" s="412"/>
      <c r="HJ65" s="412"/>
      <c r="HK65" s="412"/>
      <c r="HL65" s="412"/>
      <c r="HM65" s="412"/>
      <c r="HN65" s="412"/>
      <c r="HO65" s="412"/>
      <c r="HP65" s="412"/>
      <c r="HQ65" s="412"/>
      <c r="HR65" s="412"/>
      <c r="HS65" s="412"/>
      <c r="HT65" s="412"/>
      <c r="HU65" s="412"/>
      <c r="HV65" s="412"/>
      <c r="HW65" s="412"/>
      <c r="HX65" s="412"/>
      <c r="HY65" s="412"/>
      <c r="HZ65" s="412"/>
      <c r="IA65" s="412"/>
      <c r="IB65" s="412"/>
      <c r="IC65" s="412"/>
      <c r="ID65" s="412"/>
      <c r="IE65" s="412"/>
      <c r="IF65" s="412"/>
      <c r="IG65" s="412"/>
      <c r="IH65" s="412"/>
      <c r="II65" s="412"/>
      <c r="IJ65" s="412"/>
      <c r="IK65" s="412"/>
      <c r="IL65" s="412"/>
      <c r="IM65" s="412"/>
      <c r="IN65" s="412"/>
    </row>
    <row r="66" s="408" customFormat="1" ht="24" customHeight="1" spans="1:248">
      <c r="A66" s="421" t="s">
        <v>1217</v>
      </c>
      <c r="B66" s="420"/>
      <c r="C66" s="420"/>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2"/>
      <c r="AS66" s="412"/>
      <c r="AT66" s="412"/>
      <c r="AU66" s="412"/>
      <c r="AV66" s="412"/>
      <c r="AW66" s="412"/>
      <c r="AX66" s="412"/>
      <c r="AY66" s="412"/>
      <c r="AZ66" s="412"/>
      <c r="BA66" s="412"/>
      <c r="BB66" s="412"/>
      <c r="BC66" s="412"/>
      <c r="BD66" s="412"/>
      <c r="BE66" s="412"/>
      <c r="BF66" s="412"/>
      <c r="BG66" s="412"/>
      <c r="BH66" s="412"/>
      <c r="BI66" s="412"/>
      <c r="BJ66" s="412"/>
      <c r="BK66" s="412"/>
      <c r="BL66" s="412"/>
      <c r="BM66" s="412"/>
      <c r="BN66" s="412"/>
      <c r="BO66" s="412"/>
      <c r="BP66" s="412"/>
      <c r="BQ66" s="412"/>
      <c r="BR66" s="412"/>
      <c r="BS66" s="412"/>
      <c r="BT66" s="412"/>
      <c r="BU66" s="412"/>
      <c r="BV66" s="412"/>
      <c r="BW66" s="412"/>
      <c r="BX66" s="412"/>
      <c r="BY66" s="412"/>
      <c r="BZ66" s="412"/>
      <c r="CA66" s="412"/>
      <c r="CB66" s="412"/>
      <c r="CC66" s="412"/>
      <c r="CD66" s="412"/>
      <c r="CE66" s="412"/>
      <c r="CF66" s="412"/>
      <c r="CG66" s="412"/>
      <c r="CH66" s="412"/>
      <c r="CI66" s="412"/>
      <c r="CJ66" s="412"/>
      <c r="CK66" s="412"/>
      <c r="CL66" s="412"/>
      <c r="CM66" s="412"/>
      <c r="CN66" s="412"/>
      <c r="CO66" s="412"/>
      <c r="CP66" s="412"/>
      <c r="CQ66" s="412"/>
      <c r="CR66" s="412"/>
      <c r="CS66" s="412"/>
      <c r="CT66" s="412"/>
      <c r="CU66" s="412"/>
      <c r="CV66" s="412"/>
      <c r="CW66" s="412"/>
      <c r="CX66" s="412"/>
      <c r="CY66" s="412"/>
      <c r="CZ66" s="412"/>
      <c r="DA66" s="412"/>
      <c r="DB66" s="412"/>
      <c r="DC66" s="412"/>
      <c r="DD66" s="412"/>
      <c r="DE66" s="412"/>
      <c r="DF66" s="412"/>
      <c r="DG66" s="412"/>
      <c r="DH66" s="412"/>
      <c r="DI66" s="412"/>
      <c r="DJ66" s="412"/>
      <c r="DK66" s="412"/>
      <c r="DL66" s="412"/>
      <c r="DM66" s="412"/>
      <c r="DN66" s="412"/>
      <c r="DO66" s="412"/>
      <c r="DP66" s="412"/>
      <c r="DQ66" s="412"/>
      <c r="DR66" s="412"/>
      <c r="DS66" s="412"/>
      <c r="DT66" s="412"/>
      <c r="DU66" s="412"/>
      <c r="DV66" s="412"/>
      <c r="DW66" s="412"/>
      <c r="DX66" s="412"/>
      <c r="DY66" s="412"/>
      <c r="DZ66" s="412"/>
      <c r="EA66" s="412"/>
      <c r="EB66" s="412"/>
      <c r="EC66" s="412"/>
      <c r="ED66" s="412"/>
      <c r="EE66" s="412"/>
      <c r="EF66" s="412"/>
      <c r="EG66" s="412"/>
      <c r="EH66" s="412"/>
      <c r="EI66" s="412"/>
      <c r="EJ66" s="412"/>
      <c r="EK66" s="412"/>
      <c r="EL66" s="412"/>
      <c r="EM66" s="412"/>
      <c r="EN66" s="412"/>
      <c r="EO66" s="412"/>
      <c r="EP66" s="412"/>
      <c r="EQ66" s="412"/>
      <c r="ER66" s="412"/>
      <c r="ES66" s="412"/>
      <c r="ET66" s="412"/>
      <c r="EU66" s="412"/>
      <c r="EV66" s="412"/>
      <c r="EW66" s="412"/>
      <c r="EX66" s="412"/>
      <c r="EY66" s="412"/>
      <c r="EZ66" s="412"/>
      <c r="FA66" s="412"/>
      <c r="FB66" s="412"/>
      <c r="FC66" s="412"/>
      <c r="FD66" s="412"/>
      <c r="FE66" s="412"/>
      <c r="FF66" s="412"/>
      <c r="FG66" s="412"/>
      <c r="FH66" s="412"/>
      <c r="FI66" s="412"/>
      <c r="FJ66" s="412"/>
      <c r="FK66" s="412"/>
      <c r="FL66" s="412"/>
      <c r="FM66" s="412"/>
      <c r="FN66" s="412"/>
      <c r="FO66" s="412"/>
      <c r="FP66" s="412"/>
      <c r="FQ66" s="412"/>
      <c r="FR66" s="412"/>
      <c r="FS66" s="412"/>
      <c r="FT66" s="412"/>
      <c r="FU66" s="412"/>
      <c r="FV66" s="412"/>
      <c r="FW66" s="412"/>
      <c r="FX66" s="412"/>
      <c r="FY66" s="412"/>
      <c r="FZ66" s="412"/>
      <c r="GA66" s="412"/>
      <c r="GB66" s="412"/>
      <c r="GC66" s="412"/>
      <c r="GD66" s="412"/>
      <c r="GE66" s="412"/>
      <c r="GF66" s="412"/>
      <c r="GG66" s="412"/>
      <c r="GH66" s="412"/>
      <c r="GI66" s="412"/>
      <c r="GJ66" s="412"/>
      <c r="GK66" s="412"/>
      <c r="GL66" s="412"/>
      <c r="GM66" s="412"/>
      <c r="GN66" s="412"/>
      <c r="GO66" s="412"/>
      <c r="GP66" s="412"/>
      <c r="GQ66" s="412"/>
      <c r="GR66" s="412"/>
      <c r="GS66" s="412"/>
      <c r="GT66" s="412"/>
      <c r="GU66" s="412"/>
      <c r="GV66" s="412"/>
      <c r="GW66" s="412"/>
      <c r="GX66" s="412"/>
      <c r="GY66" s="412"/>
      <c r="GZ66" s="412"/>
      <c r="HA66" s="412"/>
      <c r="HB66" s="412"/>
      <c r="HC66" s="412"/>
      <c r="HD66" s="412"/>
      <c r="HE66" s="412"/>
      <c r="HF66" s="412"/>
      <c r="HG66" s="412"/>
      <c r="HH66" s="412"/>
      <c r="HI66" s="412"/>
      <c r="HJ66" s="412"/>
      <c r="HK66" s="412"/>
      <c r="HL66" s="412"/>
      <c r="HM66" s="412"/>
      <c r="HN66" s="412"/>
      <c r="HO66" s="412"/>
      <c r="HP66" s="412"/>
      <c r="HQ66" s="412"/>
      <c r="HR66" s="412"/>
      <c r="HS66" s="412"/>
      <c r="HT66" s="412"/>
      <c r="HU66" s="412"/>
      <c r="HV66" s="412"/>
      <c r="HW66" s="412"/>
      <c r="HX66" s="412"/>
      <c r="HY66" s="412"/>
      <c r="HZ66" s="412"/>
      <c r="IA66" s="412"/>
      <c r="IB66" s="412"/>
      <c r="IC66" s="412"/>
      <c r="ID66" s="412"/>
      <c r="IE66" s="412"/>
      <c r="IF66" s="412"/>
      <c r="IG66" s="412"/>
      <c r="IH66" s="412"/>
      <c r="II66" s="412"/>
      <c r="IJ66" s="412"/>
      <c r="IK66" s="412"/>
      <c r="IL66" s="412"/>
      <c r="IM66" s="412"/>
      <c r="IN66" s="412"/>
    </row>
    <row r="67" s="408" customFormat="1" ht="24" customHeight="1" spans="1:248">
      <c r="A67" s="419" t="s">
        <v>1218</v>
      </c>
      <c r="B67" s="420">
        <v>0</v>
      </c>
      <c r="C67" s="420">
        <v>0</v>
      </c>
      <c r="D67" s="412"/>
      <c r="E67" s="412"/>
      <c r="F67" s="412"/>
      <c r="G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12"/>
      <c r="AN67" s="412"/>
      <c r="AO67" s="412"/>
      <c r="AP67" s="412"/>
      <c r="AQ67" s="412"/>
      <c r="AR67" s="412"/>
      <c r="AS67" s="412"/>
      <c r="AT67" s="412"/>
      <c r="AU67" s="412"/>
      <c r="AV67" s="412"/>
      <c r="AW67" s="412"/>
      <c r="AX67" s="412"/>
      <c r="AY67" s="412"/>
      <c r="AZ67" s="412"/>
      <c r="BA67" s="412"/>
      <c r="BB67" s="412"/>
      <c r="BC67" s="412"/>
      <c r="BD67" s="412"/>
      <c r="BE67" s="412"/>
      <c r="BF67" s="412"/>
      <c r="BG67" s="412"/>
      <c r="BH67" s="412"/>
      <c r="BI67" s="412"/>
      <c r="BJ67" s="412"/>
      <c r="BK67" s="412"/>
      <c r="BL67" s="412"/>
      <c r="BM67" s="412"/>
      <c r="BN67" s="412"/>
      <c r="BO67" s="412"/>
      <c r="BP67" s="412"/>
      <c r="BQ67" s="412"/>
      <c r="BR67" s="412"/>
      <c r="BS67" s="412"/>
      <c r="BT67" s="412"/>
      <c r="BU67" s="412"/>
      <c r="BV67" s="412"/>
      <c r="BW67" s="412"/>
      <c r="BX67" s="412"/>
      <c r="BY67" s="412"/>
      <c r="BZ67" s="412"/>
      <c r="CA67" s="412"/>
      <c r="CB67" s="412"/>
      <c r="CC67" s="412"/>
      <c r="CD67" s="412"/>
      <c r="CE67" s="412"/>
      <c r="CF67" s="412"/>
      <c r="CG67" s="412"/>
      <c r="CH67" s="412"/>
      <c r="CI67" s="412"/>
      <c r="CJ67" s="412"/>
      <c r="CK67" s="412"/>
      <c r="CL67" s="412"/>
      <c r="CM67" s="412"/>
      <c r="CN67" s="412"/>
      <c r="CO67" s="412"/>
      <c r="CP67" s="412"/>
      <c r="CQ67" s="412"/>
      <c r="CR67" s="412"/>
      <c r="CS67" s="412"/>
      <c r="CT67" s="412"/>
      <c r="CU67" s="412"/>
      <c r="CV67" s="412"/>
      <c r="CW67" s="412"/>
      <c r="CX67" s="412"/>
      <c r="CY67" s="412"/>
      <c r="CZ67" s="412"/>
      <c r="DA67" s="412"/>
      <c r="DB67" s="412"/>
      <c r="DC67" s="412"/>
      <c r="DD67" s="412"/>
      <c r="DE67" s="412"/>
      <c r="DF67" s="412"/>
      <c r="DG67" s="412"/>
      <c r="DH67" s="412"/>
      <c r="DI67" s="412"/>
      <c r="DJ67" s="412"/>
      <c r="DK67" s="412"/>
      <c r="DL67" s="412"/>
      <c r="DM67" s="412"/>
      <c r="DN67" s="412"/>
      <c r="DO67" s="412"/>
      <c r="DP67" s="412"/>
      <c r="DQ67" s="412"/>
      <c r="DR67" s="412"/>
      <c r="DS67" s="412"/>
      <c r="DT67" s="412"/>
      <c r="DU67" s="412"/>
      <c r="DV67" s="412"/>
      <c r="DW67" s="412"/>
      <c r="DX67" s="412"/>
      <c r="DY67" s="412"/>
      <c r="DZ67" s="412"/>
      <c r="EA67" s="412"/>
      <c r="EB67" s="412"/>
      <c r="EC67" s="412"/>
      <c r="ED67" s="412"/>
      <c r="EE67" s="412"/>
      <c r="EF67" s="412"/>
      <c r="EG67" s="412"/>
      <c r="EH67" s="412"/>
      <c r="EI67" s="412"/>
      <c r="EJ67" s="412"/>
      <c r="EK67" s="412"/>
      <c r="EL67" s="412"/>
      <c r="EM67" s="412"/>
      <c r="EN67" s="412"/>
      <c r="EO67" s="412"/>
      <c r="EP67" s="412"/>
      <c r="EQ67" s="412"/>
      <c r="ER67" s="412"/>
      <c r="ES67" s="412"/>
      <c r="ET67" s="412"/>
      <c r="EU67" s="412"/>
      <c r="EV67" s="412"/>
      <c r="EW67" s="412"/>
      <c r="EX67" s="412"/>
      <c r="EY67" s="412"/>
      <c r="EZ67" s="412"/>
      <c r="FA67" s="412"/>
      <c r="FB67" s="412"/>
      <c r="FC67" s="412"/>
      <c r="FD67" s="412"/>
      <c r="FE67" s="412"/>
      <c r="FF67" s="412"/>
      <c r="FG67" s="412"/>
      <c r="FH67" s="412"/>
      <c r="FI67" s="412"/>
      <c r="FJ67" s="412"/>
      <c r="FK67" s="412"/>
      <c r="FL67" s="412"/>
      <c r="FM67" s="412"/>
      <c r="FN67" s="412"/>
      <c r="FO67" s="412"/>
      <c r="FP67" s="412"/>
      <c r="FQ67" s="412"/>
      <c r="FR67" s="412"/>
      <c r="FS67" s="412"/>
      <c r="FT67" s="412"/>
      <c r="FU67" s="412"/>
      <c r="FV67" s="412"/>
      <c r="FW67" s="412"/>
      <c r="FX67" s="412"/>
      <c r="FY67" s="412"/>
      <c r="FZ67" s="412"/>
      <c r="GA67" s="412"/>
      <c r="GB67" s="412"/>
      <c r="GC67" s="412"/>
      <c r="GD67" s="412"/>
      <c r="GE67" s="412"/>
      <c r="GF67" s="412"/>
      <c r="GG67" s="412"/>
      <c r="GH67" s="412"/>
      <c r="GI67" s="412"/>
      <c r="GJ67" s="412"/>
      <c r="GK67" s="412"/>
      <c r="GL67" s="412"/>
      <c r="GM67" s="412"/>
      <c r="GN67" s="412"/>
      <c r="GO67" s="412"/>
      <c r="GP67" s="412"/>
      <c r="GQ67" s="412"/>
      <c r="GR67" s="412"/>
      <c r="GS67" s="412"/>
      <c r="GT67" s="412"/>
      <c r="GU67" s="412"/>
      <c r="GV67" s="412"/>
      <c r="GW67" s="412"/>
      <c r="GX67" s="412"/>
      <c r="GY67" s="412"/>
      <c r="GZ67" s="412"/>
      <c r="HA67" s="412"/>
      <c r="HB67" s="412"/>
      <c r="HC67" s="412"/>
      <c r="HD67" s="412"/>
      <c r="HE67" s="412"/>
      <c r="HF67" s="412"/>
      <c r="HG67" s="412"/>
      <c r="HH67" s="412"/>
      <c r="HI67" s="412"/>
      <c r="HJ67" s="412"/>
      <c r="HK67" s="412"/>
      <c r="HL67" s="412"/>
      <c r="HM67" s="412"/>
      <c r="HN67" s="412"/>
      <c r="HO67" s="412"/>
      <c r="HP67" s="412"/>
      <c r="HQ67" s="412"/>
      <c r="HR67" s="412"/>
      <c r="HS67" s="412"/>
      <c r="HT67" s="412"/>
      <c r="HU67" s="412"/>
      <c r="HV67" s="412"/>
      <c r="HW67" s="412"/>
      <c r="HX67" s="412"/>
      <c r="HY67" s="412"/>
      <c r="HZ67" s="412"/>
      <c r="IA67" s="412"/>
      <c r="IB67" s="412"/>
      <c r="IC67" s="412"/>
      <c r="ID67" s="412"/>
      <c r="IE67" s="412"/>
      <c r="IF67" s="412"/>
      <c r="IG67" s="412"/>
      <c r="IH67" s="412"/>
      <c r="II67" s="412"/>
      <c r="IJ67" s="412"/>
      <c r="IK67" s="412"/>
      <c r="IL67" s="412"/>
      <c r="IM67" s="412"/>
      <c r="IN67" s="412"/>
    </row>
    <row r="68" s="408" customFormat="1" ht="24" customHeight="1" spans="1:248">
      <c r="A68" s="421" t="s">
        <v>1219</v>
      </c>
      <c r="B68" s="420">
        <v>0</v>
      </c>
      <c r="C68" s="420">
        <v>0</v>
      </c>
      <c r="D68" s="412"/>
      <c r="E68" s="412"/>
      <c r="F68" s="412"/>
      <c r="G68" s="412"/>
      <c r="J68" s="412"/>
      <c r="K68" s="412"/>
      <c r="L68" s="412"/>
      <c r="M68" s="412"/>
      <c r="N68" s="412"/>
      <c r="O68" s="412"/>
      <c r="P68" s="412"/>
      <c r="Q68" s="412"/>
      <c r="R68" s="412"/>
      <c r="S68" s="412"/>
      <c r="T68" s="412"/>
      <c r="U68" s="412"/>
      <c r="V68" s="412"/>
      <c r="W68" s="412"/>
      <c r="X68" s="412"/>
      <c r="Y68" s="412"/>
      <c r="Z68" s="412"/>
      <c r="AA68" s="412"/>
      <c r="AB68" s="412"/>
      <c r="AC68" s="412"/>
      <c r="AD68" s="412"/>
      <c r="AE68" s="412"/>
      <c r="AF68" s="412"/>
      <c r="AG68" s="412"/>
      <c r="AH68" s="412"/>
      <c r="AI68" s="412"/>
      <c r="AJ68" s="412"/>
      <c r="AK68" s="412"/>
      <c r="AL68" s="412"/>
      <c r="AM68" s="412"/>
      <c r="AN68" s="412"/>
      <c r="AO68" s="412"/>
      <c r="AP68" s="412"/>
      <c r="AQ68" s="412"/>
      <c r="AR68" s="412"/>
      <c r="AS68" s="412"/>
      <c r="AT68" s="412"/>
      <c r="AU68" s="412"/>
      <c r="AV68" s="412"/>
      <c r="AW68" s="412"/>
      <c r="AX68" s="412"/>
      <c r="AY68" s="412"/>
      <c r="AZ68" s="412"/>
      <c r="BA68" s="412"/>
      <c r="BB68" s="412"/>
      <c r="BC68" s="412"/>
      <c r="BD68" s="412"/>
      <c r="BE68" s="412"/>
      <c r="BF68" s="412"/>
      <c r="BG68" s="412"/>
      <c r="BH68" s="412"/>
      <c r="BI68" s="412"/>
      <c r="BJ68" s="412"/>
      <c r="BK68" s="412"/>
      <c r="BL68" s="412"/>
      <c r="BM68" s="412"/>
      <c r="BN68" s="412"/>
      <c r="BO68" s="412"/>
      <c r="BP68" s="412"/>
      <c r="BQ68" s="412"/>
      <c r="BR68" s="412"/>
      <c r="BS68" s="412"/>
      <c r="BT68" s="412"/>
      <c r="BU68" s="412"/>
      <c r="BV68" s="412"/>
      <c r="BW68" s="412"/>
      <c r="BX68" s="412"/>
      <c r="BY68" s="412"/>
      <c r="BZ68" s="412"/>
      <c r="CA68" s="412"/>
      <c r="CB68" s="412"/>
      <c r="CC68" s="412"/>
      <c r="CD68" s="412"/>
      <c r="CE68" s="412"/>
      <c r="CF68" s="412"/>
      <c r="CG68" s="412"/>
      <c r="CH68" s="412"/>
      <c r="CI68" s="412"/>
      <c r="CJ68" s="412"/>
      <c r="CK68" s="412"/>
      <c r="CL68" s="412"/>
      <c r="CM68" s="412"/>
      <c r="CN68" s="412"/>
      <c r="CO68" s="412"/>
      <c r="CP68" s="412"/>
      <c r="CQ68" s="412"/>
      <c r="CR68" s="412"/>
      <c r="CS68" s="412"/>
      <c r="CT68" s="412"/>
      <c r="CU68" s="412"/>
      <c r="CV68" s="412"/>
      <c r="CW68" s="412"/>
      <c r="CX68" s="412"/>
      <c r="CY68" s="412"/>
      <c r="CZ68" s="412"/>
      <c r="DA68" s="412"/>
      <c r="DB68" s="412"/>
      <c r="DC68" s="412"/>
      <c r="DD68" s="412"/>
      <c r="DE68" s="412"/>
      <c r="DF68" s="412"/>
      <c r="DG68" s="412"/>
      <c r="DH68" s="412"/>
      <c r="DI68" s="412"/>
      <c r="DJ68" s="412"/>
      <c r="DK68" s="412"/>
      <c r="DL68" s="412"/>
      <c r="DM68" s="412"/>
      <c r="DN68" s="412"/>
      <c r="DO68" s="412"/>
      <c r="DP68" s="412"/>
      <c r="DQ68" s="412"/>
      <c r="DR68" s="412"/>
      <c r="DS68" s="412"/>
      <c r="DT68" s="412"/>
      <c r="DU68" s="412"/>
      <c r="DV68" s="412"/>
      <c r="DW68" s="412"/>
      <c r="DX68" s="412"/>
      <c r="DY68" s="412"/>
      <c r="DZ68" s="412"/>
      <c r="EA68" s="412"/>
      <c r="EB68" s="412"/>
      <c r="EC68" s="412"/>
      <c r="ED68" s="412"/>
      <c r="EE68" s="412"/>
      <c r="EF68" s="412"/>
      <c r="EG68" s="412"/>
      <c r="EH68" s="412"/>
      <c r="EI68" s="412"/>
      <c r="EJ68" s="412"/>
      <c r="EK68" s="412"/>
      <c r="EL68" s="412"/>
      <c r="EM68" s="412"/>
      <c r="EN68" s="412"/>
      <c r="EO68" s="412"/>
      <c r="EP68" s="412"/>
      <c r="EQ68" s="412"/>
      <c r="ER68" s="412"/>
      <c r="ES68" s="412"/>
      <c r="ET68" s="412"/>
      <c r="EU68" s="412"/>
      <c r="EV68" s="412"/>
      <c r="EW68" s="412"/>
      <c r="EX68" s="412"/>
      <c r="EY68" s="412"/>
      <c r="EZ68" s="412"/>
      <c r="FA68" s="412"/>
      <c r="FB68" s="412"/>
      <c r="FC68" s="412"/>
      <c r="FD68" s="412"/>
      <c r="FE68" s="412"/>
      <c r="FF68" s="412"/>
      <c r="FG68" s="412"/>
      <c r="FH68" s="412"/>
      <c r="FI68" s="412"/>
      <c r="FJ68" s="412"/>
      <c r="FK68" s="412"/>
      <c r="FL68" s="412"/>
      <c r="FM68" s="412"/>
      <c r="FN68" s="412"/>
      <c r="FO68" s="412"/>
      <c r="FP68" s="412"/>
      <c r="FQ68" s="412"/>
      <c r="FR68" s="412"/>
      <c r="FS68" s="412"/>
      <c r="FT68" s="412"/>
      <c r="FU68" s="412"/>
      <c r="FV68" s="412"/>
      <c r="FW68" s="412"/>
      <c r="FX68" s="412"/>
      <c r="FY68" s="412"/>
      <c r="FZ68" s="412"/>
      <c r="GA68" s="412"/>
      <c r="GB68" s="412"/>
      <c r="GC68" s="412"/>
      <c r="GD68" s="412"/>
      <c r="GE68" s="412"/>
      <c r="GF68" s="412"/>
      <c r="GG68" s="412"/>
      <c r="GH68" s="412"/>
      <c r="GI68" s="412"/>
      <c r="GJ68" s="412"/>
      <c r="GK68" s="412"/>
      <c r="GL68" s="412"/>
      <c r="GM68" s="412"/>
      <c r="GN68" s="412"/>
      <c r="GO68" s="412"/>
      <c r="GP68" s="412"/>
      <c r="GQ68" s="412"/>
      <c r="GR68" s="412"/>
      <c r="GS68" s="412"/>
      <c r="GT68" s="412"/>
      <c r="GU68" s="412"/>
      <c r="GV68" s="412"/>
      <c r="GW68" s="412"/>
      <c r="GX68" s="412"/>
      <c r="GY68" s="412"/>
      <c r="GZ68" s="412"/>
      <c r="HA68" s="412"/>
      <c r="HB68" s="412"/>
      <c r="HC68" s="412"/>
      <c r="HD68" s="412"/>
      <c r="HE68" s="412"/>
      <c r="HF68" s="412"/>
      <c r="HG68" s="412"/>
      <c r="HH68" s="412"/>
      <c r="HI68" s="412"/>
      <c r="HJ68" s="412"/>
      <c r="HK68" s="412"/>
      <c r="HL68" s="412"/>
      <c r="HM68" s="412"/>
      <c r="HN68" s="412"/>
      <c r="HO68" s="412"/>
      <c r="HP68" s="412"/>
      <c r="HQ68" s="412"/>
      <c r="HR68" s="412"/>
      <c r="HS68" s="412"/>
      <c r="HT68" s="412"/>
      <c r="HU68" s="412"/>
      <c r="HV68" s="412"/>
      <c r="HW68" s="412"/>
      <c r="HX68" s="412"/>
      <c r="HY68" s="412"/>
      <c r="HZ68" s="412"/>
      <c r="IA68" s="412"/>
      <c r="IB68" s="412"/>
      <c r="IC68" s="412"/>
      <c r="ID68" s="412"/>
      <c r="IE68" s="412"/>
      <c r="IF68" s="412"/>
      <c r="IG68" s="412"/>
      <c r="IH68" s="412"/>
      <c r="II68" s="412"/>
      <c r="IJ68" s="412"/>
      <c r="IK68" s="412"/>
      <c r="IL68" s="412"/>
      <c r="IM68" s="412"/>
      <c r="IN68" s="412"/>
    </row>
    <row r="69" s="408" customFormat="1" ht="24" customHeight="1" spans="1:248">
      <c r="A69" s="421" t="s">
        <v>1220</v>
      </c>
      <c r="B69" s="420">
        <v>0</v>
      </c>
      <c r="C69" s="420">
        <v>0</v>
      </c>
      <c r="D69" s="412"/>
      <c r="E69" s="412"/>
      <c r="F69" s="412"/>
      <c r="G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12"/>
      <c r="AN69" s="412"/>
      <c r="AO69" s="412"/>
      <c r="AP69" s="412"/>
      <c r="AQ69" s="412"/>
      <c r="AR69" s="412"/>
      <c r="AS69" s="412"/>
      <c r="AT69" s="412"/>
      <c r="AU69" s="412"/>
      <c r="AV69" s="412"/>
      <c r="AW69" s="412"/>
      <c r="AX69" s="412"/>
      <c r="AY69" s="412"/>
      <c r="AZ69" s="412"/>
      <c r="BA69" s="412"/>
      <c r="BB69" s="412"/>
      <c r="BC69" s="412"/>
      <c r="BD69" s="412"/>
      <c r="BE69" s="412"/>
      <c r="BF69" s="412"/>
      <c r="BG69" s="412"/>
      <c r="BH69" s="412"/>
      <c r="BI69" s="412"/>
      <c r="BJ69" s="412"/>
      <c r="BK69" s="412"/>
      <c r="BL69" s="412"/>
      <c r="BM69" s="412"/>
      <c r="BN69" s="412"/>
      <c r="BO69" s="412"/>
      <c r="BP69" s="412"/>
      <c r="BQ69" s="412"/>
      <c r="BR69" s="412"/>
      <c r="BS69" s="412"/>
      <c r="BT69" s="412"/>
      <c r="BU69" s="412"/>
      <c r="BV69" s="412"/>
      <c r="BW69" s="412"/>
      <c r="BX69" s="412"/>
      <c r="BY69" s="412"/>
      <c r="BZ69" s="412"/>
      <c r="CA69" s="412"/>
      <c r="CB69" s="412"/>
      <c r="CC69" s="412"/>
      <c r="CD69" s="412"/>
      <c r="CE69" s="412"/>
      <c r="CF69" s="412"/>
      <c r="CG69" s="412"/>
      <c r="CH69" s="412"/>
      <c r="CI69" s="412"/>
      <c r="CJ69" s="412"/>
      <c r="CK69" s="412"/>
      <c r="CL69" s="412"/>
      <c r="CM69" s="412"/>
      <c r="CN69" s="412"/>
      <c r="CO69" s="412"/>
      <c r="CP69" s="412"/>
      <c r="CQ69" s="412"/>
      <c r="CR69" s="412"/>
      <c r="CS69" s="412"/>
      <c r="CT69" s="412"/>
      <c r="CU69" s="412"/>
      <c r="CV69" s="412"/>
      <c r="CW69" s="412"/>
      <c r="CX69" s="412"/>
      <c r="CY69" s="412"/>
      <c r="CZ69" s="412"/>
      <c r="DA69" s="412"/>
      <c r="DB69" s="412"/>
      <c r="DC69" s="412"/>
      <c r="DD69" s="412"/>
      <c r="DE69" s="412"/>
      <c r="DF69" s="412"/>
      <c r="DG69" s="412"/>
      <c r="DH69" s="412"/>
      <c r="DI69" s="412"/>
      <c r="DJ69" s="412"/>
      <c r="DK69" s="412"/>
      <c r="DL69" s="412"/>
      <c r="DM69" s="412"/>
      <c r="DN69" s="412"/>
      <c r="DO69" s="412"/>
      <c r="DP69" s="412"/>
      <c r="DQ69" s="412"/>
      <c r="DR69" s="412"/>
      <c r="DS69" s="412"/>
      <c r="DT69" s="412"/>
      <c r="DU69" s="412"/>
      <c r="DV69" s="412"/>
      <c r="DW69" s="412"/>
      <c r="DX69" s="412"/>
      <c r="DY69" s="412"/>
      <c r="DZ69" s="412"/>
      <c r="EA69" s="412"/>
      <c r="EB69" s="412"/>
      <c r="EC69" s="412"/>
      <c r="ED69" s="412"/>
      <c r="EE69" s="412"/>
      <c r="EF69" s="412"/>
      <c r="EG69" s="412"/>
      <c r="EH69" s="412"/>
      <c r="EI69" s="412"/>
      <c r="EJ69" s="412"/>
      <c r="EK69" s="412"/>
      <c r="EL69" s="412"/>
      <c r="EM69" s="412"/>
      <c r="EN69" s="412"/>
      <c r="EO69" s="412"/>
      <c r="EP69" s="412"/>
      <c r="EQ69" s="412"/>
      <c r="ER69" s="412"/>
      <c r="ES69" s="412"/>
      <c r="ET69" s="412"/>
      <c r="EU69" s="412"/>
      <c r="EV69" s="412"/>
      <c r="EW69" s="412"/>
      <c r="EX69" s="412"/>
      <c r="EY69" s="412"/>
      <c r="EZ69" s="412"/>
      <c r="FA69" s="412"/>
      <c r="FB69" s="412"/>
      <c r="FC69" s="412"/>
      <c r="FD69" s="412"/>
      <c r="FE69" s="412"/>
      <c r="FF69" s="412"/>
      <c r="FG69" s="412"/>
      <c r="FH69" s="412"/>
      <c r="FI69" s="412"/>
      <c r="FJ69" s="412"/>
      <c r="FK69" s="412"/>
      <c r="FL69" s="412"/>
      <c r="FM69" s="412"/>
      <c r="FN69" s="412"/>
      <c r="FO69" s="412"/>
      <c r="FP69" s="412"/>
      <c r="FQ69" s="412"/>
      <c r="FR69" s="412"/>
      <c r="FS69" s="412"/>
      <c r="FT69" s="412"/>
      <c r="FU69" s="412"/>
      <c r="FV69" s="412"/>
      <c r="FW69" s="412"/>
      <c r="FX69" s="412"/>
      <c r="FY69" s="412"/>
      <c r="FZ69" s="412"/>
      <c r="GA69" s="412"/>
      <c r="GB69" s="412"/>
      <c r="GC69" s="412"/>
      <c r="GD69" s="412"/>
      <c r="GE69" s="412"/>
      <c r="GF69" s="412"/>
      <c r="GG69" s="412"/>
      <c r="GH69" s="412"/>
      <c r="GI69" s="412"/>
      <c r="GJ69" s="412"/>
      <c r="GK69" s="412"/>
      <c r="GL69" s="412"/>
      <c r="GM69" s="412"/>
      <c r="GN69" s="412"/>
      <c r="GO69" s="412"/>
      <c r="GP69" s="412"/>
      <c r="GQ69" s="412"/>
      <c r="GR69" s="412"/>
      <c r="GS69" s="412"/>
      <c r="GT69" s="412"/>
      <c r="GU69" s="412"/>
      <c r="GV69" s="412"/>
      <c r="GW69" s="412"/>
      <c r="GX69" s="412"/>
      <c r="GY69" s="412"/>
      <c r="GZ69" s="412"/>
      <c r="HA69" s="412"/>
      <c r="HB69" s="412"/>
      <c r="HC69" s="412"/>
      <c r="HD69" s="412"/>
      <c r="HE69" s="412"/>
      <c r="HF69" s="412"/>
      <c r="HG69" s="412"/>
      <c r="HH69" s="412"/>
      <c r="HI69" s="412"/>
      <c r="HJ69" s="412"/>
      <c r="HK69" s="412"/>
      <c r="HL69" s="412"/>
      <c r="HM69" s="412"/>
      <c r="HN69" s="412"/>
      <c r="HO69" s="412"/>
      <c r="HP69" s="412"/>
      <c r="HQ69" s="412"/>
      <c r="HR69" s="412"/>
      <c r="HS69" s="412"/>
      <c r="HT69" s="412"/>
      <c r="HU69" s="412"/>
      <c r="HV69" s="412"/>
      <c r="HW69" s="412"/>
      <c r="HX69" s="412"/>
      <c r="HY69" s="412"/>
      <c r="HZ69" s="412"/>
      <c r="IA69" s="412"/>
      <c r="IB69" s="412"/>
      <c r="IC69" s="412"/>
      <c r="ID69" s="412"/>
      <c r="IE69" s="412"/>
      <c r="IF69" s="412"/>
      <c r="IG69" s="412"/>
      <c r="IH69" s="412"/>
      <c r="II69" s="412"/>
      <c r="IJ69" s="412"/>
      <c r="IK69" s="412"/>
      <c r="IL69" s="412"/>
      <c r="IM69" s="412"/>
      <c r="IN69" s="412"/>
    </row>
    <row r="70" s="408" customFormat="1" ht="24" customHeight="1" spans="1:248">
      <c r="A70" s="419" t="s">
        <v>1221</v>
      </c>
      <c r="B70" s="420">
        <v>2014</v>
      </c>
      <c r="C70" s="420">
        <v>1848</v>
      </c>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c r="AO70" s="412"/>
      <c r="AP70" s="412"/>
      <c r="AQ70" s="412"/>
      <c r="AR70" s="412"/>
      <c r="AS70" s="412"/>
      <c r="AT70" s="412"/>
      <c r="AU70" s="412"/>
      <c r="AV70" s="412"/>
      <c r="AW70" s="412"/>
      <c r="AX70" s="412"/>
      <c r="AY70" s="412"/>
      <c r="AZ70" s="412"/>
      <c r="BA70" s="412"/>
      <c r="BB70" s="412"/>
      <c r="BC70" s="412"/>
      <c r="BD70" s="412"/>
      <c r="BE70" s="412"/>
      <c r="BF70" s="412"/>
      <c r="BG70" s="412"/>
      <c r="BH70" s="412"/>
      <c r="BI70" s="412"/>
      <c r="BJ70" s="412"/>
      <c r="BK70" s="412"/>
      <c r="BL70" s="412"/>
      <c r="BM70" s="412"/>
      <c r="BN70" s="412"/>
      <c r="BO70" s="412"/>
      <c r="BP70" s="412"/>
      <c r="BQ70" s="412"/>
      <c r="BR70" s="412"/>
      <c r="BS70" s="412"/>
      <c r="BT70" s="412"/>
      <c r="BU70" s="412"/>
      <c r="BV70" s="412"/>
      <c r="BW70" s="412"/>
      <c r="BX70" s="412"/>
      <c r="BY70" s="412"/>
      <c r="BZ70" s="412"/>
      <c r="CA70" s="412"/>
      <c r="CB70" s="412"/>
      <c r="CC70" s="412"/>
      <c r="CD70" s="412"/>
      <c r="CE70" s="412"/>
      <c r="CF70" s="412"/>
      <c r="CG70" s="412"/>
      <c r="CH70" s="412"/>
      <c r="CI70" s="412"/>
      <c r="CJ70" s="412"/>
      <c r="CK70" s="412"/>
      <c r="CL70" s="412"/>
      <c r="CM70" s="412"/>
      <c r="CN70" s="412"/>
      <c r="CO70" s="412"/>
      <c r="CP70" s="412"/>
      <c r="CQ70" s="412"/>
      <c r="CR70" s="412"/>
      <c r="CS70" s="412"/>
      <c r="CT70" s="412"/>
      <c r="CU70" s="412"/>
      <c r="CV70" s="412"/>
      <c r="CW70" s="412"/>
      <c r="CX70" s="412"/>
      <c r="CY70" s="412"/>
      <c r="CZ70" s="412"/>
      <c r="DA70" s="412"/>
      <c r="DB70" s="412"/>
      <c r="DC70" s="412"/>
      <c r="DD70" s="412"/>
      <c r="DE70" s="412"/>
      <c r="DF70" s="412"/>
      <c r="DG70" s="412"/>
      <c r="DH70" s="412"/>
      <c r="DI70" s="412"/>
      <c r="DJ70" s="412"/>
      <c r="DK70" s="412"/>
      <c r="DL70" s="412"/>
      <c r="DM70" s="412"/>
      <c r="DN70" s="412"/>
      <c r="DO70" s="412"/>
      <c r="DP70" s="412"/>
      <c r="DQ70" s="412"/>
      <c r="DR70" s="412"/>
      <c r="DS70" s="412"/>
      <c r="DT70" s="412"/>
      <c r="DU70" s="412"/>
      <c r="DV70" s="412"/>
      <c r="DW70" s="412"/>
      <c r="DX70" s="412"/>
      <c r="DY70" s="412"/>
      <c r="DZ70" s="412"/>
      <c r="EA70" s="412"/>
      <c r="EB70" s="412"/>
      <c r="EC70" s="412"/>
      <c r="ED70" s="412"/>
      <c r="EE70" s="412"/>
      <c r="EF70" s="412"/>
      <c r="EG70" s="412"/>
      <c r="EH70" s="412"/>
      <c r="EI70" s="412"/>
      <c r="EJ70" s="412"/>
      <c r="EK70" s="412"/>
      <c r="EL70" s="412"/>
      <c r="EM70" s="412"/>
      <c r="EN70" s="412"/>
      <c r="EO70" s="412"/>
      <c r="EP70" s="412"/>
      <c r="EQ70" s="412"/>
      <c r="ER70" s="412"/>
      <c r="ES70" s="412"/>
      <c r="ET70" s="412"/>
      <c r="EU70" s="412"/>
      <c r="EV70" s="412"/>
      <c r="EW70" s="412"/>
      <c r="EX70" s="412"/>
      <c r="EY70" s="412"/>
      <c r="EZ70" s="412"/>
      <c r="FA70" s="412"/>
      <c r="FB70" s="412"/>
      <c r="FC70" s="412"/>
      <c r="FD70" s="412"/>
      <c r="FE70" s="412"/>
      <c r="FF70" s="412"/>
      <c r="FG70" s="412"/>
      <c r="FH70" s="412"/>
      <c r="FI70" s="412"/>
      <c r="FJ70" s="412"/>
      <c r="FK70" s="412"/>
      <c r="FL70" s="412"/>
      <c r="FM70" s="412"/>
      <c r="FN70" s="412"/>
      <c r="FO70" s="412"/>
      <c r="FP70" s="412"/>
      <c r="FQ70" s="412"/>
      <c r="FR70" s="412"/>
      <c r="FS70" s="412"/>
      <c r="FT70" s="412"/>
      <c r="FU70" s="412"/>
      <c r="FV70" s="412"/>
      <c r="FW70" s="412"/>
      <c r="FX70" s="412"/>
      <c r="FY70" s="412"/>
      <c r="FZ70" s="412"/>
      <c r="GA70" s="412"/>
      <c r="GB70" s="412"/>
      <c r="GC70" s="412"/>
      <c r="GD70" s="412"/>
      <c r="GE70" s="412"/>
      <c r="GF70" s="412"/>
      <c r="GG70" s="412"/>
      <c r="GH70" s="412"/>
      <c r="GI70" s="412"/>
      <c r="GJ70" s="412"/>
      <c r="GK70" s="412"/>
      <c r="GL70" s="412"/>
      <c r="GM70" s="412"/>
      <c r="GN70" s="412"/>
      <c r="GO70" s="412"/>
      <c r="GP70" s="412"/>
      <c r="GQ70" s="412"/>
      <c r="GR70" s="412"/>
      <c r="GS70" s="412"/>
      <c r="GT70" s="412"/>
      <c r="GU70" s="412"/>
      <c r="GV70" s="412"/>
      <c r="GW70" s="412"/>
      <c r="GX70" s="412"/>
      <c r="GY70" s="412"/>
      <c r="GZ70" s="412"/>
      <c r="HA70" s="412"/>
      <c r="HB70" s="412"/>
      <c r="HC70" s="412"/>
      <c r="HD70" s="412"/>
      <c r="HE70" s="412"/>
      <c r="HF70" s="412"/>
      <c r="HG70" s="412"/>
      <c r="HH70" s="412"/>
      <c r="HI70" s="412"/>
      <c r="HJ70" s="412"/>
      <c r="HK70" s="412"/>
      <c r="HL70" s="412"/>
      <c r="HM70" s="412"/>
      <c r="HN70" s="412"/>
      <c r="HO70" s="412"/>
      <c r="HP70" s="412"/>
      <c r="HQ70" s="412"/>
      <c r="HR70" s="412"/>
      <c r="HS70" s="412"/>
      <c r="HT70" s="412"/>
      <c r="HU70" s="412"/>
      <c r="HV70" s="412"/>
      <c r="HW70" s="412"/>
      <c r="HX70" s="412"/>
      <c r="HY70" s="412"/>
      <c r="HZ70" s="412"/>
      <c r="IA70" s="412"/>
      <c r="IB70" s="412"/>
      <c r="IC70" s="412"/>
      <c r="ID70" s="412"/>
      <c r="IE70" s="412"/>
      <c r="IF70" s="412"/>
      <c r="IG70" s="412"/>
      <c r="IH70" s="412"/>
      <c r="II70" s="412"/>
      <c r="IJ70" s="412"/>
      <c r="IK70" s="412"/>
      <c r="IL70" s="412"/>
      <c r="IM70" s="412"/>
      <c r="IN70" s="412"/>
    </row>
    <row r="71" s="408" customFormat="1" ht="24" customHeight="1" spans="1:248">
      <c r="A71" s="421" t="s">
        <v>1222</v>
      </c>
      <c r="B71" s="420"/>
      <c r="C71" s="420"/>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12"/>
      <c r="AN71" s="412"/>
      <c r="AO71" s="412"/>
      <c r="AP71" s="412"/>
      <c r="AQ71" s="412"/>
      <c r="AR71" s="412"/>
      <c r="AS71" s="412"/>
      <c r="AT71" s="412"/>
      <c r="AU71" s="412"/>
      <c r="AV71" s="412"/>
      <c r="AW71" s="412"/>
      <c r="AX71" s="412"/>
      <c r="AY71" s="412"/>
      <c r="AZ71" s="412"/>
      <c r="BA71" s="412"/>
      <c r="BB71" s="412"/>
      <c r="BC71" s="412"/>
      <c r="BD71" s="412"/>
      <c r="BE71" s="412"/>
      <c r="BF71" s="412"/>
      <c r="BG71" s="412"/>
      <c r="BH71" s="412"/>
      <c r="BI71" s="412"/>
      <c r="BJ71" s="412"/>
      <c r="BK71" s="412"/>
      <c r="BL71" s="412"/>
      <c r="BM71" s="412"/>
      <c r="BN71" s="412"/>
      <c r="BO71" s="412"/>
      <c r="BP71" s="412"/>
      <c r="BQ71" s="412"/>
      <c r="BR71" s="412"/>
      <c r="BS71" s="412"/>
      <c r="BT71" s="412"/>
      <c r="BU71" s="412"/>
      <c r="BV71" s="412"/>
      <c r="BW71" s="412"/>
      <c r="BX71" s="412"/>
      <c r="BY71" s="412"/>
      <c r="BZ71" s="412"/>
      <c r="CA71" s="412"/>
      <c r="CB71" s="412"/>
      <c r="CC71" s="412"/>
      <c r="CD71" s="412"/>
      <c r="CE71" s="412"/>
      <c r="CF71" s="412"/>
      <c r="CG71" s="412"/>
      <c r="CH71" s="412"/>
      <c r="CI71" s="412"/>
      <c r="CJ71" s="412"/>
      <c r="CK71" s="412"/>
      <c r="CL71" s="412"/>
      <c r="CM71" s="412"/>
      <c r="CN71" s="412"/>
      <c r="CO71" s="412"/>
      <c r="CP71" s="412"/>
      <c r="CQ71" s="412"/>
      <c r="CR71" s="412"/>
      <c r="CS71" s="412"/>
      <c r="CT71" s="412"/>
      <c r="CU71" s="412"/>
      <c r="CV71" s="412"/>
      <c r="CW71" s="412"/>
      <c r="CX71" s="412"/>
      <c r="CY71" s="412"/>
      <c r="CZ71" s="412"/>
      <c r="DA71" s="412"/>
      <c r="DB71" s="412"/>
      <c r="DC71" s="412"/>
      <c r="DD71" s="412"/>
      <c r="DE71" s="412"/>
      <c r="DF71" s="412"/>
      <c r="DG71" s="412"/>
      <c r="DH71" s="412"/>
      <c r="DI71" s="412"/>
      <c r="DJ71" s="412"/>
      <c r="DK71" s="412"/>
      <c r="DL71" s="412"/>
      <c r="DM71" s="412"/>
      <c r="DN71" s="412"/>
      <c r="DO71" s="412"/>
      <c r="DP71" s="412"/>
      <c r="DQ71" s="412"/>
      <c r="DR71" s="412"/>
      <c r="DS71" s="412"/>
      <c r="DT71" s="412"/>
      <c r="DU71" s="412"/>
      <c r="DV71" s="412"/>
      <c r="DW71" s="412"/>
      <c r="DX71" s="412"/>
      <c r="DY71" s="412"/>
      <c r="DZ71" s="412"/>
      <c r="EA71" s="412"/>
      <c r="EB71" s="412"/>
      <c r="EC71" s="412"/>
      <c r="ED71" s="412"/>
      <c r="EE71" s="412"/>
      <c r="EF71" s="412"/>
      <c r="EG71" s="412"/>
      <c r="EH71" s="412"/>
      <c r="EI71" s="412"/>
      <c r="EJ71" s="412"/>
      <c r="EK71" s="412"/>
      <c r="EL71" s="412"/>
      <c r="EM71" s="412"/>
      <c r="EN71" s="412"/>
      <c r="EO71" s="412"/>
      <c r="EP71" s="412"/>
      <c r="EQ71" s="412"/>
      <c r="ER71" s="412"/>
      <c r="ES71" s="412"/>
      <c r="ET71" s="412"/>
      <c r="EU71" s="412"/>
      <c r="EV71" s="412"/>
      <c r="EW71" s="412"/>
      <c r="EX71" s="412"/>
      <c r="EY71" s="412"/>
      <c r="EZ71" s="412"/>
      <c r="FA71" s="412"/>
      <c r="FB71" s="412"/>
      <c r="FC71" s="412"/>
      <c r="FD71" s="412"/>
      <c r="FE71" s="412"/>
      <c r="FF71" s="412"/>
      <c r="FG71" s="412"/>
      <c r="FH71" s="412"/>
      <c r="FI71" s="412"/>
      <c r="FJ71" s="412"/>
      <c r="FK71" s="412"/>
      <c r="FL71" s="412"/>
      <c r="FM71" s="412"/>
      <c r="FN71" s="412"/>
      <c r="FO71" s="412"/>
      <c r="FP71" s="412"/>
      <c r="FQ71" s="412"/>
      <c r="FR71" s="412"/>
      <c r="FS71" s="412"/>
      <c r="FT71" s="412"/>
      <c r="FU71" s="412"/>
      <c r="FV71" s="412"/>
      <c r="FW71" s="412"/>
      <c r="FX71" s="412"/>
      <c r="FY71" s="412"/>
      <c r="FZ71" s="412"/>
      <c r="GA71" s="412"/>
      <c r="GB71" s="412"/>
      <c r="GC71" s="412"/>
      <c r="GD71" s="412"/>
      <c r="GE71" s="412"/>
      <c r="GF71" s="412"/>
      <c r="GG71" s="412"/>
      <c r="GH71" s="412"/>
      <c r="GI71" s="412"/>
      <c r="GJ71" s="412"/>
      <c r="GK71" s="412"/>
      <c r="GL71" s="412"/>
      <c r="GM71" s="412"/>
      <c r="GN71" s="412"/>
      <c r="GO71" s="412"/>
      <c r="GP71" s="412"/>
      <c r="GQ71" s="412"/>
      <c r="GR71" s="412"/>
      <c r="GS71" s="412"/>
      <c r="GT71" s="412"/>
      <c r="GU71" s="412"/>
      <c r="GV71" s="412"/>
      <c r="GW71" s="412"/>
      <c r="GX71" s="412"/>
      <c r="GY71" s="412"/>
      <c r="GZ71" s="412"/>
      <c r="HA71" s="412"/>
      <c r="HB71" s="412"/>
      <c r="HC71" s="412"/>
      <c r="HD71" s="412"/>
      <c r="HE71" s="412"/>
      <c r="HF71" s="412"/>
      <c r="HG71" s="412"/>
      <c r="HH71" s="412"/>
      <c r="HI71" s="412"/>
      <c r="HJ71" s="412"/>
      <c r="HK71" s="412"/>
      <c r="HL71" s="412"/>
      <c r="HM71" s="412"/>
      <c r="HN71" s="412"/>
      <c r="HO71" s="412"/>
      <c r="HP71" s="412"/>
      <c r="HQ71" s="412"/>
      <c r="HR71" s="412"/>
      <c r="HS71" s="412"/>
      <c r="HT71" s="412"/>
      <c r="HU71" s="412"/>
      <c r="HV71" s="412"/>
      <c r="HW71" s="412"/>
      <c r="HX71" s="412"/>
      <c r="HY71" s="412"/>
      <c r="HZ71" s="412"/>
      <c r="IA71" s="412"/>
      <c r="IB71" s="412"/>
      <c r="IC71" s="412"/>
      <c r="ID71" s="412"/>
      <c r="IE71" s="412"/>
      <c r="IF71" s="412"/>
      <c r="IG71" s="412"/>
      <c r="IH71" s="412"/>
      <c r="II71" s="412"/>
      <c r="IJ71" s="412"/>
      <c r="IK71" s="412"/>
      <c r="IL71" s="412"/>
      <c r="IM71" s="412"/>
      <c r="IN71" s="412"/>
    </row>
    <row r="72" s="408" customFormat="1" ht="24" customHeight="1" spans="1:248">
      <c r="A72" s="421" t="s">
        <v>1223</v>
      </c>
      <c r="B72" s="420">
        <v>1447</v>
      </c>
      <c r="C72" s="420">
        <v>1328</v>
      </c>
      <c r="D72" s="412"/>
      <c r="E72" s="412"/>
      <c r="F72" s="412"/>
      <c r="G72" s="412"/>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c r="AT72" s="412"/>
      <c r="AU72" s="412"/>
      <c r="AV72" s="412"/>
      <c r="AW72" s="412"/>
      <c r="AX72" s="412"/>
      <c r="AY72" s="412"/>
      <c r="AZ72" s="412"/>
      <c r="BA72" s="412"/>
      <c r="BB72" s="412"/>
      <c r="BC72" s="412"/>
      <c r="BD72" s="412"/>
      <c r="BE72" s="412"/>
      <c r="BF72" s="412"/>
      <c r="BG72" s="412"/>
      <c r="BH72" s="412"/>
      <c r="BI72" s="412"/>
      <c r="BJ72" s="412"/>
      <c r="BK72" s="412"/>
      <c r="BL72" s="412"/>
      <c r="BM72" s="412"/>
      <c r="BN72" s="412"/>
      <c r="BO72" s="412"/>
      <c r="BP72" s="412"/>
      <c r="BQ72" s="412"/>
      <c r="BR72" s="412"/>
      <c r="BS72" s="412"/>
      <c r="BT72" s="412"/>
      <c r="BU72" s="412"/>
      <c r="BV72" s="412"/>
      <c r="BW72" s="412"/>
      <c r="BX72" s="412"/>
      <c r="BY72" s="412"/>
      <c r="BZ72" s="412"/>
      <c r="CA72" s="412"/>
      <c r="CB72" s="412"/>
      <c r="CC72" s="412"/>
      <c r="CD72" s="412"/>
      <c r="CE72" s="412"/>
      <c r="CF72" s="412"/>
      <c r="CG72" s="412"/>
      <c r="CH72" s="412"/>
      <c r="CI72" s="412"/>
      <c r="CJ72" s="412"/>
      <c r="CK72" s="412"/>
      <c r="CL72" s="412"/>
      <c r="CM72" s="412"/>
      <c r="CN72" s="412"/>
      <c r="CO72" s="412"/>
      <c r="CP72" s="412"/>
      <c r="CQ72" s="412"/>
      <c r="CR72" s="412"/>
      <c r="CS72" s="412"/>
      <c r="CT72" s="412"/>
      <c r="CU72" s="412"/>
      <c r="CV72" s="412"/>
      <c r="CW72" s="412"/>
      <c r="CX72" s="412"/>
      <c r="CY72" s="412"/>
      <c r="CZ72" s="412"/>
      <c r="DA72" s="412"/>
      <c r="DB72" s="412"/>
      <c r="DC72" s="412"/>
      <c r="DD72" s="412"/>
      <c r="DE72" s="412"/>
      <c r="DF72" s="412"/>
      <c r="DG72" s="412"/>
      <c r="DH72" s="412"/>
      <c r="DI72" s="412"/>
      <c r="DJ72" s="412"/>
      <c r="DK72" s="412"/>
      <c r="DL72" s="412"/>
      <c r="DM72" s="412"/>
      <c r="DN72" s="412"/>
      <c r="DO72" s="412"/>
      <c r="DP72" s="412"/>
      <c r="DQ72" s="412"/>
      <c r="DR72" s="412"/>
      <c r="DS72" s="412"/>
      <c r="DT72" s="412"/>
      <c r="DU72" s="412"/>
      <c r="DV72" s="412"/>
      <c r="DW72" s="412"/>
      <c r="DX72" s="412"/>
      <c r="DY72" s="412"/>
      <c r="DZ72" s="412"/>
      <c r="EA72" s="412"/>
      <c r="EB72" s="412"/>
      <c r="EC72" s="412"/>
      <c r="ED72" s="412"/>
      <c r="EE72" s="412"/>
      <c r="EF72" s="412"/>
      <c r="EG72" s="412"/>
      <c r="EH72" s="412"/>
      <c r="EI72" s="412"/>
      <c r="EJ72" s="412"/>
      <c r="EK72" s="412"/>
      <c r="EL72" s="412"/>
      <c r="EM72" s="412"/>
      <c r="EN72" s="412"/>
      <c r="EO72" s="412"/>
      <c r="EP72" s="412"/>
      <c r="EQ72" s="412"/>
      <c r="ER72" s="412"/>
      <c r="ES72" s="412"/>
      <c r="ET72" s="412"/>
      <c r="EU72" s="412"/>
      <c r="EV72" s="412"/>
      <c r="EW72" s="412"/>
      <c r="EX72" s="412"/>
      <c r="EY72" s="412"/>
      <c r="EZ72" s="412"/>
      <c r="FA72" s="412"/>
      <c r="FB72" s="412"/>
      <c r="FC72" s="412"/>
      <c r="FD72" s="412"/>
      <c r="FE72" s="412"/>
      <c r="FF72" s="412"/>
      <c r="FG72" s="412"/>
      <c r="FH72" s="412"/>
      <c r="FI72" s="412"/>
      <c r="FJ72" s="412"/>
      <c r="FK72" s="412"/>
      <c r="FL72" s="412"/>
      <c r="FM72" s="412"/>
      <c r="FN72" s="412"/>
      <c r="FO72" s="412"/>
      <c r="FP72" s="412"/>
      <c r="FQ72" s="412"/>
      <c r="FR72" s="412"/>
      <c r="FS72" s="412"/>
      <c r="FT72" s="412"/>
      <c r="FU72" s="412"/>
      <c r="FV72" s="412"/>
      <c r="FW72" s="412"/>
      <c r="FX72" s="412"/>
      <c r="FY72" s="412"/>
      <c r="FZ72" s="412"/>
      <c r="GA72" s="412"/>
      <c r="GB72" s="412"/>
      <c r="GC72" s="412"/>
      <c r="GD72" s="412"/>
      <c r="GE72" s="412"/>
      <c r="GF72" s="412"/>
      <c r="GG72" s="412"/>
      <c r="GH72" s="412"/>
      <c r="GI72" s="412"/>
      <c r="GJ72" s="412"/>
      <c r="GK72" s="412"/>
      <c r="GL72" s="412"/>
      <c r="GM72" s="412"/>
      <c r="GN72" s="412"/>
      <c r="GO72" s="412"/>
      <c r="GP72" s="412"/>
      <c r="GQ72" s="412"/>
      <c r="GR72" s="412"/>
      <c r="GS72" s="412"/>
      <c r="GT72" s="412"/>
      <c r="GU72" s="412"/>
      <c r="GV72" s="412"/>
      <c r="GW72" s="412"/>
      <c r="GX72" s="412"/>
      <c r="GY72" s="412"/>
      <c r="GZ72" s="412"/>
      <c r="HA72" s="412"/>
      <c r="HB72" s="412"/>
      <c r="HC72" s="412"/>
      <c r="HD72" s="412"/>
      <c r="HE72" s="412"/>
      <c r="HF72" s="412"/>
      <c r="HG72" s="412"/>
      <c r="HH72" s="412"/>
      <c r="HI72" s="412"/>
      <c r="HJ72" s="412"/>
      <c r="HK72" s="412"/>
      <c r="HL72" s="412"/>
      <c r="HM72" s="412"/>
      <c r="HN72" s="412"/>
      <c r="HO72" s="412"/>
      <c r="HP72" s="412"/>
      <c r="HQ72" s="412"/>
      <c r="HR72" s="412"/>
      <c r="HS72" s="412"/>
      <c r="HT72" s="412"/>
      <c r="HU72" s="412"/>
      <c r="HV72" s="412"/>
      <c r="HW72" s="412"/>
      <c r="HX72" s="412"/>
      <c r="HY72" s="412"/>
      <c r="HZ72" s="412"/>
      <c r="IA72" s="412"/>
      <c r="IB72" s="412"/>
      <c r="IC72" s="412"/>
      <c r="ID72" s="412"/>
      <c r="IE72" s="412"/>
      <c r="IF72" s="412"/>
      <c r="IG72" s="412"/>
      <c r="IH72" s="412"/>
      <c r="II72" s="412"/>
      <c r="IJ72" s="412"/>
      <c r="IK72" s="412"/>
      <c r="IL72" s="412"/>
      <c r="IM72" s="412"/>
      <c r="IN72" s="412"/>
    </row>
    <row r="73" s="408" customFormat="1" ht="24" customHeight="1" spans="1:248">
      <c r="A73" s="421" t="s">
        <v>1224</v>
      </c>
      <c r="B73" s="420"/>
      <c r="C73" s="420"/>
      <c r="D73" s="412"/>
      <c r="E73" s="412"/>
      <c r="F73" s="412"/>
      <c r="G73" s="412"/>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c r="AJ73" s="412"/>
      <c r="AK73" s="412"/>
      <c r="AL73" s="412"/>
      <c r="AM73" s="412"/>
      <c r="AN73" s="412"/>
      <c r="AO73" s="412"/>
      <c r="AP73" s="412"/>
      <c r="AQ73" s="412"/>
      <c r="AR73" s="412"/>
      <c r="AS73" s="412"/>
      <c r="AT73" s="412"/>
      <c r="AU73" s="412"/>
      <c r="AV73" s="412"/>
      <c r="AW73" s="412"/>
      <c r="AX73" s="412"/>
      <c r="AY73" s="412"/>
      <c r="AZ73" s="412"/>
      <c r="BA73" s="412"/>
      <c r="BB73" s="412"/>
      <c r="BC73" s="412"/>
      <c r="BD73" s="412"/>
      <c r="BE73" s="412"/>
      <c r="BF73" s="412"/>
      <c r="BG73" s="412"/>
      <c r="BH73" s="412"/>
      <c r="BI73" s="412"/>
      <c r="BJ73" s="412"/>
      <c r="BK73" s="412"/>
      <c r="BL73" s="412"/>
      <c r="BM73" s="412"/>
      <c r="BN73" s="412"/>
      <c r="BO73" s="412"/>
      <c r="BP73" s="412"/>
      <c r="BQ73" s="412"/>
      <c r="BR73" s="412"/>
      <c r="BS73" s="412"/>
      <c r="BT73" s="412"/>
      <c r="BU73" s="412"/>
      <c r="BV73" s="412"/>
      <c r="BW73" s="412"/>
      <c r="BX73" s="412"/>
      <c r="BY73" s="412"/>
      <c r="BZ73" s="412"/>
      <c r="CA73" s="412"/>
      <c r="CB73" s="412"/>
      <c r="CC73" s="412"/>
      <c r="CD73" s="412"/>
      <c r="CE73" s="412"/>
      <c r="CF73" s="412"/>
      <c r="CG73" s="412"/>
      <c r="CH73" s="412"/>
      <c r="CI73" s="412"/>
      <c r="CJ73" s="412"/>
      <c r="CK73" s="412"/>
      <c r="CL73" s="412"/>
      <c r="CM73" s="412"/>
      <c r="CN73" s="412"/>
      <c r="CO73" s="412"/>
      <c r="CP73" s="412"/>
      <c r="CQ73" s="412"/>
      <c r="CR73" s="412"/>
      <c r="CS73" s="412"/>
      <c r="CT73" s="412"/>
      <c r="CU73" s="412"/>
      <c r="CV73" s="412"/>
      <c r="CW73" s="412"/>
      <c r="CX73" s="412"/>
      <c r="CY73" s="412"/>
      <c r="CZ73" s="412"/>
      <c r="DA73" s="412"/>
      <c r="DB73" s="412"/>
      <c r="DC73" s="412"/>
      <c r="DD73" s="412"/>
      <c r="DE73" s="412"/>
      <c r="DF73" s="412"/>
      <c r="DG73" s="412"/>
      <c r="DH73" s="412"/>
      <c r="DI73" s="412"/>
      <c r="DJ73" s="412"/>
      <c r="DK73" s="412"/>
      <c r="DL73" s="412"/>
      <c r="DM73" s="412"/>
      <c r="DN73" s="412"/>
      <c r="DO73" s="412"/>
      <c r="DP73" s="412"/>
      <c r="DQ73" s="412"/>
      <c r="DR73" s="412"/>
      <c r="DS73" s="412"/>
      <c r="DT73" s="412"/>
      <c r="DU73" s="412"/>
      <c r="DV73" s="412"/>
      <c r="DW73" s="412"/>
      <c r="DX73" s="412"/>
      <c r="DY73" s="412"/>
      <c r="DZ73" s="412"/>
      <c r="EA73" s="412"/>
      <c r="EB73" s="412"/>
      <c r="EC73" s="412"/>
      <c r="ED73" s="412"/>
      <c r="EE73" s="412"/>
      <c r="EF73" s="412"/>
      <c r="EG73" s="412"/>
      <c r="EH73" s="412"/>
      <c r="EI73" s="412"/>
      <c r="EJ73" s="412"/>
      <c r="EK73" s="412"/>
      <c r="EL73" s="412"/>
      <c r="EM73" s="412"/>
      <c r="EN73" s="412"/>
      <c r="EO73" s="412"/>
      <c r="EP73" s="412"/>
      <c r="EQ73" s="412"/>
      <c r="ER73" s="412"/>
      <c r="ES73" s="412"/>
      <c r="ET73" s="412"/>
      <c r="EU73" s="412"/>
      <c r="EV73" s="412"/>
      <c r="EW73" s="412"/>
      <c r="EX73" s="412"/>
      <c r="EY73" s="412"/>
      <c r="EZ73" s="412"/>
      <c r="FA73" s="412"/>
      <c r="FB73" s="412"/>
      <c r="FC73" s="412"/>
      <c r="FD73" s="412"/>
      <c r="FE73" s="412"/>
      <c r="FF73" s="412"/>
      <c r="FG73" s="412"/>
      <c r="FH73" s="412"/>
      <c r="FI73" s="412"/>
      <c r="FJ73" s="412"/>
      <c r="FK73" s="412"/>
      <c r="FL73" s="412"/>
      <c r="FM73" s="412"/>
      <c r="FN73" s="412"/>
      <c r="FO73" s="412"/>
      <c r="FP73" s="412"/>
      <c r="FQ73" s="412"/>
      <c r="FR73" s="412"/>
      <c r="FS73" s="412"/>
      <c r="FT73" s="412"/>
      <c r="FU73" s="412"/>
      <c r="FV73" s="412"/>
      <c r="FW73" s="412"/>
      <c r="FX73" s="412"/>
      <c r="FY73" s="412"/>
      <c r="FZ73" s="412"/>
      <c r="GA73" s="412"/>
      <c r="GB73" s="412"/>
      <c r="GC73" s="412"/>
      <c r="GD73" s="412"/>
      <c r="GE73" s="412"/>
      <c r="GF73" s="412"/>
      <c r="GG73" s="412"/>
      <c r="GH73" s="412"/>
      <c r="GI73" s="412"/>
      <c r="GJ73" s="412"/>
      <c r="GK73" s="412"/>
      <c r="GL73" s="412"/>
      <c r="GM73" s="412"/>
      <c r="GN73" s="412"/>
      <c r="GO73" s="412"/>
      <c r="GP73" s="412"/>
      <c r="GQ73" s="412"/>
      <c r="GR73" s="412"/>
      <c r="GS73" s="412"/>
      <c r="GT73" s="412"/>
      <c r="GU73" s="412"/>
      <c r="GV73" s="412"/>
      <c r="GW73" s="412"/>
      <c r="GX73" s="412"/>
      <c r="GY73" s="412"/>
      <c r="GZ73" s="412"/>
      <c r="HA73" s="412"/>
      <c r="HB73" s="412"/>
      <c r="HC73" s="412"/>
      <c r="HD73" s="412"/>
      <c r="HE73" s="412"/>
      <c r="HF73" s="412"/>
      <c r="HG73" s="412"/>
      <c r="HH73" s="412"/>
      <c r="HI73" s="412"/>
      <c r="HJ73" s="412"/>
      <c r="HK73" s="412"/>
      <c r="HL73" s="412"/>
      <c r="HM73" s="412"/>
      <c r="HN73" s="412"/>
      <c r="HO73" s="412"/>
      <c r="HP73" s="412"/>
      <c r="HQ73" s="412"/>
      <c r="HR73" s="412"/>
      <c r="HS73" s="412"/>
      <c r="HT73" s="412"/>
      <c r="HU73" s="412"/>
      <c r="HV73" s="412"/>
      <c r="HW73" s="412"/>
      <c r="HX73" s="412"/>
      <c r="HY73" s="412"/>
      <c r="HZ73" s="412"/>
      <c r="IA73" s="412"/>
      <c r="IB73" s="412"/>
      <c r="IC73" s="412"/>
      <c r="ID73" s="412"/>
      <c r="IE73" s="412"/>
      <c r="IF73" s="412"/>
      <c r="IG73" s="412"/>
      <c r="IH73" s="412"/>
      <c r="II73" s="412"/>
      <c r="IJ73" s="412"/>
      <c r="IK73" s="412"/>
      <c r="IL73" s="412"/>
      <c r="IM73" s="412"/>
      <c r="IN73" s="412"/>
    </row>
    <row r="74" s="408" customFormat="1" ht="24" customHeight="1" spans="1:248">
      <c r="A74" s="421" t="s">
        <v>1225</v>
      </c>
      <c r="B74" s="420"/>
      <c r="C74" s="420"/>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2"/>
      <c r="AY74" s="412"/>
      <c r="AZ74" s="412"/>
      <c r="BA74" s="412"/>
      <c r="BB74" s="412"/>
      <c r="BC74" s="412"/>
      <c r="BD74" s="412"/>
      <c r="BE74" s="412"/>
      <c r="BF74" s="412"/>
      <c r="BG74" s="412"/>
      <c r="BH74" s="412"/>
      <c r="BI74" s="412"/>
      <c r="BJ74" s="412"/>
      <c r="BK74" s="412"/>
      <c r="BL74" s="412"/>
      <c r="BM74" s="412"/>
      <c r="BN74" s="412"/>
      <c r="BO74" s="412"/>
      <c r="BP74" s="412"/>
      <c r="BQ74" s="412"/>
      <c r="BR74" s="412"/>
      <c r="BS74" s="412"/>
      <c r="BT74" s="412"/>
      <c r="BU74" s="412"/>
      <c r="BV74" s="412"/>
      <c r="BW74" s="412"/>
      <c r="BX74" s="412"/>
      <c r="BY74" s="412"/>
      <c r="BZ74" s="412"/>
      <c r="CA74" s="412"/>
      <c r="CB74" s="412"/>
      <c r="CC74" s="412"/>
      <c r="CD74" s="412"/>
      <c r="CE74" s="412"/>
      <c r="CF74" s="412"/>
      <c r="CG74" s="412"/>
      <c r="CH74" s="412"/>
      <c r="CI74" s="412"/>
      <c r="CJ74" s="412"/>
      <c r="CK74" s="412"/>
      <c r="CL74" s="412"/>
      <c r="CM74" s="412"/>
      <c r="CN74" s="412"/>
      <c r="CO74" s="412"/>
      <c r="CP74" s="412"/>
      <c r="CQ74" s="412"/>
      <c r="CR74" s="412"/>
      <c r="CS74" s="412"/>
      <c r="CT74" s="412"/>
      <c r="CU74" s="412"/>
      <c r="CV74" s="412"/>
      <c r="CW74" s="412"/>
      <c r="CX74" s="412"/>
      <c r="CY74" s="412"/>
      <c r="CZ74" s="412"/>
      <c r="DA74" s="412"/>
      <c r="DB74" s="412"/>
      <c r="DC74" s="412"/>
      <c r="DD74" s="412"/>
      <c r="DE74" s="412"/>
      <c r="DF74" s="412"/>
      <c r="DG74" s="412"/>
      <c r="DH74" s="412"/>
      <c r="DI74" s="412"/>
      <c r="DJ74" s="412"/>
      <c r="DK74" s="412"/>
      <c r="DL74" s="412"/>
      <c r="DM74" s="412"/>
      <c r="DN74" s="412"/>
      <c r="DO74" s="412"/>
      <c r="DP74" s="412"/>
      <c r="DQ74" s="412"/>
      <c r="DR74" s="412"/>
      <c r="DS74" s="412"/>
      <c r="DT74" s="412"/>
      <c r="DU74" s="412"/>
      <c r="DV74" s="412"/>
      <c r="DW74" s="412"/>
      <c r="DX74" s="412"/>
      <c r="DY74" s="412"/>
      <c r="DZ74" s="412"/>
      <c r="EA74" s="412"/>
      <c r="EB74" s="412"/>
      <c r="EC74" s="412"/>
      <c r="ED74" s="412"/>
      <c r="EE74" s="412"/>
      <c r="EF74" s="412"/>
      <c r="EG74" s="412"/>
      <c r="EH74" s="412"/>
      <c r="EI74" s="412"/>
      <c r="EJ74" s="412"/>
      <c r="EK74" s="412"/>
      <c r="EL74" s="412"/>
      <c r="EM74" s="412"/>
      <c r="EN74" s="412"/>
      <c r="EO74" s="412"/>
      <c r="EP74" s="412"/>
      <c r="EQ74" s="412"/>
      <c r="ER74" s="412"/>
      <c r="ES74" s="412"/>
      <c r="ET74" s="412"/>
      <c r="EU74" s="412"/>
      <c r="EV74" s="412"/>
      <c r="EW74" s="412"/>
      <c r="EX74" s="412"/>
      <c r="EY74" s="412"/>
      <c r="EZ74" s="412"/>
      <c r="FA74" s="412"/>
      <c r="FB74" s="412"/>
      <c r="FC74" s="412"/>
      <c r="FD74" s="412"/>
      <c r="FE74" s="412"/>
      <c r="FF74" s="412"/>
      <c r="FG74" s="412"/>
      <c r="FH74" s="412"/>
      <c r="FI74" s="412"/>
      <c r="FJ74" s="412"/>
      <c r="FK74" s="412"/>
      <c r="FL74" s="412"/>
      <c r="FM74" s="412"/>
      <c r="FN74" s="412"/>
      <c r="FO74" s="412"/>
      <c r="FP74" s="412"/>
      <c r="FQ74" s="412"/>
      <c r="FR74" s="412"/>
      <c r="FS74" s="412"/>
      <c r="FT74" s="412"/>
      <c r="FU74" s="412"/>
      <c r="FV74" s="412"/>
      <c r="FW74" s="412"/>
      <c r="FX74" s="412"/>
      <c r="FY74" s="412"/>
      <c r="FZ74" s="412"/>
      <c r="GA74" s="412"/>
      <c r="GB74" s="412"/>
      <c r="GC74" s="412"/>
      <c r="GD74" s="412"/>
      <c r="GE74" s="412"/>
      <c r="GF74" s="412"/>
      <c r="GG74" s="412"/>
      <c r="GH74" s="412"/>
      <c r="GI74" s="412"/>
      <c r="GJ74" s="412"/>
      <c r="GK74" s="412"/>
      <c r="GL74" s="412"/>
      <c r="GM74" s="412"/>
      <c r="GN74" s="412"/>
      <c r="GO74" s="412"/>
      <c r="GP74" s="412"/>
      <c r="GQ74" s="412"/>
      <c r="GR74" s="412"/>
      <c r="GS74" s="412"/>
      <c r="GT74" s="412"/>
      <c r="GU74" s="412"/>
      <c r="GV74" s="412"/>
      <c r="GW74" s="412"/>
      <c r="GX74" s="412"/>
      <c r="GY74" s="412"/>
      <c r="GZ74" s="412"/>
      <c r="HA74" s="412"/>
      <c r="HB74" s="412"/>
      <c r="HC74" s="412"/>
      <c r="HD74" s="412"/>
      <c r="HE74" s="412"/>
      <c r="HF74" s="412"/>
      <c r="HG74" s="412"/>
      <c r="HH74" s="412"/>
      <c r="HI74" s="412"/>
      <c r="HJ74" s="412"/>
      <c r="HK74" s="412"/>
      <c r="HL74" s="412"/>
      <c r="HM74" s="412"/>
      <c r="HN74" s="412"/>
      <c r="HO74" s="412"/>
      <c r="HP74" s="412"/>
      <c r="HQ74" s="412"/>
      <c r="HR74" s="412"/>
      <c r="HS74" s="412"/>
      <c r="HT74" s="412"/>
      <c r="HU74" s="412"/>
      <c r="HV74" s="412"/>
      <c r="HW74" s="412"/>
      <c r="HX74" s="412"/>
      <c r="HY74" s="412"/>
      <c r="HZ74" s="412"/>
      <c r="IA74" s="412"/>
      <c r="IB74" s="412"/>
      <c r="IC74" s="412"/>
      <c r="ID74" s="412"/>
      <c r="IE74" s="412"/>
      <c r="IF74" s="412"/>
      <c r="IG74" s="412"/>
      <c r="IH74" s="412"/>
      <c r="II74" s="412"/>
      <c r="IJ74" s="412"/>
      <c r="IK74" s="412"/>
      <c r="IL74" s="412"/>
      <c r="IM74" s="412"/>
      <c r="IN74" s="412"/>
    </row>
    <row r="75" s="408" customFormat="1" ht="24" customHeight="1" spans="1:248">
      <c r="A75" s="421" t="s">
        <v>991</v>
      </c>
      <c r="B75" s="420">
        <v>567</v>
      </c>
      <c r="C75" s="420">
        <v>520</v>
      </c>
      <c r="D75" s="412"/>
      <c r="E75" s="412"/>
      <c r="F75" s="412"/>
      <c r="G75" s="412"/>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2"/>
      <c r="AI75" s="412"/>
      <c r="AJ75" s="412"/>
      <c r="AK75" s="412"/>
      <c r="AL75" s="412"/>
      <c r="AM75" s="412"/>
      <c r="AN75" s="412"/>
      <c r="AO75" s="412"/>
      <c r="AP75" s="412"/>
      <c r="AQ75" s="412"/>
      <c r="AR75" s="412"/>
      <c r="AS75" s="412"/>
      <c r="AT75" s="412"/>
      <c r="AU75" s="412"/>
      <c r="AV75" s="412"/>
      <c r="AW75" s="412"/>
      <c r="AX75" s="412"/>
      <c r="AY75" s="412"/>
      <c r="AZ75" s="412"/>
      <c r="BA75" s="412"/>
      <c r="BB75" s="412"/>
      <c r="BC75" s="412"/>
      <c r="BD75" s="412"/>
      <c r="BE75" s="412"/>
      <c r="BF75" s="412"/>
      <c r="BG75" s="412"/>
      <c r="BH75" s="412"/>
      <c r="BI75" s="412"/>
      <c r="BJ75" s="412"/>
      <c r="BK75" s="412"/>
      <c r="BL75" s="412"/>
      <c r="BM75" s="412"/>
      <c r="BN75" s="412"/>
      <c r="BO75" s="412"/>
      <c r="BP75" s="412"/>
      <c r="BQ75" s="412"/>
      <c r="BR75" s="412"/>
      <c r="BS75" s="412"/>
      <c r="BT75" s="412"/>
      <c r="BU75" s="412"/>
      <c r="BV75" s="412"/>
      <c r="BW75" s="412"/>
      <c r="BX75" s="412"/>
      <c r="BY75" s="412"/>
      <c r="BZ75" s="412"/>
      <c r="CA75" s="412"/>
      <c r="CB75" s="412"/>
      <c r="CC75" s="412"/>
      <c r="CD75" s="412"/>
      <c r="CE75" s="412"/>
      <c r="CF75" s="412"/>
      <c r="CG75" s="412"/>
      <c r="CH75" s="412"/>
      <c r="CI75" s="412"/>
      <c r="CJ75" s="412"/>
      <c r="CK75" s="412"/>
      <c r="CL75" s="412"/>
      <c r="CM75" s="412"/>
      <c r="CN75" s="412"/>
      <c r="CO75" s="412"/>
      <c r="CP75" s="412"/>
      <c r="CQ75" s="412"/>
      <c r="CR75" s="412"/>
      <c r="CS75" s="412"/>
      <c r="CT75" s="412"/>
      <c r="CU75" s="412"/>
      <c r="CV75" s="412"/>
      <c r="CW75" s="412"/>
      <c r="CX75" s="412"/>
      <c r="CY75" s="412"/>
      <c r="CZ75" s="412"/>
      <c r="DA75" s="412"/>
      <c r="DB75" s="412"/>
      <c r="DC75" s="412"/>
      <c r="DD75" s="412"/>
      <c r="DE75" s="412"/>
      <c r="DF75" s="412"/>
      <c r="DG75" s="412"/>
      <c r="DH75" s="412"/>
      <c r="DI75" s="412"/>
      <c r="DJ75" s="412"/>
      <c r="DK75" s="412"/>
      <c r="DL75" s="412"/>
      <c r="DM75" s="412"/>
      <c r="DN75" s="412"/>
      <c r="DO75" s="412"/>
      <c r="DP75" s="412"/>
      <c r="DQ75" s="412"/>
      <c r="DR75" s="412"/>
      <c r="DS75" s="412"/>
      <c r="DT75" s="412"/>
      <c r="DU75" s="412"/>
      <c r="DV75" s="412"/>
      <c r="DW75" s="412"/>
      <c r="DX75" s="412"/>
      <c r="DY75" s="412"/>
      <c r="DZ75" s="412"/>
      <c r="EA75" s="412"/>
      <c r="EB75" s="412"/>
      <c r="EC75" s="412"/>
      <c r="ED75" s="412"/>
      <c r="EE75" s="412"/>
      <c r="EF75" s="412"/>
      <c r="EG75" s="412"/>
      <c r="EH75" s="412"/>
      <c r="EI75" s="412"/>
      <c r="EJ75" s="412"/>
      <c r="EK75" s="412"/>
      <c r="EL75" s="412"/>
      <c r="EM75" s="412"/>
      <c r="EN75" s="412"/>
      <c r="EO75" s="412"/>
      <c r="EP75" s="412"/>
      <c r="EQ75" s="412"/>
      <c r="ER75" s="412"/>
      <c r="ES75" s="412"/>
      <c r="ET75" s="412"/>
      <c r="EU75" s="412"/>
      <c r="EV75" s="412"/>
      <c r="EW75" s="412"/>
      <c r="EX75" s="412"/>
      <c r="EY75" s="412"/>
      <c r="EZ75" s="412"/>
      <c r="FA75" s="412"/>
      <c r="FB75" s="412"/>
      <c r="FC75" s="412"/>
      <c r="FD75" s="412"/>
      <c r="FE75" s="412"/>
      <c r="FF75" s="412"/>
      <c r="FG75" s="412"/>
      <c r="FH75" s="412"/>
      <c r="FI75" s="412"/>
      <c r="FJ75" s="412"/>
      <c r="FK75" s="412"/>
      <c r="FL75" s="412"/>
      <c r="FM75" s="412"/>
      <c r="FN75" s="412"/>
      <c r="FO75" s="412"/>
      <c r="FP75" s="412"/>
      <c r="FQ75" s="412"/>
      <c r="FR75" s="412"/>
      <c r="FS75" s="412"/>
      <c r="FT75" s="412"/>
      <c r="FU75" s="412"/>
      <c r="FV75" s="412"/>
      <c r="FW75" s="412"/>
      <c r="FX75" s="412"/>
      <c r="FY75" s="412"/>
      <c r="FZ75" s="412"/>
      <c r="GA75" s="412"/>
      <c r="GB75" s="412"/>
      <c r="GC75" s="412"/>
      <c r="GD75" s="412"/>
      <c r="GE75" s="412"/>
      <c r="GF75" s="412"/>
      <c r="GG75" s="412"/>
      <c r="GH75" s="412"/>
      <c r="GI75" s="412"/>
      <c r="GJ75" s="412"/>
      <c r="GK75" s="412"/>
      <c r="GL75" s="412"/>
      <c r="GM75" s="412"/>
      <c r="GN75" s="412"/>
      <c r="GO75" s="412"/>
      <c r="GP75" s="412"/>
      <c r="GQ75" s="412"/>
      <c r="GR75" s="412"/>
      <c r="GS75" s="412"/>
      <c r="GT75" s="412"/>
      <c r="GU75" s="412"/>
      <c r="GV75" s="412"/>
      <c r="GW75" s="412"/>
      <c r="GX75" s="412"/>
      <c r="GY75" s="412"/>
      <c r="GZ75" s="412"/>
      <c r="HA75" s="412"/>
      <c r="HB75" s="412"/>
      <c r="HC75" s="412"/>
      <c r="HD75" s="412"/>
      <c r="HE75" s="412"/>
      <c r="HF75" s="412"/>
      <c r="HG75" s="412"/>
      <c r="HH75" s="412"/>
      <c r="HI75" s="412"/>
      <c r="HJ75" s="412"/>
      <c r="HK75" s="412"/>
      <c r="HL75" s="412"/>
      <c r="HM75" s="412"/>
      <c r="HN75" s="412"/>
      <c r="HO75" s="412"/>
      <c r="HP75" s="412"/>
      <c r="HQ75" s="412"/>
      <c r="HR75" s="412"/>
      <c r="HS75" s="412"/>
      <c r="HT75" s="412"/>
      <c r="HU75" s="412"/>
      <c r="HV75" s="412"/>
      <c r="HW75" s="412"/>
      <c r="HX75" s="412"/>
      <c r="HY75" s="412"/>
      <c r="HZ75" s="412"/>
      <c r="IA75" s="412"/>
      <c r="IB75" s="412"/>
      <c r="IC75" s="412"/>
      <c r="ID75" s="412"/>
      <c r="IE75" s="412"/>
      <c r="IF75" s="412"/>
      <c r="IG75" s="412"/>
      <c r="IH75" s="412"/>
      <c r="II75" s="412"/>
      <c r="IJ75" s="412"/>
      <c r="IK75" s="412"/>
      <c r="IL75" s="412"/>
      <c r="IM75" s="412"/>
      <c r="IN75" s="412"/>
    </row>
    <row r="76" s="408" customFormat="1" ht="24" customHeight="1" spans="1:248">
      <c r="A76" s="422" t="s">
        <v>1226</v>
      </c>
      <c r="B76" s="423">
        <f>B5+B10+B21+B29+B36+B40+B43+B47+B52+B58+B62+B70</f>
        <v>557961</v>
      </c>
      <c r="C76" s="423">
        <f>C5+C10+C21+C29+C36+C40+C43+C47+C52+C58+C62+C70</f>
        <v>495386</v>
      </c>
      <c r="D76" s="412"/>
      <c r="E76" s="412"/>
      <c r="F76" s="412"/>
      <c r="G76" s="412"/>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412"/>
      <c r="AL76" s="412"/>
      <c r="AM76" s="412"/>
      <c r="AN76" s="412"/>
      <c r="AO76" s="412"/>
      <c r="AP76" s="412"/>
      <c r="AQ76" s="412"/>
      <c r="AR76" s="412"/>
      <c r="AS76" s="412"/>
      <c r="AT76" s="412"/>
      <c r="AU76" s="412"/>
      <c r="AV76" s="412"/>
      <c r="AW76" s="412"/>
      <c r="AX76" s="412"/>
      <c r="AY76" s="412"/>
      <c r="AZ76" s="412"/>
      <c r="BA76" s="412"/>
      <c r="BB76" s="412"/>
      <c r="BC76" s="412"/>
      <c r="BD76" s="412"/>
      <c r="BE76" s="412"/>
      <c r="BF76" s="412"/>
      <c r="BG76" s="412"/>
      <c r="BH76" s="412"/>
      <c r="BI76" s="412"/>
      <c r="BJ76" s="412"/>
      <c r="BK76" s="412"/>
      <c r="BL76" s="412"/>
      <c r="BM76" s="412"/>
      <c r="BN76" s="412"/>
      <c r="BO76" s="412"/>
      <c r="BP76" s="412"/>
      <c r="BQ76" s="412"/>
      <c r="BR76" s="412"/>
      <c r="BS76" s="412"/>
      <c r="BT76" s="412"/>
      <c r="BU76" s="412"/>
      <c r="BV76" s="412"/>
      <c r="BW76" s="412"/>
      <c r="BX76" s="412"/>
      <c r="BY76" s="412"/>
      <c r="BZ76" s="412"/>
      <c r="CA76" s="412"/>
      <c r="CB76" s="412"/>
      <c r="CC76" s="412"/>
      <c r="CD76" s="412"/>
      <c r="CE76" s="412"/>
      <c r="CF76" s="412"/>
      <c r="CG76" s="412"/>
      <c r="CH76" s="412"/>
      <c r="CI76" s="412"/>
      <c r="CJ76" s="412"/>
      <c r="CK76" s="412"/>
      <c r="CL76" s="412"/>
      <c r="CM76" s="412"/>
      <c r="CN76" s="412"/>
      <c r="CO76" s="412"/>
      <c r="CP76" s="412"/>
      <c r="CQ76" s="412"/>
      <c r="CR76" s="412"/>
      <c r="CS76" s="412"/>
      <c r="CT76" s="412"/>
      <c r="CU76" s="412"/>
      <c r="CV76" s="412"/>
      <c r="CW76" s="412"/>
      <c r="CX76" s="412"/>
      <c r="CY76" s="412"/>
      <c r="CZ76" s="412"/>
      <c r="DA76" s="412"/>
      <c r="DB76" s="412"/>
      <c r="DC76" s="412"/>
      <c r="DD76" s="412"/>
      <c r="DE76" s="412"/>
      <c r="DF76" s="412"/>
      <c r="DG76" s="412"/>
      <c r="DH76" s="412"/>
      <c r="DI76" s="412"/>
      <c r="DJ76" s="412"/>
      <c r="DK76" s="412"/>
      <c r="DL76" s="412"/>
      <c r="DM76" s="412"/>
      <c r="DN76" s="412"/>
      <c r="DO76" s="412"/>
      <c r="DP76" s="412"/>
      <c r="DQ76" s="412"/>
      <c r="DR76" s="412"/>
      <c r="DS76" s="412"/>
      <c r="DT76" s="412"/>
      <c r="DU76" s="412"/>
      <c r="DV76" s="412"/>
      <c r="DW76" s="412"/>
      <c r="DX76" s="412"/>
      <c r="DY76" s="412"/>
      <c r="DZ76" s="412"/>
      <c r="EA76" s="412"/>
      <c r="EB76" s="412"/>
      <c r="EC76" s="412"/>
      <c r="ED76" s="412"/>
      <c r="EE76" s="412"/>
      <c r="EF76" s="412"/>
      <c r="EG76" s="412"/>
      <c r="EH76" s="412"/>
      <c r="EI76" s="412"/>
      <c r="EJ76" s="412"/>
      <c r="EK76" s="412"/>
      <c r="EL76" s="412"/>
      <c r="EM76" s="412"/>
      <c r="EN76" s="412"/>
      <c r="EO76" s="412"/>
      <c r="EP76" s="412"/>
      <c r="EQ76" s="412"/>
      <c r="ER76" s="412"/>
      <c r="ES76" s="412"/>
      <c r="ET76" s="412"/>
      <c r="EU76" s="412"/>
      <c r="EV76" s="412"/>
      <c r="EW76" s="412"/>
      <c r="EX76" s="412"/>
      <c r="EY76" s="412"/>
      <c r="EZ76" s="412"/>
      <c r="FA76" s="412"/>
      <c r="FB76" s="412"/>
      <c r="FC76" s="412"/>
      <c r="FD76" s="412"/>
      <c r="FE76" s="412"/>
      <c r="FF76" s="412"/>
      <c r="FG76" s="412"/>
      <c r="FH76" s="412"/>
      <c r="FI76" s="412"/>
      <c r="FJ76" s="412"/>
      <c r="FK76" s="412"/>
      <c r="FL76" s="412"/>
      <c r="FM76" s="412"/>
      <c r="FN76" s="412"/>
      <c r="FO76" s="412"/>
      <c r="FP76" s="412"/>
      <c r="FQ76" s="412"/>
      <c r="FR76" s="412"/>
      <c r="FS76" s="412"/>
      <c r="FT76" s="412"/>
      <c r="FU76" s="412"/>
      <c r="FV76" s="412"/>
      <c r="FW76" s="412"/>
      <c r="FX76" s="412"/>
      <c r="FY76" s="412"/>
      <c r="FZ76" s="412"/>
      <c r="GA76" s="412"/>
      <c r="GB76" s="412"/>
      <c r="GC76" s="412"/>
      <c r="GD76" s="412"/>
      <c r="GE76" s="412"/>
      <c r="GF76" s="412"/>
      <c r="GG76" s="412"/>
      <c r="GH76" s="412"/>
      <c r="GI76" s="412"/>
      <c r="GJ76" s="412"/>
      <c r="GK76" s="412"/>
      <c r="GL76" s="412"/>
      <c r="GM76" s="412"/>
      <c r="GN76" s="412"/>
      <c r="GO76" s="412"/>
      <c r="GP76" s="412"/>
      <c r="GQ76" s="412"/>
      <c r="GR76" s="412"/>
      <c r="GS76" s="412"/>
      <c r="GT76" s="412"/>
      <c r="GU76" s="412"/>
      <c r="GV76" s="412"/>
      <c r="GW76" s="412"/>
      <c r="GX76" s="412"/>
      <c r="GY76" s="412"/>
      <c r="GZ76" s="412"/>
      <c r="HA76" s="412"/>
      <c r="HB76" s="412"/>
      <c r="HC76" s="412"/>
      <c r="HD76" s="412"/>
      <c r="HE76" s="412"/>
      <c r="HF76" s="412"/>
      <c r="HG76" s="412"/>
      <c r="HH76" s="412"/>
      <c r="HI76" s="412"/>
      <c r="HJ76" s="412"/>
      <c r="HK76" s="412"/>
      <c r="HL76" s="412"/>
      <c r="HM76" s="412"/>
      <c r="HN76" s="412"/>
      <c r="HO76" s="412"/>
      <c r="HP76" s="412"/>
      <c r="HQ76" s="412"/>
      <c r="HR76" s="412"/>
      <c r="HS76" s="412"/>
      <c r="HT76" s="412"/>
      <c r="HU76" s="412"/>
      <c r="HV76" s="412"/>
      <c r="HW76" s="412"/>
      <c r="HX76" s="412"/>
      <c r="HY76" s="412"/>
      <c r="HZ76" s="412"/>
      <c r="IA76" s="412"/>
      <c r="IB76" s="412"/>
      <c r="IC76" s="412"/>
      <c r="ID76" s="412"/>
      <c r="IE76" s="412"/>
      <c r="IF76" s="412"/>
      <c r="IG76" s="412"/>
      <c r="IH76" s="412"/>
      <c r="II76" s="412"/>
      <c r="IJ76" s="412"/>
      <c r="IK76" s="412"/>
      <c r="IL76" s="412"/>
      <c r="IM76" s="412"/>
      <c r="IN76" s="412"/>
    </row>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sheetData>
  <mergeCells count="1">
    <mergeCell ref="A2:C2"/>
  </mergeCells>
  <printOptions horizontalCentered="1"/>
  <pageMargins left="0.590277777777778" right="0.590277777777778" top="0.393055555555556" bottom="0.590277777777778" header="0.590277777777778" footer="0.393055555555556"/>
  <pageSetup paperSize="9" scale="96" firstPageNumber="0" fitToHeight="0" orientation="portrait" blackAndWhite="1" useFirstPageNumber="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41"/>
  <sheetViews>
    <sheetView showZeros="0" view="pageBreakPreview" zoomScaleNormal="85" workbookViewId="0">
      <selection activeCell="H15" sqref="H15"/>
    </sheetView>
  </sheetViews>
  <sheetFormatPr defaultColWidth="10.1083333333333" defaultRowHeight="13.5"/>
  <cols>
    <col min="1" max="1" width="45.4416666666667" style="410" customWidth="1"/>
    <col min="2" max="3" width="20.4416666666667" style="411" customWidth="1"/>
    <col min="4" max="4" width="10.1083333333333" style="412"/>
    <col min="5" max="5" width="10.4416666666667" style="412"/>
    <col min="6" max="16384" width="10.1083333333333" style="412"/>
  </cols>
  <sheetData>
    <row r="1" s="250" customFormat="1" ht="24" customHeight="1" spans="1:251">
      <c r="A1" s="413" t="s">
        <v>1227</v>
      </c>
      <c r="B1" s="414"/>
      <c r="C1" s="414"/>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c r="HS1" s="415"/>
      <c r="HT1" s="415"/>
      <c r="HU1" s="415"/>
      <c r="HV1" s="415"/>
      <c r="HW1" s="415"/>
      <c r="HX1" s="415"/>
      <c r="HY1" s="415"/>
      <c r="HZ1" s="415"/>
      <c r="IA1" s="415"/>
      <c r="IB1" s="415"/>
      <c r="IC1" s="415"/>
      <c r="ID1" s="415"/>
      <c r="IE1" s="415"/>
      <c r="IF1" s="415"/>
      <c r="IG1" s="415"/>
      <c r="IH1" s="415"/>
      <c r="II1" s="415"/>
      <c r="IJ1" s="415"/>
      <c r="IK1" s="415"/>
      <c r="IL1" s="415"/>
      <c r="IM1" s="415"/>
      <c r="IN1" s="415"/>
      <c r="IO1" s="415"/>
      <c r="IP1" s="415"/>
      <c r="IQ1" s="415"/>
    </row>
    <row r="2" s="405" customFormat="1" ht="72" customHeight="1" spans="1:3">
      <c r="A2" s="96" t="s">
        <v>1228</v>
      </c>
      <c r="B2" s="96"/>
      <c r="C2" s="96"/>
    </row>
    <row r="3" s="406" customFormat="1" ht="27" customHeight="1" spans="1:3">
      <c r="A3" s="39"/>
      <c r="B3" s="39"/>
      <c r="C3" s="39" t="s">
        <v>68</v>
      </c>
    </row>
    <row r="4" s="407" customFormat="1" ht="30" customHeight="1" spans="1:251">
      <c r="A4" s="416" t="s">
        <v>1229</v>
      </c>
      <c r="B4" s="417" t="s">
        <v>122</v>
      </c>
      <c r="C4" s="417" t="s">
        <v>7</v>
      </c>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c r="BL4" s="418"/>
      <c r="BM4" s="418"/>
      <c r="BN4" s="418"/>
      <c r="BO4" s="418"/>
      <c r="BP4" s="418"/>
      <c r="BQ4" s="418"/>
      <c r="BR4" s="418"/>
      <c r="BS4" s="418"/>
      <c r="BT4" s="418"/>
      <c r="BU4" s="418"/>
      <c r="BV4" s="418"/>
      <c r="BW4" s="418"/>
      <c r="BX4" s="418"/>
      <c r="BY4" s="418"/>
      <c r="BZ4" s="418"/>
      <c r="CA4" s="418"/>
      <c r="CB4" s="418"/>
      <c r="CC4" s="418"/>
      <c r="CD4" s="418"/>
      <c r="CE4" s="418"/>
      <c r="CF4" s="418"/>
      <c r="CG4" s="418"/>
      <c r="CH4" s="418"/>
      <c r="CI4" s="418"/>
      <c r="CJ4" s="418"/>
      <c r="CK4" s="418"/>
      <c r="CL4" s="418"/>
      <c r="CM4" s="418"/>
      <c r="CN4" s="418"/>
      <c r="CO4" s="418"/>
      <c r="CP4" s="418"/>
      <c r="CQ4" s="418"/>
      <c r="CR4" s="418"/>
      <c r="CS4" s="418"/>
      <c r="CT4" s="418"/>
      <c r="CU4" s="418"/>
      <c r="CV4" s="418"/>
      <c r="CW4" s="418"/>
      <c r="CX4" s="418"/>
      <c r="CY4" s="418"/>
      <c r="CZ4" s="418"/>
      <c r="DA4" s="418"/>
      <c r="DB4" s="418"/>
      <c r="DC4" s="418"/>
      <c r="DD4" s="418"/>
      <c r="DE4" s="418"/>
      <c r="DF4" s="418"/>
      <c r="DG4" s="418"/>
      <c r="DH4" s="418"/>
      <c r="DI4" s="418"/>
      <c r="DJ4" s="418"/>
      <c r="DK4" s="418"/>
      <c r="DL4" s="418"/>
      <c r="DM4" s="418"/>
      <c r="DN4" s="418"/>
      <c r="DO4" s="418"/>
      <c r="DP4" s="418"/>
      <c r="DQ4" s="418"/>
      <c r="DR4" s="418"/>
      <c r="DS4" s="418"/>
      <c r="DT4" s="418"/>
      <c r="DU4" s="418"/>
      <c r="DV4" s="418"/>
      <c r="DW4" s="418"/>
      <c r="DX4" s="418"/>
      <c r="DY4" s="418"/>
      <c r="DZ4" s="418"/>
      <c r="EA4" s="418"/>
      <c r="EB4" s="418"/>
      <c r="EC4" s="418"/>
      <c r="ED4" s="418"/>
      <c r="EE4" s="418"/>
      <c r="EF4" s="418"/>
      <c r="EG4" s="418"/>
      <c r="EH4" s="418"/>
      <c r="EI4" s="418"/>
      <c r="EJ4" s="418"/>
      <c r="EK4" s="418"/>
      <c r="EL4" s="418"/>
      <c r="EM4" s="418"/>
      <c r="EN4" s="418"/>
      <c r="EO4" s="418"/>
      <c r="EP4" s="418"/>
      <c r="EQ4" s="418"/>
      <c r="ER4" s="418"/>
      <c r="ES4" s="418"/>
      <c r="ET4" s="418"/>
      <c r="EU4" s="418"/>
      <c r="EV4" s="418"/>
      <c r="EW4" s="418"/>
      <c r="EX4" s="418"/>
      <c r="EY4" s="418"/>
      <c r="EZ4" s="418"/>
      <c r="FA4" s="418"/>
      <c r="FB4" s="418"/>
      <c r="FC4" s="418"/>
      <c r="FD4" s="418"/>
      <c r="FE4" s="418"/>
      <c r="FF4" s="418"/>
      <c r="FG4" s="418"/>
      <c r="FH4" s="418"/>
      <c r="FI4" s="418"/>
      <c r="FJ4" s="418"/>
      <c r="FK4" s="418"/>
      <c r="FL4" s="418"/>
      <c r="FM4" s="418"/>
      <c r="FN4" s="418"/>
      <c r="FO4" s="418"/>
      <c r="FP4" s="418"/>
      <c r="FQ4" s="418"/>
      <c r="FR4" s="418"/>
      <c r="FS4" s="418"/>
      <c r="FT4" s="418"/>
      <c r="FU4" s="418"/>
      <c r="FV4" s="418"/>
      <c r="FW4" s="418"/>
      <c r="FX4" s="418"/>
      <c r="FY4" s="418"/>
      <c r="FZ4" s="418"/>
      <c r="GA4" s="418"/>
      <c r="GB4" s="418"/>
      <c r="GC4" s="418"/>
      <c r="GD4" s="418"/>
      <c r="GE4" s="418"/>
      <c r="GF4" s="418"/>
      <c r="GG4" s="418"/>
      <c r="GH4" s="418"/>
      <c r="GI4" s="418"/>
      <c r="GJ4" s="418"/>
      <c r="GK4" s="418"/>
      <c r="GL4" s="418"/>
      <c r="GM4" s="418"/>
      <c r="GN4" s="418"/>
      <c r="GO4" s="418"/>
      <c r="GP4" s="418"/>
      <c r="GQ4" s="418"/>
      <c r="GR4" s="418"/>
      <c r="GS4" s="418"/>
      <c r="GT4" s="418"/>
      <c r="GU4" s="418"/>
      <c r="GV4" s="418"/>
      <c r="GW4" s="418"/>
      <c r="GX4" s="418"/>
      <c r="GY4" s="418"/>
      <c r="GZ4" s="418"/>
      <c r="HA4" s="418"/>
      <c r="HB4" s="418"/>
      <c r="HC4" s="418"/>
      <c r="HD4" s="418"/>
      <c r="HE4" s="418"/>
      <c r="HF4" s="418"/>
      <c r="HG4" s="418"/>
      <c r="HH4" s="418"/>
      <c r="HI4" s="418"/>
      <c r="HJ4" s="418"/>
      <c r="HK4" s="418"/>
      <c r="HL4" s="418"/>
      <c r="HM4" s="418"/>
      <c r="HN4" s="418"/>
      <c r="HO4" s="418"/>
      <c r="HP4" s="418"/>
      <c r="HQ4" s="418"/>
      <c r="HR4" s="418"/>
      <c r="HS4" s="418"/>
      <c r="HT4" s="418"/>
      <c r="HU4" s="418"/>
      <c r="HV4" s="418"/>
      <c r="HW4" s="418"/>
      <c r="HX4" s="418"/>
      <c r="HY4" s="418"/>
      <c r="HZ4" s="418"/>
      <c r="IA4" s="418"/>
      <c r="IB4" s="418"/>
      <c r="IC4" s="418"/>
      <c r="ID4" s="418"/>
      <c r="IE4" s="418"/>
      <c r="IF4" s="418"/>
      <c r="IG4" s="418"/>
      <c r="IH4" s="418"/>
      <c r="II4" s="418"/>
      <c r="IJ4" s="418"/>
      <c r="IK4" s="418"/>
      <c r="IL4" s="418"/>
      <c r="IM4" s="418"/>
      <c r="IN4" s="418"/>
      <c r="IO4" s="418"/>
      <c r="IP4" s="418"/>
      <c r="IQ4" s="418"/>
    </row>
    <row r="5" s="407" customFormat="1" ht="24" customHeight="1" spans="1:251">
      <c r="A5" s="419" t="s">
        <v>1163</v>
      </c>
      <c r="B5" s="420">
        <v>44579</v>
      </c>
      <c r="C5" s="420">
        <v>40905</v>
      </c>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2"/>
      <c r="BD5" s="412"/>
      <c r="BE5" s="412"/>
      <c r="BF5" s="412"/>
      <c r="BG5" s="412"/>
      <c r="BH5" s="412"/>
      <c r="BI5" s="412"/>
      <c r="BJ5" s="412"/>
      <c r="BK5" s="412"/>
      <c r="BL5" s="412"/>
      <c r="BM5" s="412"/>
      <c r="BN5" s="412"/>
      <c r="BO5" s="412"/>
      <c r="BP5" s="412"/>
      <c r="BQ5" s="412"/>
      <c r="BR5" s="412"/>
      <c r="BS5" s="412"/>
      <c r="BT5" s="412"/>
      <c r="BU5" s="412"/>
      <c r="BV5" s="412"/>
      <c r="BW5" s="412"/>
      <c r="BX5" s="412"/>
      <c r="BY5" s="412"/>
      <c r="BZ5" s="412"/>
      <c r="CA5" s="412"/>
      <c r="CB5" s="412"/>
      <c r="CC5" s="412"/>
      <c r="CD5" s="412"/>
      <c r="CE5" s="412"/>
      <c r="CF5" s="412"/>
      <c r="CG5" s="412"/>
      <c r="CH5" s="412"/>
      <c r="CI5" s="412"/>
      <c r="CJ5" s="412"/>
      <c r="CK5" s="412"/>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12"/>
      <c r="EN5" s="412"/>
      <c r="EO5" s="412"/>
      <c r="EP5" s="412"/>
      <c r="EQ5" s="412"/>
      <c r="ER5" s="412"/>
      <c r="ES5" s="412"/>
      <c r="ET5" s="412"/>
      <c r="EU5" s="412"/>
      <c r="EV5" s="412"/>
      <c r="EW5" s="412"/>
      <c r="EX5" s="412"/>
      <c r="EY5" s="412"/>
      <c r="EZ5" s="412"/>
      <c r="FA5" s="412"/>
      <c r="FB5" s="412"/>
      <c r="FC5" s="412"/>
      <c r="FD5" s="412"/>
      <c r="FE5" s="412"/>
      <c r="FF5" s="412"/>
      <c r="FG5" s="412"/>
      <c r="FH5" s="412"/>
      <c r="FI5" s="412"/>
      <c r="FJ5" s="412"/>
      <c r="FK5" s="412"/>
      <c r="FL5" s="412"/>
      <c r="FM5" s="412"/>
      <c r="FN5" s="412"/>
      <c r="FO5" s="412"/>
      <c r="FP5" s="412"/>
      <c r="FQ5" s="412"/>
      <c r="FR5" s="412"/>
      <c r="FS5" s="412"/>
      <c r="FT5" s="412"/>
      <c r="FU5" s="412"/>
      <c r="FV5" s="412"/>
      <c r="FW5" s="412"/>
      <c r="FX5" s="412"/>
      <c r="FY5" s="412"/>
      <c r="FZ5" s="412"/>
      <c r="GA5" s="412"/>
      <c r="GB5" s="412"/>
      <c r="GC5" s="412"/>
      <c r="GD5" s="412"/>
      <c r="GE5" s="412"/>
      <c r="GF5" s="412"/>
      <c r="GG5" s="412"/>
      <c r="GH5" s="412"/>
      <c r="GI5" s="412"/>
      <c r="GJ5" s="412"/>
      <c r="GK5" s="412"/>
      <c r="GL5" s="412"/>
      <c r="GM5" s="412"/>
      <c r="GN5" s="412"/>
      <c r="GO5" s="412"/>
      <c r="GP5" s="412"/>
      <c r="GQ5" s="412"/>
      <c r="GR5" s="412"/>
      <c r="GS5" s="412"/>
      <c r="GT5" s="412"/>
      <c r="GU5" s="412"/>
      <c r="GV5" s="412"/>
      <c r="GW5" s="412"/>
      <c r="GX5" s="412"/>
      <c r="GY5" s="412"/>
      <c r="GZ5" s="412"/>
      <c r="HA5" s="412"/>
      <c r="HB5" s="412"/>
      <c r="HC5" s="412"/>
      <c r="HD5" s="412"/>
      <c r="HE5" s="412"/>
      <c r="HF5" s="412"/>
      <c r="HG5" s="412"/>
      <c r="HH5" s="412"/>
      <c r="HI5" s="412"/>
      <c r="HJ5" s="412"/>
      <c r="HK5" s="412"/>
      <c r="HL5" s="412"/>
      <c r="HM5" s="412"/>
      <c r="HN5" s="412"/>
      <c r="HO5" s="412"/>
      <c r="HP5" s="412"/>
      <c r="HQ5" s="412"/>
      <c r="HR5" s="412"/>
      <c r="HS5" s="412"/>
      <c r="HT5" s="412"/>
      <c r="HU5" s="412"/>
      <c r="HV5" s="412"/>
      <c r="HW5" s="412"/>
      <c r="HX5" s="412"/>
      <c r="HY5" s="412"/>
      <c r="HZ5" s="412"/>
      <c r="IA5" s="412"/>
      <c r="IB5" s="412"/>
      <c r="IC5" s="412"/>
      <c r="ID5" s="412"/>
      <c r="IE5" s="412"/>
      <c r="IF5" s="412"/>
      <c r="IG5" s="412"/>
      <c r="IH5" s="412"/>
      <c r="II5" s="412"/>
      <c r="IJ5" s="412"/>
      <c r="IK5" s="412"/>
      <c r="IL5" s="412"/>
      <c r="IM5" s="412"/>
      <c r="IN5" s="412"/>
      <c r="IO5" s="412"/>
      <c r="IP5" s="412"/>
      <c r="IQ5" s="412"/>
    </row>
    <row r="6" s="408" customFormat="1" ht="24" customHeight="1" spans="1:251">
      <c r="A6" s="421" t="s">
        <v>1164</v>
      </c>
      <c r="B6" s="420">
        <v>31590</v>
      </c>
      <c r="C6" s="420">
        <v>28987</v>
      </c>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2"/>
      <c r="BA6" s="412"/>
      <c r="BB6" s="412"/>
      <c r="BC6" s="412"/>
      <c r="BD6" s="412"/>
      <c r="BE6" s="412"/>
      <c r="BF6" s="412"/>
      <c r="BG6" s="412"/>
      <c r="BH6" s="412"/>
      <c r="BI6" s="412"/>
      <c r="BJ6" s="412"/>
      <c r="BK6" s="412"/>
      <c r="BL6" s="412"/>
      <c r="BM6" s="412"/>
      <c r="BN6" s="412"/>
      <c r="BO6" s="412"/>
      <c r="BP6" s="412"/>
      <c r="BQ6" s="412"/>
      <c r="BR6" s="412"/>
      <c r="BS6" s="412"/>
      <c r="BT6" s="412"/>
      <c r="BU6" s="412"/>
      <c r="BV6" s="412"/>
      <c r="BW6" s="412"/>
      <c r="BX6" s="412"/>
      <c r="BY6" s="412"/>
      <c r="BZ6" s="412"/>
      <c r="CA6" s="412"/>
      <c r="CB6" s="412"/>
      <c r="CC6" s="412"/>
      <c r="CD6" s="412"/>
      <c r="CE6" s="412"/>
      <c r="CF6" s="412"/>
      <c r="CG6" s="412"/>
      <c r="CH6" s="412"/>
      <c r="CI6" s="412"/>
      <c r="CJ6" s="412"/>
      <c r="CK6" s="412"/>
      <c r="CL6" s="412"/>
      <c r="CM6" s="412"/>
      <c r="CN6" s="412"/>
      <c r="CO6" s="412"/>
      <c r="CP6" s="412"/>
      <c r="CQ6" s="412"/>
      <c r="CR6" s="412"/>
      <c r="CS6" s="412"/>
      <c r="CT6" s="412"/>
      <c r="CU6" s="412"/>
      <c r="CV6" s="412"/>
      <c r="CW6" s="412"/>
      <c r="CX6" s="412"/>
      <c r="CY6" s="412"/>
      <c r="CZ6" s="412"/>
      <c r="DA6" s="412"/>
      <c r="DB6" s="412"/>
      <c r="DC6" s="412"/>
      <c r="DD6" s="412"/>
      <c r="DE6" s="412"/>
      <c r="DF6" s="412"/>
      <c r="DG6" s="412"/>
      <c r="DH6" s="412"/>
      <c r="DI6" s="412"/>
      <c r="DJ6" s="412"/>
      <c r="DK6" s="412"/>
      <c r="DL6" s="412"/>
      <c r="DM6" s="412"/>
      <c r="DN6" s="412"/>
      <c r="DO6" s="412"/>
      <c r="DP6" s="412"/>
      <c r="DQ6" s="412"/>
      <c r="DR6" s="412"/>
      <c r="DS6" s="412"/>
      <c r="DT6" s="412"/>
      <c r="DU6" s="412"/>
      <c r="DV6" s="412"/>
      <c r="DW6" s="412"/>
      <c r="DX6" s="412"/>
      <c r="DY6" s="412"/>
      <c r="DZ6" s="412"/>
      <c r="EA6" s="412"/>
      <c r="EB6" s="412"/>
      <c r="EC6" s="412"/>
      <c r="ED6" s="412"/>
      <c r="EE6" s="412"/>
      <c r="EF6" s="412"/>
      <c r="EG6" s="412"/>
      <c r="EH6" s="412"/>
      <c r="EI6" s="412"/>
      <c r="EJ6" s="412"/>
      <c r="EK6" s="412"/>
      <c r="EL6" s="412"/>
      <c r="EM6" s="412"/>
      <c r="EN6" s="412"/>
      <c r="EO6" s="412"/>
      <c r="EP6" s="412"/>
      <c r="EQ6" s="412"/>
      <c r="ER6" s="412"/>
      <c r="ES6" s="412"/>
      <c r="ET6" s="412"/>
      <c r="EU6" s="412"/>
      <c r="EV6" s="412"/>
      <c r="EW6" s="412"/>
      <c r="EX6" s="412"/>
      <c r="EY6" s="412"/>
      <c r="EZ6" s="412"/>
      <c r="FA6" s="412"/>
      <c r="FB6" s="412"/>
      <c r="FC6" s="412"/>
      <c r="FD6" s="412"/>
      <c r="FE6" s="412"/>
      <c r="FF6" s="412"/>
      <c r="FG6" s="412"/>
      <c r="FH6" s="412"/>
      <c r="FI6" s="412"/>
      <c r="FJ6" s="412"/>
      <c r="FK6" s="412"/>
      <c r="FL6" s="412"/>
      <c r="FM6" s="412"/>
      <c r="FN6" s="412"/>
      <c r="FO6" s="412"/>
      <c r="FP6" s="412"/>
      <c r="FQ6" s="412"/>
      <c r="FR6" s="412"/>
      <c r="FS6" s="412"/>
      <c r="FT6" s="412"/>
      <c r="FU6" s="412"/>
      <c r="FV6" s="412"/>
      <c r="FW6" s="412"/>
      <c r="FX6" s="412"/>
      <c r="FY6" s="412"/>
      <c r="FZ6" s="412"/>
      <c r="GA6" s="412"/>
      <c r="GB6" s="412"/>
      <c r="GC6" s="412"/>
      <c r="GD6" s="412"/>
      <c r="GE6" s="412"/>
      <c r="GF6" s="412"/>
      <c r="GG6" s="412"/>
      <c r="GH6" s="412"/>
      <c r="GI6" s="412"/>
      <c r="GJ6" s="412"/>
      <c r="GK6" s="412"/>
      <c r="GL6" s="412"/>
      <c r="GM6" s="412"/>
      <c r="GN6" s="412"/>
      <c r="GO6" s="412"/>
      <c r="GP6" s="412"/>
      <c r="GQ6" s="412"/>
      <c r="GR6" s="412"/>
      <c r="GS6" s="412"/>
      <c r="GT6" s="412"/>
      <c r="GU6" s="412"/>
      <c r="GV6" s="412"/>
      <c r="GW6" s="412"/>
      <c r="GX6" s="412"/>
      <c r="GY6" s="412"/>
      <c r="GZ6" s="412"/>
      <c r="HA6" s="412"/>
      <c r="HB6" s="412"/>
      <c r="HC6" s="412"/>
      <c r="HD6" s="412"/>
      <c r="HE6" s="412"/>
      <c r="HF6" s="412"/>
      <c r="HG6" s="412"/>
      <c r="HH6" s="412"/>
      <c r="HI6" s="412"/>
      <c r="HJ6" s="412"/>
      <c r="HK6" s="412"/>
      <c r="HL6" s="412"/>
      <c r="HM6" s="412"/>
      <c r="HN6" s="412"/>
      <c r="HO6" s="412"/>
      <c r="HP6" s="412"/>
      <c r="HQ6" s="412"/>
      <c r="HR6" s="412"/>
      <c r="HS6" s="412"/>
      <c r="HT6" s="412"/>
      <c r="HU6" s="412"/>
      <c r="HV6" s="412"/>
      <c r="HW6" s="412"/>
      <c r="HX6" s="412"/>
      <c r="HY6" s="412"/>
      <c r="HZ6" s="412"/>
      <c r="IA6" s="412"/>
      <c r="IB6" s="412"/>
      <c r="IC6" s="412"/>
      <c r="ID6" s="412"/>
      <c r="IE6" s="412"/>
      <c r="IF6" s="412"/>
      <c r="IG6" s="412"/>
      <c r="IH6" s="412"/>
      <c r="II6" s="412"/>
      <c r="IJ6" s="412"/>
      <c r="IK6" s="412"/>
      <c r="IL6" s="412"/>
      <c r="IM6" s="412"/>
      <c r="IN6" s="412"/>
      <c r="IO6" s="412"/>
      <c r="IP6" s="412"/>
      <c r="IQ6" s="412"/>
    </row>
    <row r="7" s="408" customFormat="1" ht="24" customHeight="1" spans="1:251">
      <c r="A7" s="421" t="s">
        <v>1165</v>
      </c>
      <c r="B7" s="420">
        <v>7426</v>
      </c>
      <c r="C7" s="420">
        <v>6814</v>
      </c>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O7" s="412"/>
      <c r="BP7" s="412"/>
      <c r="BQ7" s="412"/>
      <c r="BR7" s="412"/>
      <c r="BS7" s="412"/>
      <c r="BT7" s="412"/>
      <c r="BU7" s="412"/>
      <c r="BV7" s="412"/>
      <c r="BW7" s="412"/>
      <c r="BX7" s="412"/>
      <c r="BY7" s="412"/>
      <c r="BZ7" s="412"/>
      <c r="CA7" s="412"/>
      <c r="CB7" s="412"/>
      <c r="CC7" s="412"/>
      <c r="CD7" s="412"/>
      <c r="CE7" s="412"/>
      <c r="CF7" s="412"/>
      <c r="CG7" s="412"/>
      <c r="CH7" s="412"/>
      <c r="CI7" s="412"/>
      <c r="CJ7" s="412"/>
      <c r="CK7" s="412"/>
      <c r="CL7" s="412"/>
      <c r="CM7" s="412"/>
      <c r="CN7" s="412"/>
      <c r="CO7" s="412"/>
      <c r="CP7" s="412"/>
      <c r="CQ7" s="412"/>
      <c r="CR7" s="412"/>
      <c r="CS7" s="412"/>
      <c r="CT7" s="412"/>
      <c r="CU7" s="412"/>
      <c r="CV7" s="412"/>
      <c r="CW7" s="412"/>
      <c r="CX7" s="412"/>
      <c r="CY7" s="412"/>
      <c r="CZ7" s="412"/>
      <c r="DA7" s="412"/>
      <c r="DB7" s="412"/>
      <c r="DC7" s="412"/>
      <c r="DD7" s="412"/>
      <c r="DE7" s="412"/>
      <c r="DF7" s="412"/>
      <c r="DG7" s="412"/>
      <c r="DH7" s="412"/>
      <c r="DI7" s="412"/>
      <c r="DJ7" s="412"/>
      <c r="DK7" s="412"/>
      <c r="DL7" s="412"/>
      <c r="DM7" s="412"/>
      <c r="DN7" s="412"/>
      <c r="DO7" s="412"/>
      <c r="DP7" s="412"/>
      <c r="DQ7" s="412"/>
      <c r="DR7" s="412"/>
      <c r="DS7" s="412"/>
      <c r="DT7" s="412"/>
      <c r="DU7" s="412"/>
      <c r="DV7" s="412"/>
      <c r="DW7" s="412"/>
      <c r="DX7" s="412"/>
      <c r="DY7" s="412"/>
      <c r="DZ7" s="412"/>
      <c r="EA7" s="412"/>
      <c r="EB7" s="412"/>
      <c r="EC7" s="412"/>
      <c r="ED7" s="412"/>
      <c r="EE7" s="412"/>
      <c r="EF7" s="412"/>
      <c r="EG7" s="412"/>
      <c r="EH7" s="412"/>
      <c r="EI7" s="412"/>
      <c r="EJ7" s="412"/>
      <c r="EK7" s="412"/>
      <c r="EL7" s="412"/>
      <c r="EM7" s="412"/>
      <c r="EN7" s="412"/>
      <c r="EO7" s="412"/>
      <c r="EP7" s="412"/>
      <c r="EQ7" s="412"/>
      <c r="ER7" s="412"/>
      <c r="ES7" s="412"/>
      <c r="ET7" s="412"/>
      <c r="EU7" s="412"/>
      <c r="EV7" s="412"/>
      <c r="EW7" s="412"/>
      <c r="EX7" s="412"/>
      <c r="EY7" s="412"/>
      <c r="EZ7" s="412"/>
      <c r="FA7" s="412"/>
      <c r="FB7" s="412"/>
      <c r="FC7" s="412"/>
      <c r="FD7" s="412"/>
      <c r="FE7" s="412"/>
      <c r="FF7" s="412"/>
      <c r="FG7" s="412"/>
      <c r="FH7" s="412"/>
      <c r="FI7" s="412"/>
      <c r="FJ7" s="412"/>
      <c r="FK7" s="412"/>
      <c r="FL7" s="412"/>
      <c r="FM7" s="412"/>
      <c r="FN7" s="412"/>
      <c r="FO7" s="412"/>
      <c r="FP7" s="412"/>
      <c r="FQ7" s="412"/>
      <c r="FR7" s="412"/>
      <c r="FS7" s="412"/>
      <c r="FT7" s="412"/>
      <c r="FU7" s="412"/>
      <c r="FV7" s="412"/>
      <c r="FW7" s="412"/>
      <c r="FX7" s="412"/>
      <c r="FY7" s="412"/>
      <c r="FZ7" s="412"/>
      <c r="GA7" s="412"/>
      <c r="GB7" s="412"/>
      <c r="GC7" s="412"/>
      <c r="GD7" s="412"/>
      <c r="GE7" s="412"/>
      <c r="GF7" s="412"/>
      <c r="GG7" s="412"/>
      <c r="GH7" s="412"/>
      <c r="GI7" s="412"/>
      <c r="GJ7" s="412"/>
      <c r="GK7" s="412"/>
      <c r="GL7" s="412"/>
      <c r="GM7" s="412"/>
      <c r="GN7" s="412"/>
      <c r="GO7" s="412"/>
      <c r="GP7" s="412"/>
      <c r="GQ7" s="412"/>
      <c r="GR7" s="412"/>
      <c r="GS7" s="412"/>
      <c r="GT7" s="412"/>
      <c r="GU7" s="412"/>
      <c r="GV7" s="412"/>
      <c r="GW7" s="412"/>
      <c r="GX7" s="412"/>
      <c r="GY7" s="412"/>
      <c r="GZ7" s="412"/>
      <c r="HA7" s="412"/>
      <c r="HB7" s="412"/>
      <c r="HC7" s="412"/>
      <c r="HD7" s="412"/>
      <c r="HE7" s="412"/>
      <c r="HF7" s="412"/>
      <c r="HG7" s="412"/>
      <c r="HH7" s="412"/>
      <c r="HI7" s="412"/>
      <c r="HJ7" s="412"/>
      <c r="HK7" s="412"/>
      <c r="HL7" s="412"/>
      <c r="HM7" s="412"/>
      <c r="HN7" s="412"/>
      <c r="HO7" s="412"/>
      <c r="HP7" s="412"/>
      <c r="HQ7" s="412"/>
      <c r="HR7" s="412"/>
      <c r="HS7" s="412"/>
      <c r="HT7" s="412"/>
      <c r="HU7" s="412"/>
      <c r="HV7" s="412"/>
      <c r="HW7" s="412"/>
      <c r="HX7" s="412"/>
      <c r="HY7" s="412"/>
      <c r="HZ7" s="412"/>
      <c r="IA7" s="412"/>
      <c r="IB7" s="412"/>
      <c r="IC7" s="412"/>
      <c r="ID7" s="412"/>
      <c r="IE7" s="412"/>
      <c r="IF7" s="412"/>
      <c r="IG7" s="412"/>
      <c r="IH7" s="412"/>
      <c r="II7" s="412"/>
      <c r="IJ7" s="412"/>
      <c r="IK7" s="412"/>
      <c r="IL7" s="412"/>
      <c r="IM7" s="412"/>
      <c r="IN7" s="412"/>
      <c r="IO7" s="412"/>
      <c r="IP7" s="412"/>
      <c r="IQ7" s="412"/>
    </row>
    <row r="8" s="408" customFormat="1" ht="24" customHeight="1" spans="1:251">
      <c r="A8" s="421" t="s">
        <v>1166</v>
      </c>
      <c r="B8" s="420">
        <v>3310</v>
      </c>
      <c r="C8" s="420">
        <v>3037</v>
      </c>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c r="CG8" s="412"/>
      <c r="CH8" s="412"/>
      <c r="CI8" s="412"/>
      <c r="CJ8" s="412"/>
      <c r="CK8" s="412"/>
      <c r="CL8" s="412"/>
      <c r="CM8" s="412"/>
      <c r="CN8" s="412"/>
      <c r="CO8" s="412"/>
      <c r="CP8" s="412"/>
      <c r="CQ8" s="412"/>
      <c r="CR8" s="412"/>
      <c r="CS8" s="412"/>
      <c r="CT8" s="412"/>
      <c r="CU8" s="412"/>
      <c r="CV8" s="412"/>
      <c r="CW8" s="412"/>
      <c r="CX8" s="412"/>
      <c r="CY8" s="412"/>
      <c r="CZ8" s="412"/>
      <c r="DA8" s="412"/>
      <c r="DB8" s="412"/>
      <c r="DC8" s="412"/>
      <c r="DD8" s="412"/>
      <c r="DE8" s="412"/>
      <c r="DF8" s="412"/>
      <c r="DG8" s="412"/>
      <c r="DH8" s="412"/>
      <c r="DI8" s="412"/>
      <c r="DJ8" s="412"/>
      <c r="DK8" s="412"/>
      <c r="DL8" s="412"/>
      <c r="DM8" s="412"/>
      <c r="DN8" s="412"/>
      <c r="DO8" s="412"/>
      <c r="DP8" s="412"/>
      <c r="DQ8" s="412"/>
      <c r="DR8" s="412"/>
      <c r="DS8" s="412"/>
      <c r="DT8" s="412"/>
      <c r="DU8" s="412"/>
      <c r="DV8" s="412"/>
      <c r="DW8" s="412"/>
      <c r="DX8" s="412"/>
      <c r="DY8" s="412"/>
      <c r="DZ8" s="412"/>
      <c r="EA8" s="412"/>
      <c r="EB8" s="412"/>
      <c r="EC8" s="412"/>
      <c r="ED8" s="412"/>
      <c r="EE8" s="412"/>
      <c r="EF8" s="412"/>
      <c r="EG8" s="412"/>
      <c r="EH8" s="412"/>
      <c r="EI8" s="412"/>
      <c r="EJ8" s="412"/>
      <c r="EK8" s="412"/>
      <c r="EL8" s="412"/>
      <c r="EM8" s="412"/>
      <c r="EN8" s="412"/>
      <c r="EO8" s="412"/>
      <c r="EP8" s="412"/>
      <c r="EQ8" s="412"/>
      <c r="ER8" s="412"/>
      <c r="ES8" s="412"/>
      <c r="ET8" s="412"/>
      <c r="EU8" s="412"/>
      <c r="EV8" s="412"/>
      <c r="EW8" s="412"/>
      <c r="EX8" s="412"/>
      <c r="EY8" s="412"/>
      <c r="EZ8" s="412"/>
      <c r="FA8" s="412"/>
      <c r="FB8" s="412"/>
      <c r="FC8" s="412"/>
      <c r="FD8" s="412"/>
      <c r="FE8" s="412"/>
      <c r="FF8" s="412"/>
      <c r="FG8" s="412"/>
      <c r="FH8" s="412"/>
      <c r="FI8" s="412"/>
      <c r="FJ8" s="412"/>
      <c r="FK8" s="412"/>
      <c r="FL8" s="412"/>
      <c r="FM8" s="412"/>
      <c r="FN8" s="412"/>
      <c r="FO8" s="412"/>
      <c r="FP8" s="412"/>
      <c r="FQ8" s="412"/>
      <c r="FR8" s="412"/>
      <c r="FS8" s="412"/>
      <c r="FT8" s="412"/>
      <c r="FU8" s="412"/>
      <c r="FV8" s="412"/>
      <c r="FW8" s="412"/>
      <c r="FX8" s="412"/>
      <c r="FY8" s="412"/>
      <c r="FZ8" s="412"/>
      <c r="GA8" s="412"/>
      <c r="GB8" s="412"/>
      <c r="GC8" s="412"/>
      <c r="GD8" s="412"/>
      <c r="GE8" s="412"/>
      <c r="GF8" s="412"/>
      <c r="GG8" s="412"/>
      <c r="GH8" s="412"/>
      <c r="GI8" s="412"/>
      <c r="GJ8" s="412"/>
      <c r="GK8" s="412"/>
      <c r="GL8" s="412"/>
      <c r="GM8" s="412"/>
      <c r="GN8" s="412"/>
      <c r="GO8" s="412"/>
      <c r="GP8" s="412"/>
      <c r="GQ8" s="412"/>
      <c r="GR8" s="412"/>
      <c r="GS8" s="412"/>
      <c r="GT8" s="412"/>
      <c r="GU8" s="412"/>
      <c r="GV8" s="412"/>
      <c r="GW8" s="412"/>
      <c r="GX8" s="412"/>
      <c r="GY8" s="412"/>
      <c r="GZ8" s="412"/>
      <c r="HA8" s="412"/>
      <c r="HB8" s="412"/>
      <c r="HC8" s="412"/>
      <c r="HD8" s="412"/>
      <c r="HE8" s="412"/>
      <c r="HF8" s="412"/>
      <c r="HG8" s="412"/>
      <c r="HH8" s="412"/>
      <c r="HI8" s="412"/>
      <c r="HJ8" s="412"/>
      <c r="HK8" s="412"/>
      <c r="HL8" s="412"/>
      <c r="HM8" s="412"/>
      <c r="HN8" s="412"/>
      <c r="HO8" s="412"/>
      <c r="HP8" s="412"/>
      <c r="HQ8" s="412"/>
      <c r="HR8" s="412"/>
      <c r="HS8" s="412"/>
      <c r="HT8" s="412"/>
      <c r="HU8" s="412"/>
      <c r="HV8" s="412"/>
      <c r="HW8" s="412"/>
      <c r="HX8" s="412"/>
      <c r="HY8" s="412"/>
      <c r="HZ8" s="412"/>
      <c r="IA8" s="412"/>
      <c r="IB8" s="412"/>
      <c r="IC8" s="412"/>
      <c r="ID8" s="412"/>
      <c r="IE8" s="412"/>
      <c r="IF8" s="412"/>
      <c r="IG8" s="412"/>
      <c r="IH8" s="412"/>
      <c r="II8" s="412"/>
      <c r="IJ8" s="412"/>
      <c r="IK8" s="412"/>
      <c r="IL8" s="412"/>
      <c r="IM8" s="412"/>
      <c r="IN8" s="412"/>
      <c r="IO8" s="412"/>
      <c r="IP8" s="412"/>
      <c r="IQ8" s="412"/>
    </row>
    <row r="9" s="408" customFormat="1" ht="24" customHeight="1" spans="1:251">
      <c r="A9" s="421" t="s">
        <v>1167</v>
      </c>
      <c r="B9" s="420">
        <v>2253</v>
      </c>
      <c r="C9" s="420">
        <v>2067</v>
      </c>
      <c r="D9" s="412"/>
      <c r="E9" s="412"/>
      <c r="F9" s="412"/>
      <c r="G9" s="412"/>
      <c r="H9" s="412"/>
      <c r="I9" s="412"/>
      <c r="J9" s="412"/>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412"/>
      <c r="BE9" s="412"/>
      <c r="BF9" s="412"/>
      <c r="BG9" s="412"/>
      <c r="BH9" s="412"/>
      <c r="BI9" s="412"/>
      <c r="BJ9" s="412"/>
      <c r="BK9" s="412"/>
      <c r="BL9" s="412"/>
      <c r="BM9" s="412"/>
      <c r="BN9" s="412"/>
      <c r="BO9" s="412"/>
      <c r="BP9" s="412"/>
      <c r="BQ9" s="412"/>
      <c r="BR9" s="412"/>
      <c r="BS9" s="412"/>
      <c r="BT9" s="412"/>
      <c r="BU9" s="412"/>
      <c r="BV9" s="412"/>
      <c r="BW9" s="412"/>
      <c r="BX9" s="412"/>
      <c r="BY9" s="412"/>
      <c r="BZ9" s="412"/>
      <c r="CA9" s="412"/>
      <c r="CB9" s="412"/>
      <c r="CC9" s="412"/>
      <c r="CD9" s="412"/>
      <c r="CE9" s="412"/>
      <c r="CF9" s="412"/>
      <c r="CG9" s="412"/>
      <c r="CH9" s="412"/>
      <c r="CI9" s="412"/>
      <c r="CJ9" s="412"/>
      <c r="CK9" s="412"/>
      <c r="CL9" s="412"/>
      <c r="CM9" s="412"/>
      <c r="CN9" s="412"/>
      <c r="CO9" s="412"/>
      <c r="CP9" s="412"/>
      <c r="CQ9" s="412"/>
      <c r="CR9" s="412"/>
      <c r="CS9" s="412"/>
      <c r="CT9" s="412"/>
      <c r="CU9" s="412"/>
      <c r="CV9" s="412"/>
      <c r="CW9" s="412"/>
      <c r="CX9" s="412"/>
      <c r="CY9" s="412"/>
      <c r="CZ9" s="412"/>
      <c r="DA9" s="412"/>
      <c r="DB9" s="412"/>
      <c r="DC9" s="412"/>
      <c r="DD9" s="412"/>
      <c r="DE9" s="412"/>
      <c r="DF9" s="412"/>
      <c r="DG9" s="412"/>
      <c r="DH9" s="412"/>
      <c r="DI9" s="412"/>
      <c r="DJ9" s="412"/>
      <c r="DK9" s="412"/>
      <c r="DL9" s="412"/>
      <c r="DM9" s="412"/>
      <c r="DN9" s="412"/>
      <c r="DO9" s="412"/>
      <c r="DP9" s="412"/>
      <c r="DQ9" s="412"/>
      <c r="DR9" s="412"/>
      <c r="DS9" s="412"/>
      <c r="DT9" s="412"/>
      <c r="DU9" s="412"/>
      <c r="DV9" s="412"/>
      <c r="DW9" s="412"/>
      <c r="DX9" s="412"/>
      <c r="DY9" s="412"/>
      <c r="DZ9" s="412"/>
      <c r="EA9" s="412"/>
      <c r="EB9" s="412"/>
      <c r="EC9" s="412"/>
      <c r="ED9" s="412"/>
      <c r="EE9" s="412"/>
      <c r="EF9" s="412"/>
      <c r="EG9" s="412"/>
      <c r="EH9" s="412"/>
      <c r="EI9" s="412"/>
      <c r="EJ9" s="412"/>
      <c r="EK9" s="412"/>
      <c r="EL9" s="412"/>
      <c r="EM9" s="412"/>
      <c r="EN9" s="412"/>
      <c r="EO9" s="412"/>
      <c r="EP9" s="412"/>
      <c r="EQ9" s="412"/>
      <c r="ER9" s="412"/>
      <c r="ES9" s="412"/>
      <c r="ET9" s="412"/>
      <c r="EU9" s="412"/>
      <c r="EV9" s="412"/>
      <c r="EW9" s="412"/>
      <c r="EX9" s="412"/>
      <c r="EY9" s="412"/>
      <c r="EZ9" s="412"/>
      <c r="FA9" s="412"/>
      <c r="FB9" s="412"/>
      <c r="FC9" s="412"/>
      <c r="FD9" s="412"/>
      <c r="FE9" s="412"/>
      <c r="FF9" s="412"/>
      <c r="FG9" s="412"/>
      <c r="FH9" s="412"/>
      <c r="FI9" s="412"/>
      <c r="FJ9" s="412"/>
      <c r="FK9" s="412"/>
      <c r="FL9" s="412"/>
      <c r="FM9" s="412"/>
      <c r="FN9" s="412"/>
      <c r="FO9" s="412"/>
      <c r="FP9" s="412"/>
      <c r="FQ9" s="412"/>
      <c r="FR9" s="412"/>
      <c r="FS9" s="412"/>
      <c r="FT9" s="412"/>
      <c r="FU9" s="412"/>
      <c r="FV9" s="412"/>
      <c r="FW9" s="412"/>
      <c r="FX9" s="412"/>
      <c r="FY9" s="412"/>
      <c r="FZ9" s="412"/>
      <c r="GA9" s="412"/>
      <c r="GB9" s="412"/>
      <c r="GC9" s="412"/>
      <c r="GD9" s="412"/>
      <c r="GE9" s="412"/>
      <c r="GF9" s="412"/>
      <c r="GG9" s="412"/>
      <c r="GH9" s="412"/>
      <c r="GI9" s="412"/>
      <c r="GJ9" s="412"/>
      <c r="GK9" s="412"/>
      <c r="GL9" s="412"/>
      <c r="GM9" s="412"/>
      <c r="GN9" s="412"/>
      <c r="GO9" s="412"/>
      <c r="GP9" s="412"/>
      <c r="GQ9" s="412"/>
      <c r="GR9" s="412"/>
      <c r="GS9" s="412"/>
      <c r="GT9" s="412"/>
      <c r="GU9" s="412"/>
      <c r="GV9" s="412"/>
      <c r="GW9" s="412"/>
      <c r="GX9" s="412"/>
      <c r="GY9" s="412"/>
      <c r="GZ9" s="412"/>
      <c r="HA9" s="412"/>
      <c r="HB9" s="412"/>
      <c r="HC9" s="412"/>
      <c r="HD9" s="412"/>
      <c r="HE9" s="412"/>
      <c r="HF9" s="412"/>
      <c r="HG9" s="412"/>
      <c r="HH9" s="412"/>
      <c r="HI9" s="412"/>
      <c r="HJ9" s="412"/>
      <c r="HK9" s="412"/>
      <c r="HL9" s="412"/>
      <c r="HM9" s="412"/>
      <c r="HN9" s="412"/>
      <c r="HO9" s="412"/>
      <c r="HP9" s="412"/>
      <c r="HQ9" s="412"/>
      <c r="HR9" s="412"/>
      <c r="HS9" s="412"/>
      <c r="HT9" s="412"/>
      <c r="HU9" s="412"/>
      <c r="HV9" s="412"/>
      <c r="HW9" s="412"/>
      <c r="HX9" s="412"/>
      <c r="HY9" s="412"/>
      <c r="HZ9" s="412"/>
      <c r="IA9" s="412"/>
      <c r="IB9" s="412"/>
      <c r="IC9" s="412"/>
      <c r="ID9" s="412"/>
      <c r="IE9" s="412"/>
      <c r="IF9" s="412"/>
      <c r="IG9" s="412"/>
      <c r="IH9" s="412"/>
      <c r="II9" s="412"/>
      <c r="IJ9" s="412"/>
      <c r="IK9" s="412"/>
      <c r="IL9" s="412"/>
      <c r="IM9" s="412"/>
      <c r="IN9" s="412"/>
      <c r="IO9" s="412"/>
      <c r="IP9" s="412"/>
      <c r="IQ9" s="412"/>
    </row>
    <row r="10" s="409" customFormat="1" ht="24" customHeight="1" spans="1:251">
      <c r="A10" s="419" t="s">
        <v>1168</v>
      </c>
      <c r="B10" s="420">
        <v>41568</v>
      </c>
      <c r="C10" s="420">
        <v>38157</v>
      </c>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2"/>
      <c r="BJ10" s="412"/>
      <c r="BK10" s="412"/>
      <c r="BL10" s="412"/>
      <c r="BM10" s="412"/>
      <c r="BN10" s="412"/>
      <c r="BO10" s="412"/>
      <c r="BP10" s="412"/>
      <c r="BQ10" s="412"/>
      <c r="BR10" s="412"/>
      <c r="BS10" s="412"/>
      <c r="BT10" s="412"/>
      <c r="BU10" s="412"/>
      <c r="BV10" s="412"/>
      <c r="BW10" s="412"/>
      <c r="BX10" s="412"/>
      <c r="BY10" s="412"/>
      <c r="BZ10" s="412"/>
      <c r="CA10" s="412"/>
      <c r="CB10" s="412"/>
      <c r="CC10" s="412"/>
      <c r="CD10" s="412"/>
      <c r="CE10" s="412"/>
      <c r="CF10" s="412"/>
      <c r="CG10" s="412"/>
      <c r="CH10" s="412"/>
      <c r="CI10" s="412"/>
      <c r="CJ10" s="412"/>
      <c r="CK10" s="412"/>
      <c r="CL10" s="412"/>
      <c r="CM10" s="412"/>
      <c r="CN10" s="412"/>
      <c r="CO10" s="412"/>
      <c r="CP10" s="412"/>
      <c r="CQ10" s="412"/>
      <c r="CR10" s="412"/>
      <c r="CS10" s="412"/>
      <c r="CT10" s="412"/>
      <c r="CU10" s="412"/>
      <c r="CV10" s="412"/>
      <c r="CW10" s="412"/>
      <c r="CX10" s="412"/>
      <c r="CY10" s="412"/>
      <c r="CZ10" s="412"/>
      <c r="DA10" s="412"/>
      <c r="DB10" s="412"/>
      <c r="DC10" s="412"/>
      <c r="DD10" s="412"/>
      <c r="DE10" s="412"/>
      <c r="DF10" s="412"/>
      <c r="DG10" s="412"/>
      <c r="DH10" s="412"/>
      <c r="DI10" s="412"/>
      <c r="DJ10" s="412"/>
      <c r="DK10" s="412"/>
      <c r="DL10" s="412"/>
      <c r="DM10" s="412"/>
      <c r="DN10" s="412"/>
      <c r="DO10" s="412"/>
      <c r="DP10" s="412"/>
      <c r="DQ10" s="412"/>
      <c r="DR10" s="412"/>
      <c r="DS10" s="412"/>
      <c r="DT10" s="412"/>
      <c r="DU10" s="412"/>
      <c r="DV10" s="412"/>
      <c r="DW10" s="412"/>
      <c r="DX10" s="412"/>
      <c r="DY10" s="412"/>
      <c r="DZ10" s="412"/>
      <c r="EA10" s="412"/>
      <c r="EB10" s="412"/>
      <c r="EC10" s="412"/>
      <c r="ED10" s="412"/>
      <c r="EE10" s="412"/>
      <c r="EF10" s="412"/>
      <c r="EG10" s="412"/>
      <c r="EH10" s="412"/>
      <c r="EI10" s="412"/>
      <c r="EJ10" s="412"/>
      <c r="EK10" s="412"/>
      <c r="EL10" s="412"/>
      <c r="EM10" s="412"/>
      <c r="EN10" s="412"/>
      <c r="EO10" s="412"/>
      <c r="EP10" s="412"/>
      <c r="EQ10" s="412"/>
      <c r="ER10" s="412"/>
      <c r="ES10" s="412"/>
      <c r="ET10" s="412"/>
      <c r="EU10" s="412"/>
      <c r="EV10" s="412"/>
      <c r="EW10" s="412"/>
      <c r="EX10" s="412"/>
      <c r="EY10" s="412"/>
      <c r="EZ10" s="412"/>
      <c r="FA10" s="412"/>
      <c r="FB10" s="412"/>
      <c r="FC10" s="412"/>
      <c r="FD10" s="412"/>
      <c r="FE10" s="412"/>
      <c r="FF10" s="412"/>
      <c r="FG10" s="412"/>
      <c r="FH10" s="412"/>
      <c r="FI10" s="412"/>
      <c r="FJ10" s="412"/>
      <c r="FK10" s="412"/>
      <c r="FL10" s="412"/>
      <c r="FM10" s="412"/>
      <c r="FN10" s="412"/>
      <c r="FO10" s="412"/>
      <c r="FP10" s="412"/>
      <c r="FQ10" s="412"/>
      <c r="FR10" s="412"/>
      <c r="FS10" s="412"/>
      <c r="FT10" s="412"/>
      <c r="FU10" s="412"/>
      <c r="FV10" s="412"/>
      <c r="FW10" s="412"/>
      <c r="FX10" s="412"/>
      <c r="FY10" s="412"/>
      <c r="FZ10" s="412"/>
      <c r="GA10" s="412"/>
      <c r="GB10" s="412"/>
      <c r="GC10" s="412"/>
      <c r="GD10" s="412"/>
      <c r="GE10" s="412"/>
      <c r="GF10" s="412"/>
      <c r="GG10" s="412"/>
      <c r="GH10" s="412"/>
      <c r="GI10" s="412"/>
      <c r="GJ10" s="412"/>
      <c r="GK10" s="412"/>
      <c r="GL10" s="412"/>
      <c r="GM10" s="412"/>
      <c r="GN10" s="412"/>
      <c r="GO10" s="412"/>
      <c r="GP10" s="412"/>
      <c r="GQ10" s="412"/>
      <c r="GR10" s="412"/>
      <c r="GS10" s="412"/>
      <c r="GT10" s="412"/>
      <c r="GU10" s="412"/>
      <c r="GV10" s="412"/>
      <c r="GW10" s="412"/>
      <c r="GX10" s="412"/>
      <c r="GY10" s="412"/>
      <c r="GZ10" s="412"/>
      <c r="HA10" s="412"/>
      <c r="HB10" s="412"/>
      <c r="HC10" s="412"/>
      <c r="HD10" s="412"/>
      <c r="HE10" s="412"/>
      <c r="HF10" s="412"/>
      <c r="HG10" s="412"/>
      <c r="HH10" s="412"/>
      <c r="HI10" s="412"/>
      <c r="HJ10" s="412"/>
      <c r="HK10" s="412"/>
      <c r="HL10" s="412"/>
      <c r="HM10" s="412"/>
      <c r="HN10" s="412"/>
      <c r="HO10" s="412"/>
      <c r="HP10" s="412"/>
      <c r="HQ10" s="412"/>
      <c r="HR10" s="412"/>
      <c r="HS10" s="412"/>
      <c r="HT10" s="412"/>
      <c r="HU10" s="412"/>
      <c r="HV10" s="412"/>
      <c r="HW10" s="412"/>
      <c r="HX10" s="412"/>
      <c r="HY10" s="412"/>
      <c r="HZ10" s="412"/>
      <c r="IA10" s="412"/>
      <c r="IB10" s="412"/>
      <c r="IC10" s="412"/>
      <c r="ID10" s="412"/>
      <c r="IE10" s="412"/>
      <c r="IF10" s="412"/>
      <c r="IG10" s="412"/>
      <c r="IH10" s="412"/>
      <c r="II10" s="412"/>
      <c r="IJ10" s="412"/>
      <c r="IK10" s="412"/>
      <c r="IL10" s="412"/>
      <c r="IM10" s="412"/>
      <c r="IN10" s="412"/>
      <c r="IO10" s="412"/>
      <c r="IP10" s="412"/>
      <c r="IQ10" s="412"/>
    </row>
    <row r="11" s="409" customFormat="1" ht="24" customHeight="1" spans="1:251">
      <c r="A11" s="421" t="s">
        <v>1169</v>
      </c>
      <c r="B11" s="420">
        <v>15784</v>
      </c>
      <c r="C11" s="420">
        <v>14483</v>
      </c>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c r="BH11" s="412"/>
      <c r="BI11" s="412"/>
      <c r="BJ11" s="412"/>
      <c r="BK11" s="412"/>
      <c r="BL11" s="412"/>
      <c r="BM11" s="412"/>
      <c r="BN11" s="412"/>
      <c r="BO11" s="412"/>
      <c r="BP11" s="412"/>
      <c r="BQ11" s="412"/>
      <c r="BR11" s="412"/>
      <c r="BS11" s="412"/>
      <c r="BT11" s="412"/>
      <c r="BU11" s="412"/>
      <c r="BV11" s="412"/>
      <c r="BW11" s="412"/>
      <c r="BX11" s="412"/>
      <c r="BY11" s="412"/>
      <c r="BZ11" s="412"/>
      <c r="CA11" s="412"/>
      <c r="CB11" s="412"/>
      <c r="CC11" s="412"/>
      <c r="CD11" s="412"/>
      <c r="CE11" s="412"/>
      <c r="CF11" s="412"/>
      <c r="CG11" s="412"/>
      <c r="CH11" s="412"/>
      <c r="CI11" s="412"/>
      <c r="CJ11" s="412"/>
      <c r="CK11" s="412"/>
      <c r="CL11" s="412"/>
      <c r="CM11" s="412"/>
      <c r="CN11" s="412"/>
      <c r="CO11" s="412"/>
      <c r="CP11" s="412"/>
      <c r="CQ11" s="412"/>
      <c r="CR11" s="412"/>
      <c r="CS11" s="412"/>
      <c r="CT11" s="412"/>
      <c r="CU11" s="412"/>
      <c r="CV11" s="412"/>
      <c r="CW11" s="412"/>
      <c r="CX11" s="412"/>
      <c r="CY11" s="412"/>
      <c r="CZ11" s="412"/>
      <c r="DA11" s="412"/>
      <c r="DB11" s="412"/>
      <c r="DC11" s="412"/>
      <c r="DD11" s="412"/>
      <c r="DE11" s="412"/>
      <c r="DF11" s="412"/>
      <c r="DG11" s="412"/>
      <c r="DH11" s="412"/>
      <c r="DI11" s="412"/>
      <c r="DJ11" s="412"/>
      <c r="DK11" s="412"/>
      <c r="DL11" s="412"/>
      <c r="DM11" s="412"/>
      <c r="DN11" s="412"/>
      <c r="DO11" s="412"/>
      <c r="DP11" s="412"/>
      <c r="DQ11" s="412"/>
      <c r="DR11" s="412"/>
      <c r="DS11" s="412"/>
      <c r="DT11" s="412"/>
      <c r="DU11" s="412"/>
      <c r="DV11" s="412"/>
      <c r="DW11" s="412"/>
      <c r="DX11" s="412"/>
      <c r="DY11" s="412"/>
      <c r="DZ11" s="412"/>
      <c r="EA11" s="412"/>
      <c r="EB11" s="412"/>
      <c r="EC11" s="412"/>
      <c r="ED11" s="412"/>
      <c r="EE11" s="412"/>
      <c r="EF11" s="412"/>
      <c r="EG11" s="412"/>
      <c r="EH11" s="412"/>
      <c r="EI11" s="412"/>
      <c r="EJ11" s="412"/>
      <c r="EK11" s="412"/>
      <c r="EL11" s="412"/>
      <c r="EM11" s="412"/>
      <c r="EN11" s="412"/>
      <c r="EO11" s="412"/>
      <c r="EP11" s="412"/>
      <c r="EQ11" s="412"/>
      <c r="ER11" s="412"/>
      <c r="ES11" s="412"/>
      <c r="ET11" s="412"/>
      <c r="EU11" s="412"/>
      <c r="EV11" s="412"/>
      <c r="EW11" s="412"/>
      <c r="EX11" s="412"/>
      <c r="EY11" s="412"/>
      <c r="EZ11" s="412"/>
      <c r="FA11" s="412"/>
      <c r="FB11" s="412"/>
      <c r="FC11" s="412"/>
      <c r="FD11" s="412"/>
      <c r="FE11" s="412"/>
      <c r="FF11" s="412"/>
      <c r="FG11" s="412"/>
      <c r="FH11" s="412"/>
      <c r="FI11" s="412"/>
      <c r="FJ11" s="412"/>
      <c r="FK11" s="412"/>
      <c r="FL11" s="412"/>
      <c r="FM11" s="412"/>
      <c r="FN11" s="412"/>
      <c r="FO11" s="412"/>
      <c r="FP11" s="412"/>
      <c r="FQ11" s="412"/>
      <c r="FR11" s="412"/>
      <c r="FS11" s="412"/>
      <c r="FT11" s="412"/>
      <c r="FU11" s="412"/>
      <c r="FV11" s="412"/>
      <c r="FW11" s="412"/>
      <c r="FX11" s="412"/>
      <c r="FY11" s="412"/>
      <c r="FZ11" s="412"/>
      <c r="GA11" s="412"/>
      <c r="GB11" s="412"/>
      <c r="GC11" s="412"/>
      <c r="GD11" s="412"/>
      <c r="GE11" s="412"/>
      <c r="GF11" s="412"/>
      <c r="GG11" s="412"/>
      <c r="GH11" s="412"/>
      <c r="GI11" s="412"/>
      <c r="GJ11" s="412"/>
      <c r="GK11" s="412"/>
      <c r="GL11" s="412"/>
      <c r="GM11" s="412"/>
      <c r="GN11" s="412"/>
      <c r="GO11" s="412"/>
      <c r="GP11" s="412"/>
      <c r="GQ11" s="412"/>
      <c r="GR11" s="412"/>
      <c r="GS11" s="412"/>
      <c r="GT11" s="412"/>
      <c r="GU11" s="412"/>
      <c r="GV11" s="412"/>
      <c r="GW11" s="412"/>
      <c r="GX11" s="412"/>
      <c r="GY11" s="412"/>
      <c r="GZ11" s="412"/>
      <c r="HA11" s="412"/>
      <c r="HB11" s="412"/>
      <c r="HC11" s="412"/>
      <c r="HD11" s="412"/>
      <c r="HE11" s="412"/>
      <c r="HF11" s="412"/>
      <c r="HG11" s="412"/>
      <c r="HH11" s="412"/>
      <c r="HI11" s="412"/>
      <c r="HJ11" s="412"/>
      <c r="HK11" s="412"/>
      <c r="HL11" s="412"/>
      <c r="HM11" s="412"/>
      <c r="HN11" s="412"/>
      <c r="HO11" s="412"/>
      <c r="HP11" s="412"/>
      <c r="HQ11" s="412"/>
      <c r="HR11" s="412"/>
      <c r="HS11" s="412"/>
      <c r="HT11" s="412"/>
      <c r="HU11" s="412"/>
      <c r="HV11" s="412"/>
      <c r="HW11" s="412"/>
      <c r="HX11" s="412"/>
      <c r="HY11" s="412"/>
      <c r="HZ11" s="412"/>
      <c r="IA11" s="412"/>
      <c r="IB11" s="412"/>
      <c r="IC11" s="412"/>
      <c r="ID11" s="412"/>
      <c r="IE11" s="412"/>
      <c r="IF11" s="412"/>
      <c r="IG11" s="412"/>
      <c r="IH11" s="412"/>
      <c r="II11" s="412"/>
      <c r="IJ11" s="412"/>
      <c r="IK11" s="412"/>
      <c r="IL11" s="412"/>
      <c r="IM11" s="412"/>
      <c r="IN11" s="412"/>
      <c r="IO11" s="412"/>
      <c r="IP11" s="412"/>
      <c r="IQ11" s="412"/>
    </row>
    <row r="12" s="409" customFormat="1" ht="24" customHeight="1" spans="1:251">
      <c r="A12" s="421" t="s">
        <v>1170</v>
      </c>
      <c r="B12" s="420">
        <v>221</v>
      </c>
      <c r="C12" s="420">
        <v>203</v>
      </c>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2"/>
      <c r="CU12" s="412"/>
      <c r="CV12" s="412"/>
      <c r="CW12" s="412"/>
      <c r="CX12" s="412"/>
      <c r="CY12" s="412"/>
      <c r="CZ12" s="412"/>
      <c r="DA12" s="412"/>
      <c r="DB12" s="412"/>
      <c r="DC12" s="412"/>
      <c r="DD12" s="412"/>
      <c r="DE12" s="412"/>
      <c r="DF12" s="412"/>
      <c r="DG12" s="412"/>
      <c r="DH12" s="412"/>
      <c r="DI12" s="412"/>
      <c r="DJ12" s="412"/>
      <c r="DK12" s="412"/>
      <c r="DL12" s="412"/>
      <c r="DM12" s="412"/>
      <c r="DN12" s="412"/>
      <c r="DO12" s="412"/>
      <c r="DP12" s="412"/>
      <c r="DQ12" s="412"/>
      <c r="DR12" s="412"/>
      <c r="DS12" s="412"/>
      <c r="DT12" s="412"/>
      <c r="DU12" s="412"/>
      <c r="DV12" s="412"/>
      <c r="DW12" s="412"/>
      <c r="DX12" s="412"/>
      <c r="DY12" s="412"/>
      <c r="DZ12" s="412"/>
      <c r="EA12" s="412"/>
      <c r="EB12" s="412"/>
      <c r="EC12" s="412"/>
      <c r="ED12" s="412"/>
      <c r="EE12" s="412"/>
      <c r="EF12" s="412"/>
      <c r="EG12" s="412"/>
      <c r="EH12" s="412"/>
      <c r="EI12" s="412"/>
      <c r="EJ12" s="412"/>
      <c r="EK12" s="412"/>
      <c r="EL12" s="412"/>
      <c r="EM12" s="412"/>
      <c r="EN12" s="412"/>
      <c r="EO12" s="412"/>
      <c r="EP12" s="412"/>
      <c r="EQ12" s="412"/>
      <c r="ER12" s="412"/>
      <c r="ES12" s="412"/>
      <c r="ET12" s="412"/>
      <c r="EU12" s="412"/>
      <c r="EV12" s="412"/>
      <c r="EW12" s="412"/>
      <c r="EX12" s="412"/>
      <c r="EY12" s="412"/>
      <c r="EZ12" s="412"/>
      <c r="FA12" s="412"/>
      <c r="FB12" s="412"/>
      <c r="FC12" s="412"/>
      <c r="FD12" s="412"/>
      <c r="FE12" s="412"/>
      <c r="FF12" s="412"/>
      <c r="FG12" s="412"/>
      <c r="FH12" s="412"/>
      <c r="FI12" s="412"/>
      <c r="FJ12" s="412"/>
      <c r="FK12" s="412"/>
      <c r="FL12" s="412"/>
      <c r="FM12" s="412"/>
      <c r="FN12" s="412"/>
      <c r="FO12" s="412"/>
      <c r="FP12" s="412"/>
      <c r="FQ12" s="412"/>
      <c r="FR12" s="412"/>
      <c r="FS12" s="412"/>
      <c r="FT12" s="412"/>
      <c r="FU12" s="412"/>
      <c r="FV12" s="412"/>
      <c r="FW12" s="412"/>
      <c r="FX12" s="412"/>
      <c r="FY12" s="412"/>
      <c r="FZ12" s="412"/>
      <c r="GA12" s="412"/>
      <c r="GB12" s="412"/>
      <c r="GC12" s="412"/>
      <c r="GD12" s="412"/>
      <c r="GE12" s="412"/>
      <c r="GF12" s="412"/>
      <c r="GG12" s="412"/>
      <c r="GH12" s="412"/>
      <c r="GI12" s="412"/>
      <c r="GJ12" s="412"/>
      <c r="GK12" s="412"/>
      <c r="GL12" s="412"/>
      <c r="GM12" s="412"/>
      <c r="GN12" s="412"/>
      <c r="GO12" s="412"/>
      <c r="GP12" s="412"/>
      <c r="GQ12" s="412"/>
      <c r="GR12" s="412"/>
      <c r="GS12" s="412"/>
      <c r="GT12" s="412"/>
      <c r="GU12" s="412"/>
      <c r="GV12" s="412"/>
      <c r="GW12" s="412"/>
      <c r="GX12" s="412"/>
      <c r="GY12" s="412"/>
      <c r="GZ12" s="412"/>
      <c r="HA12" s="412"/>
      <c r="HB12" s="412"/>
      <c r="HC12" s="412"/>
      <c r="HD12" s="412"/>
      <c r="HE12" s="412"/>
      <c r="HF12" s="412"/>
      <c r="HG12" s="412"/>
      <c r="HH12" s="412"/>
      <c r="HI12" s="412"/>
      <c r="HJ12" s="412"/>
      <c r="HK12" s="412"/>
      <c r="HL12" s="412"/>
      <c r="HM12" s="412"/>
      <c r="HN12" s="412"/>
      <c r="HO12" s="412"/>
      <c r="HP12" s="412"/>
      <c r="HQ12" s="412"/>
      <c r="HR12" s="412"/>
      <c r="HS12" s="412"/>
      <c r="HT12" s="412"/>
      <c r="HU12" s="412"/>
      <c r="HV12" s="412"/>
      <c r="HW12" s="412"/>
      <c r="HX12" s="412"/>
      <c r="HY12" s="412"/>
      <c r="HZ12" s="412"/>
      <c r="IA12" s="412"/>
      <c r="IB12" s="412"/>
      <c r="IC12" s="412"/>
      <c r="ID12" s="412"/>
      <c r="IE12" s="412"/>
      <c r="IF12" s="412"/>
      <c r="IG12" s="412"/>
      <c r="IH12" s="412"/>
      <c r="II12" s="412"/>
      <c r="IJ12" s="412"/>
      <c r="IK12" s="412"/>
      <c r="IL12" s="412"/>
      <c r="IM12" s="412"/>
      <c r="IN12" s="412"/>
      <c r="IO12" s="412"/>
      <c r="IP12" s="412"/>
      <c r="IQ12" s="412"/>
    </row>
    <row r="13" s="408" customFormat="1" ht="24" customHeight="1" spans="1:251">
      <c r="A13" s="421" t="s">
        <v>1171</v>
      </c>
      <c r="B13" s="420">
        <v>298</v>
      </c>
      <c r="C13" s="420">
        <v>273</v>
      </c>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412"/>
      <c r="BJ13" s="412"/>
      <c r="BK13" s="412"/>
      <c r="BL13" s="412"/>
      <c r="BM13" s="412"/>
      <c r="BN13" s="412"/>
      <c r="BO13" s="412"/>
      <c r="BP13" s="412"/>
      <c r="BQ13" s="412"/>
      <c r="BR13" s="412"/>
      <c r="BS13" s="412"/>
      <c r="BT13" s="412"/>
      <c r="BU13" s="412"/>
      <c r="BV13" s="412"/>
      <c r="BW13" s="412"/>
      <c r="BX13" s="412"/>
      <c r="BY13" s="412"/>
      <c r="BZ13" s="412"/>
      <c r="CA13" s="412"/>
      <c r="CB13" s="412"/>
      <c r="CC13" s="412"/>
      <c r="CD13" s="412"/>
      <c r="CE13" s="412"/>
      <c r="CF13" s="412"/>
      <c r="CG13" s="412"/>
      <c r="CH13" s="412"/>
      <c r="CI13" s="412"/>
      <c r="CJ13" s="412"/>
      <c r="CK13" s="412"/>
      <c r="CL13" s="412"/>
      <c r="CM13" s="412"/>
      <c r="CN13" s="412"/>
      <c r="CO13" s="412"/>
      <c r="CP13" s="412"/>
      <c r="CQ13" s="412"/>
      <c r="CR13" s="412"/>
      <c r="CS13" s="412"/>
      <c r="CT13" s="412"/>
      <c r="CU13" s="412"/>
      <c r="CV13" s="412"/>
      <c r="CW13" s="412"/>
      <c r="CX13" s="412"/>
      <c r="CY13" s="412"/>
      <c r="CZ13" s="412"/>
      <c r="DA13" s="412"/>
      <c r="DB13" s="412"/>
      <c r="DC13" s="412"/>
      <c r="DD13" s="412"/>
      <c r="DE13" s="412"/>
      <c r="DF13" s="412"/>
      <c r="DG13" s="412"/>
      <c r="DH13" s="412"/>
      <c r="DI13" s="412"/>
      <c r="DJ13" s="412"/>
      <c r="DK13" s="412"/>
      <c r="DL13" s="412"/>
      <c r="DM13" s="412"/>
      <c r="DN13" s="412"/>
      <c r="DO13" s="412"/>
      <c r="DP13" s="412"/>
      <c r="DQ13" s="412"/>
      <c r="DR13" s="412"/>
      <c r="DS13" s="412"/>
      <c r="DT13" s="412"/>
      <c r="DU13" s="412"/>
      <c r="DV13" s="412"/>
      <c r="DW13" s="412"/>
      <c r="DX13" s="412"/>
      <c r="DY13" s="412"/>
      <c r="DZ13" s="412"/>
      <c r="EA13" s="412"/>
      <c r="EB13" s="412"/>
      <c r="EC13" s="412"/>
      <c r="ED13" s="412"/>
      <c r="EE13" s="412"/>
      <c r="EF13" s="412"/>
      <c r="EG13" s="412"/>
      <c r="EH13" s="412"/>
      <c r="EI13" s="412"/>
      <c r="EJ13" s="412"/>
      <c r="EK13" s="412"/>
      <c r="EL13" s="412"/>
      <c r="EM13" s="412"/>
      <c r="EN13" s="412"/>
      <c r="EO13" s="412"/>
      <c r="EP13" s="412"/>
      <c r="EQ13" s="412"/>
      <c r="ER13" s="412"/>
      <c r="ES13" s="412"/>
      <c r="ET13" s="412"/>
      <c r="EU13" s="412"/>
      <c r="EV13" s="412"/>
      <c r="EW13" s="412"/>
      <c r="EX13" s="412"/>
      <c r="EY13" s="412"/>
      <c r="EZ13" s="412"/>
      <c r="FA13" s="412"/>
      <c r="FB13" s="412"/>
      <c r="FC13" s="412"/>
      <c r="FD13" s="412"/>
      <c r="FE13" s="412"/>
      <c r="FF13" s="412"/>
      <c r="FG13" s="412"/>
      <c r="FH13" s="412"/>
      <c r="FI13" s="412"/>
      <c r="FJ13" s="412"/>
      <c r="FK13" s="412"/>
      <c r="FL13" s="412"/>
      <c r="FM13" s="412"/>
      <c r="FN13" s="412"/>
      <c r="FO13" s="412"/>
      <c r="FP13" s="412"/>
      <c r="FQ13" s="412"/>
      <c r="FR13" s="412"/>
      <c r="FS13" s="412"/>
      <c r="FT13" s="412"/>
      <c r="FU13" s="412"/>
      <c r="FV13" s="412"/>
      <c r="FW13" s="412"/>
      <c r="FX13" s="412"/>
      <c r="FY13" s="412"/>
      <c r="FZ13" s="412"/>
      <c r="GA13" s="412"/>
      <c r="GB13" s="412"/>
      <c r="GC13" s="412"/>
      <c r="GD13" s="412"/>
      <c r="GE13" s="412"/>
      <c r="GF13" s="412"/>
      <c r="GG13" s="412"/>
      <c r="GH13" s="412"/>
      <c r="GI13" s="412"/>
      <c r="GJ13" s="412"/>
      <c r="GK13" s="412"/>
      <c r="GL13" s="412"/>
      <c r="GM13" s="412"/>
      <c r="GN13" s="412"/>
      <c r="GO13" s="412"/>
      <c r="GP13" s="412"/>
      <c r="GQ13" s="412"/>
      <c r="GR13" s="412"/>
      <c r="GS13" s="412"/>
      <c r="GT13" s="412"/>
      <c r="GU13" s="412"/>
      <c r="GV13" s="412"/>
      <c r="GW13" s="412"/>
      <c r="GX13" s="412"/>
      <c r="GY13" s="412"/>
      <c r="GZ13" s="412"/>
      <c r="HA13" s="412"/>
      <c r="HB13" s="412"/>
      <c r="HC13" s="412"/>
      <c r="HD13" s="412"/>
      <c r="HE13" s="412"/>
      <c r="HF13" s="412"/>
      <c r="HG13" s="412"/>
      <c r="HH13" s="412"/>
      <c r="HI13" s="412"/>
      <c r="HJ13" s="412"/>
      <c r="HK13" s="412"/>
      <c r="HL13" s="412"/>
      <c r="HM13" s="412"/>
      <c r="HN13" s="412"/>
      <c r="HO13" s="412"/>
      <c r="HP13" s="412"/>
      <c r="HQ13" s="412"/>
      <c r="HR13" s="412"/>
      <c r="HS13" s="412"/>
      <c r="HT13" s="412"/>
      <c r="HU13" s="412"/>
      <c r="HV13" s="412"/>
      <c r="HW13" s="412"/>
      <c r="HX13" s="412"/>
      <c r="HY13" s="412"/>
      <c r="HZ13" s="412"/>
      <c r="IA13" s="412"/>
      <c r="IB13" s="412"/>
      <c r="IC13" s="412"/>
      <c r="ID13" s="412"/>
      <c r="IE13" s="412"/>
      <c r="IF13" s="412"/>
      <c r="IG13" s="412"/>
      <c r="IH13" s="412"/>
      <c r="II13" s="412"/>
      <c r="IJ13" s="412"/>
      <c r="IK13" s="412"/>
      <c r="IL13" s="412"/>
      <c r="IM13" s="412"/>
      <c r="IN13" s="412"/>
      <c r="IO13" s="412"/>
      <c r="IP13" s="412"/>
      <c r="IQ13" s="412"/>
    </row>
    <row r="14" s="408" customFormat="1" ht="24" customHeight="1" spans="1:251">
      <c r="A14" s="421" t="s">
        <v>1172</v>
      </c>
      <c r="B14" s="420">
        <v>494</v>
      </c>
      <c r="C14" s="420">
        <v>453</v>
      </c>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2"/>
      <c r="CT14" s="412"/>
      <c r="CU14" s="412"/>
      <c r="CV14" s="412"/>
      <c r="CW14" s="412"/>
      <c r="CX14" s="412"/>
      <c r="CY14" s="412"/>
      <c r="CZ14" s="412"/>
      <c r="DA14" s="412"/>
      <c r="DB14" s="412"/>
      <c r="DC14" s="412"/>
      <c r="DD14" s="412"/>
      <c r="DE14" s="412"/>
      <c r="DF14" s="412"/>
      <c r="DG14" s="412"/>
      <c r="DH14" s="412"/>
      <c r="DI14" s="412"/>
      <c r="DJ14" s="412"/>
      <c r="DK14" s="412"/>
      <c r="DL14" s="412"/>
      <c r="DM14" s="412"/>
      <c r="DN14" s="412"/>
      <c r="DO14" s="412"/>
      <c r="DP14" s="412"/>
      <c r="DQ14" s="412"/>
      <c r="DR14" s="412"/>
      <c r="DS14" s="412"/>
      <c r="DT14" s="412"/>
      <c r="DU14" s="412"/>
      <c r="DV14" s="412"/>
      <c r="DW14" s="412"/>
      <c r="DX14" s="412"/>
      <c r="DY14" s="412"/>
      <c r="DZ14" s="412"/>
      <c r="EA14" s="412"/>
      <c r="EB14" s="412"/>
      <c r="EC14" s="412"/>
      <c r="ED14" s="412"/>
      <c r="EE14" s="412"/>
      <c r="EF14" s="412"/>
      <c r="EG14" s="412"/>
      <c r="EH14" s="412"/>
      <c r="EI14" s="412"/>
      <c r="EJ14" s="412"/>
      <c r="EK14" s="412"/>
      <c r="EL14" s="412"/>
      <c r="EM14" s="412"/>
      <c r="EN14" s="412"/>
      <c r="EO14" s="412"/>
      <c r="EP14" s="412"/>
      <c r="EQ14" s="412"/>
      <c r="ER14" s="412"/>
      <c r="ES14" s="412"/>
      <c r="ET14" s="412"/>
      <c r="EU14" s="412"/>
      <c r="EV14" s="412"/>
      <c r="EW14" s="412"/>
      <c r="EX14" s="412"/>
      <c r="EY14" s="412"/>
      <c r="EZ14" s="412"/>
      <c r="FA14" s="412"/>
      <c r="FB14" s="412"/>
      <c r="FC14" s="412"/>
      <c r="FD14" s="412"/>
      <c r="FE14" s="412"/>
      <c r="FF14" s="412"/>
      <c r="FG14" s="412"/>
      <c r="FH14" s="412"/>
      <c r="FI14" s="412"/>
      <c r="FJ14" s="412"/>
      <c r="FK14" s="412"/>
      <c r="FL14" s="412"/>
      <c r="FM14" s="412"/>
      <c r="FN14" s="412"/>
      <c r="FO14" s="412"/>
      <c r="FP14" s="412"/>
      <c r="FQ14" s="412"/>
      <c r="FR14" s="412"/>
      <c r="FS14" s="412"/>
      <c r="FT14" s="412"/>
      <c r="FU14" s="412"/>
      <c r="FV14" s="412"/>
      <c r="FW14" s="412"/>
      <c r="FX14" s="412"/>
      <c r="FY14" s="412"/>
      <c r="FZ14" s="412"/>
      <c r="GA14" s="412"/>
      <c r="GB14" s="412"/>
      <c r="GC14" s="412"/>
      <c r="GD14" s="412"/>
      <c r="GE14" s="412"/>
      <c r="GF14" s="412"/>
      <c r="GG14" s="412"/>
      <c r="GH14" s="412"/>
      <c r="GI14" s="412"/>
      <c r="GJ14" s="412"/>
      <c r="GK14" s="412"/>
      <c r="GL14" s="412"/>
      <c r="GM14" s="412"/>
      <c r="GN14" s="412"/>
      <c r="GO14" s="412"/>
      <c r="GP14" s="412"/>
      <c r="GQ14" s="412"/>
      <c r="GR14" s="412"/>
      <c r="GS14" s="412"/>
      <c r="GT14" s="412"/>
      <c r="GU14" s="412"/>
      <c r="GV14" s="412"/>
      <c r="GW14" s="412"/>
      <c r="GX14" s="412"/>
      <c r="GY14" s="412"/>
      <c r="GZ14" s="412"/>
      <c r="HA14" s="412"/>
      <c r="HB14" s="412"/>
      <c r="HC14" s="412"/>
      <c r="HD14" s="412"/>
      <c r="HE14" s="412"/>
      <c r="HF14" s="412"/>
      <c r="HG14" s="412"/>
      <c r="HH14" s="412"/>
      <c r="HI14" s="412"/>
      <c r="HJ14" s="412"/>
      <c r="HK14" s="412"/>
      <c r="HL14" s="412"/>
      <c r="HM14" s="412"/>
      <c r="HN14" s="412"/>
      <c r="HO14" s="412"/>
      <c r="HP14" s="412"/>
      <c r="HQ14" s="412"/>
      <c r="HR14" s="412"/>
      <c r="HS14" s="412"/>
      <c r="HT14" s="412"/>
      <c r="HU14" s="412"/>
      <c r="HV14" s="412"/>
      <c r="HW14" s="412"/>
      <c r="HX14" s="412"/>
      <c r="HY14" s="412"/>
      <c r="HZ14" s="412"/>
      <c r="IA14" s="412"/>
      <c r="IB14" s="412"/>
      <c r="IC14" s="412"/>
      <c r="ID14" s="412"/>
      <c r="IE14" s="412"/>
      <c r="IF14" s="412"/>
      <c r="IG14" s="412"/>
      <c r="IH14" s="412"/>
      <c r="II14" s="412"/>
      <c r="IJ14" s="412"/>
      <c r="IK14" s="412"/>
      <c r="IL14" s="412"/>
      <c r="IM14" s="412"/>
      <c r="IN14" s="412"/>
      <c r="IO14" s="412"/>
      <c r="IP14" s="412"/>
      <c r="IQ14" s="412"/>
    </row>
    <row r="15" s="408" customFormat="1" ht="24" customHeight="1" spans="1:251">
      <c r="A15" s="421" t="s">
        <v>1173</v>
      </c>
      <c r="B15" s="420">
        <v>11879</v>
      </c>
      <c r="C15" s="420">
        <v>10900</v>
      </c>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2"/>
      <c r="BD15" s="412"/>
      <c r="BE15" s="412"/>
      <c r="BF15" s="412"/>
      <c r="BG15" s="412"/>
      <c r="BH15" s="412"/>
      <c r="BI15" s="412"/>
      <c r="BJ15" s="412"/>
      <c r="BK15" s="412"/>
      <c r="BL15" s="412"/>
      <c r="BM15" s="412"/>
      <c r="BN15" s="412"/>
      <c r="BO15" s="412"/>
      <c r="BP15" s="412"/>
      <c r="BQ15" s="412"/>
      <c r="BR15" s="412"/>
      <c r="BS15" s="412"/>
      <c r="BT15" s="412"/>
      <c r="BU15" s="412"/>
      <c r="BV15" s="412"/>
      <c r="BW15" s="412"/>
      <c r="BX15" s="412"/>
      <c r="BY15" s="412"/>
      <c r="BZ15" s="412"/>
      <c r="CA15" s="412"/>
      <c r="CB15" s="412"/>
      <c r="CC15" s="412"/>
      <c r="CD15" s="412"/>
      <c r="CE15" s="412"/>
      <c r="CF15" s="412"/>
      <c r="CG15" s="412"/>
      <c r="CH15" s="412"/>
      <c r="CI15" s="412"/>
      <c r="CJ15" s="412"/>
      <c r="CK15" s="412"/>
      <c r="CL15" s="412"/>
      <c r="CM15" s="412"/>
      <c r="CN15" s="412"/>
      <c r="CO15" s="412"/>
      <c r="CP15" s="412"/>
      <c r="CQ15" s="412"/>
      <c r="CR15" s="412"/>
      <c r="CS15" s="412"/>
      <c r="CT15" s="412"/>
      <c r="CU15" s="412"/>
      <c r="CV15" s="412"/>
      <c r="CW15" s="412"/>
      <c r="CX15" s="412"/>
      <c r="CY15" s="412"/>
      <c r="CZ15" s="412"/>
      <c r="DA15" s="412"/>
      <c r="DB15" s="412"/>
      <c r="DC15" s="412"/>
      <c r="DD15" s="412"/>
      <c r="DE15" s="412"/>
      <c r="DF15" s="412"/>
      <c r="DG15" s="412"/>
      <c r="DH15" s="412"/>
      <c r="DI15" s="412"/>
      <c r="DJ15" s="412"/>
      <c r="DK15" s="412"/>
      <c r="DL15" s="412"/>
      <c r="DM15" s="412"/>
      <c r="DN15" s="412"/>
      <c r="DO15" s="412"/>
      <c r="DP15" s="412"/>
      <c r="DQ15" s="412"/>
      <c r="DR15" s="412"/>
      <c r="DS15" s="412"/>
      <c r="DT15" s="412"/>
      <c r="DU15" s="412"/>
      <c r="DV15" s="412"/>
      <c r="DW15" s="412"/>
      <c r="DX15" s="412"/>
      <c r="DY15" s="412"/>
      <c r="DZ15" s="412"/>
      <c r="EA15" s="412"/>
      <c r="EB15" s="412"/>
      <c r="EC15" s="412"/>
      <c r="ED15" s="412"/>
      <c r="EE15" s="412"/>
      <c r="EF15" s="412"/>
      <c r="EG15" s="412"/>
      <c r="EH15" s="412"/>
      <c r="EI15" s="412"/>
      <c r="EJ15" s="412"/>
      <c r="EK15" s="412"/>
      <c r="EL15" s="412"/>
      <c r="EM15" s="412"/>
      <c r="EN15" s="412"/>
      <c r="EO15" s="412"/>
      <c r="EP15" s="412"/>
      <c r="EQ15" s="412"/>
      <c r="ER15" s="412"/>
      <c r="ES15" s="412"/>
      <c r="ET15" s="412"/>
      <c r="EU15" s="412"/>
      <c r="EV15" s="412"/>
      <c r="EW15" s="412"/>
      <c r="EX15" s="412"/>
      <c r="EY15" s="412"/>
      <c r="EZ15" s="412"/>
      <c r="FA15" s="412"/>
      <c r="FB15" s="412"/>
      <c r="FC15" s="412"/>
      <c r="FD15" s="412"/>
      <c r="FE15" s="412"/>
      <c r="FF15" s="412"/>
      <c r="FG15" s="412"/>
      <c r="FH15" s="412"/>
      <c r="FI15" s="412"/>
      <c r="FJ15" s="412"/>
      <c r="FK15" s="412"/>
      <c r="FL15" s="412"/>
      <c r="FM15" s="412"/>
      <c r="FN15" s="412"/>
      <c r="FO15" s="412"/>
      <c r="FP15" s="412"/>
      <c r="FQ15" s="412"/>
      <c r="FR15" s="412"/>
      <c r="FS15" s="412"/>
      <c r="FT15" s="412"/>
      <c r="FU15" s="412"/>
      <c r="FV15" s="412"/>
      <c r="FW15" s="412"/>
      <c r="FX15" s="412"/>
      <c r="FY15" s="412"/>
      <c r="FZ15" s="412"/>
      <c r="GA15" s="412"/>
      <c r="GB15" s="412"/>
      <c r="GC15" s="412"/>
      <c r="GD15" s="412"/>
      <c r="GE15" s="412"/>
      <c r="GF15" s="412"/>
      <c r="GG15" s="412"/>
      <c r="GH15" s="412"/>
      <c r="GI15" s="412"/>
      <c r="GJ15" s="412"/>
      <c r="GK15" s="412"/>
      <c r="GL15" s="412"/>
      <c r="GM15" s="412"/>
      <c r="GN15" s="412"/>
      <c r="GO15" s="412"/>
      <c r="GP15" s="412"/>
      <c r="GQ15" s="412"/>
      <c r="GR15" s="412"/>
      <c r="GS15" s="412"/>
      <c r="GT15" s="412"/>
      <c r="GU15" s="412"/>
      <c r="GV15" s="412"/>
      <c r="GW15" s="412"/>
      <c r="GX15" s="412"/>
      <c r="GY15" s="412"/>
      <c r="GZ15" s="412"/>
      <c r="HA15" s="412"/>
      <c r="HB15" s="412"/>
      <c r="HC15" s="412"/>
      <c r="HD15" s="412"/>
      <c r="HE15" s="412"/>
      <c r="HF15" s="412"/>
      <c r="HG15" s="412"/>
      <c r="HH15" s="412"/>
      <c r="HI15" s="412"/>
      <c r="HJ15" s="412"/>
      <c r="HK15" s="412"/>
      <c r="HL15" s="412"/>
      <c r="HM15" s="412"/>
      <c r="HN15" s="412"/>
      <c r="HO15" s="412"/>
      <c r="HP15" s="412"/>
      <c r="HQ15" s="412"/>
      <c r="HR15" s="412"/>
      <c r="HS15" s="412"/>
      <c r="HT15" s="412"/>
      <c r="HU15" s="412"/>
      <c r="HV15" s="412"/>
      <c r="HW15" s="412"/>
      <c r="HX15" s="412"/>
      <c r="HY15" s="412"/>
      <c r="HZ15" s="412"/>
      <c r="IA15" s="412"/>
      <c r="IB15" s="412"/>
      <c r="IC15" s="412"/>
      <c r="ID15" s="412"/>
      <c r="IE15" s="412"/>
      <c r="IF15" s="412"/>
      <c r="IG15" s="412"/>
      <c r="IH15" s="412"/>
      <c r="II15" s="412"/>
      <c r="IJ15" s="412"/>
      <c r="IK15" s="412"/>
      <c r="IL15" s="412"/>
      <c r="IM15" s="412"/>
      <c r="IN15" s="412"/>
      <c r="IO15" s="412"/>
      <c r="IP15" s="412"/>
      <c r="IQ15" s="412"/>
    </row>
    <row r="16" s="408" customFormat="1" ht="24" customHeight="1" spans="1:251">
      <c r="A16" s="421" t="s">
        <v>1174</v>
      </c>
      <c r="B16" s="420">
        <v>10</v>
      </c>
      <c r="C16" s="420">
        <v>10</v>
      </c>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c r="BB16" s="412"/>
      <c r="BC16" s="412"/>
      <c r="BD16" s="412"/>
      <c r="BE16" s="412"/>
      <c r="BF16" s="412"/>
      <c r="BG16" s="412"/>
      <c r="BH16" s="412"/>
      <c r="BI16" s="412"/>
      <c r="BJ16" s="412"/>
      <c r="BK16" s="412"/>
      <c r="BL16" s="412"/>
      <c r="BM16" s="412"/>
      <c r="BN16" s="412"/>
      <c r="BO16" s="412"/>
      <c r="BP16" s="412"/>
      <c r="BQ16" s="412"/>
      <c r="BR16" s="412"/>
      <c r="BS16" s="412"/>
      <c r="BT16" s="412"/>
      <c r="BU16" s="412"/>
      <c r="BV16" s="412"/>
      <c r="BW16" s="412"/>
      <c r="BX16" s="412"/>
      <c r="BY16" s="412"/>
      <c r="BZ16" s="412"/>
      <c r="CA16" s="412"/>
      <c r="CB16" s="412"/>
      <c r="CC16" s="412"/>
      <c r="CD16" s="412"/>
      <c r="CE16" s="412"/>
      <c r="CF16" s="412"/>
      <c r="CG16" s="412"/>
      <c r="CH16" s="412"/>
      <c r="CI16" s="412"/>
      <c r="CJ16" s="412"/>
      <c r="CK16" s="412"/>
      <c r="CL16" s="412"/>
      <c r="CM16" s="412"/>
      <c r="CN16" s="412"/>
      <c r="CO16" s="412"/>
      <c r="CP16" s="412"/>
      <c r="CQ16" s="412"/>
      <c r="CR16" s="412"/>
      <c r="CS16" s="412"/>
      <c r="CT16" s="412"/>
      <c r="CU16" s="412"/>
      <c r="CV16" s="412"/>
      <c r="CW16" s="412"/>
      <c r="CX16" s="412"/>
      <c r="CY16" s="412"/>
      <c r="CZ16" s="412"/>
      <c r="DA16" s="412"/>
      <c r="DB16" s="412"/>
      <c r="DC16" s="412"/>
      <c r="DD16" s="412"/>
      <c r="DE16" s="412"/>
      <c r="DF16" s="412"/>
      <c r="DG16" s="412"/>
      <c r="DH16" s="412"/>
      <c r="DI16" s="412"/>
      <c r="DJ16" s="412"/>
      <c r="DK16" s="412"/>
      <c r="DL16" s="412"/>
      <c r="DM16" s="412"/>
      <c r="DN16" s="412"/>
      <c r="DO16" s="412"/>
      <c r="DP16" s="412"/>
      <c r="DQ16" s="412"/>
      <c r="DR16" s="412"/>
      <c r="DS16" s="412"/>
      <c r="DT16" s="412"/>
      <c r="DU16" s="412"/>
      <c r="DV16" s="412"/>
      <c r="DW16" s="412"/>
      <c r="DX16" s="412"/>
      <c r="DY16" s="412"/>
      <c r="DZ16" s="412"/>
      <c r="EA16" s="412"/>
      <c r="EB16" s="412"/>
      <c r="EC16" s="412"/>
      <c r="ED16" s="412"/>
      <c r="EE16" s="412"/>
      <c r="EF16" s="412"/>
      <c r="EG16" s="412"/>
      <c r="EH16" s="412"/>
      <c r="EI16" s="412"/>
      <c r="EJ16" s="412"/>
      <c r="EK16" s="412"/>
      <c r="EL16" s="412"/>
      <c r="EM16" s="412"/>
      <c r="EN16" s="412"/>
      <c r="EO16" s="412"/>
      <c r="EP16" s="412"/>
      <c r="EQ16" s="412"/>
      <c r="ER16" s="412"/>
      <c r="ES16" s="412"/>
      <c r="ET16" s="412"/>
      <c r="EU16" s="412"/>
      <c r="EV16" s="412"/>
      <c r="EW16" s="412"/>
      <c r="EX16" s="412"/>
      <c r="EY16" s="412"/>
      <c r="EZ16" s="412"/>
      <c r="FA16" s="412"/>
      <c r="FB16" s="412"/>
      <c r="FC16" s="412"/>
      <c r="FD16" s="412"/>
      <c r="FE16" s="412"/>
      <c r="FF16" s="412"/>
      <c r="FG16" s="412"/>
      <c r="FH16" s="412"/>
      <c r="FI16" s="412"/>
      <c r="FJ16" s="412"/>
      <c r="FK16" s="412"/>
      <c r="FL16" s="412"/>
      <c r="FM16" s="412"/>
      <c r="FN16" s="412"/>
      <c r="FO16" s="412"/>
      <c r="FP16" s="412"/>
      <c r="FQ16" s="412"/>
      <c r="FR16" s="412"/>
      <c r="FS16" s="412"/>
      <c r="FT16" s="412"/>
      <c r="FU16" s="412"/>
      <c r="FV16" s="412"/>
      <c r="FW16" s="412"/>
      <c r="FX16" s="412"/>
      <c r="FY16" s="412"/>
      <c r="FZ16" s="412"/>
      <c r="GA16" s="412"/>
      <c r="GB16" s="412"/>
      <c r="GC16" s="412"/>
      <c r="GD16" s="412"/>
      <c r="GE16" s="412"/>
      <c r="GF16" s="412"/>
      <c r="GG16" s="412"/>
      <c r="GH16" s="412"/>
      <c r="GI16" s="412"/>
      <c r="GJ16" s="412"/>
      <c r="GK16" s="412"/>
      <c r="GL16" s="412"/>
      <c r="GM16" s="412"/>
      <c r="GN16" s="412"/>
      <c r="GO16" s="412"/>
      <c r="GP16" s="412"/>
      <c r="GQ16" s="412"/>
      <c r="GR16" s="412"/>
      <c r="GS16" s="412"/>
      <c r="GT16" s="412"/>
      <c r="GU16" s="412"/>
      <c r="GV16" s="412"/>
      <c r="GW16" s="412"/>
      <c r="GX16" s="412"/>
      <c r="GY16" s="412"/>
      <c r="GZ16" s="412"/>
      <c r="HA16" s="412"/>
      <c r="HB16" s="412"/>
      <c r="HC16" s="412"/>
      <c r="HD16" s="412"/>
      <c r="HE16" s="412"/>
      <c r="HF16" s="412"/>
      <c r="HG16" s="412"/>
      <c r="HH16" s="412"/>
      <c r="HI16" s="412"/>
      <c r="HJ16" s="412"/>
      <c r="HK16" s="412"/>
      <c r="HL16" s="412"/>
      <c r="HM16" s="412"/>
      <c r="HN16" s="412"/>
      <c r="HO16" s="412"/>
      <c r="HP16" s="412"/>
      <c r="HQ16" s="412"/>
      <c r="HR16" s="412"/>
      <c r="HS16" s="412"/>
      <c r="HT16" s="412"/>
      <c r="HU16" s="412"/>
      <c r="HV16" s="412"/>
      <c r="HW16" s="412"/>
      <c r="HX16" s="412"/>
      <c r="HY16" s="412"/>
      <c r="HZ16" s="412"/>
      <c r="IA16" s="412"/>
      <c r="IB16" s="412"/>
      <c r="IC16" s="412"/>
      <c r="ID16" s="412"/>
      <c r="IE16" s="412"/>
      <c r="IF16" s="412"/>
      <c r="IG16" s="412"/>
      <c r="IH16" s="412"/>
      <c r="II16" s="412"/>
      <c r="IJ16" s="412"/>
      <c r="IK16" s="412"/>
      <c r="IL16" s="412"/>
      <c r="IM16" s="412"/>
      <c r="IN16" s="412"/>
      <c r="IO16" s="412"/>
      <c r="IP16" s="412"/>
      <c r="IQ16" s="412"/>
    </row>
    <row r="17" s="408" customFormat="1" ht="24" customHeight="1" spans="1:251">
      <c r="A17" s="421" t="s">
        <v>1175</v>
      </c>
      <c r="B17" s="420"/>
      <c r="C17" s="420"/>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412"/>
      <c r="BD17" s="412"/>
      <c r="BE17" s="412"/>
      <c r="BF17" s="412"/>
      <c r="BG17" s="412"/>
      <c r="BH17" s="412"/>
      <c r="BI17" s="412"/>
      <c r="BJ17" s="412"/>
      <c r="BK17" s="412"/>
      <c r="BL17" s="412"/>
      <c r="BM17" s="412"/>
      <c r="BN17" s="412"/>
      <c r="BO17" s="412"/>
      <c r="BP17" s="412"/>
      <c r="BQ17" s="412"/>
      <c r="BR17" s="412"/>
      <c r="BS17" s="412"/>
      <c r="BT17" s="412"/>
      <c r="BU17" s="412"/>
      <c r="BV17" s="412"/>
      <c r="BW17" s="412"/>
      <c r="BX17" s="412"/>
      <c r="BY17" s="412"/>
      <c r="BZ17" s="412"/>
      <c r="CA17" s="412"/>
      <c r="CB17" s="412"/>
      <c r="CC17" s="412"/>
      <c r="CD17" s="412"/>
      <c r="CE17" s="412"/>
      <c r="CF17" s="412"/>
      <c r="CG17" s="412"/>
      <c r="CH17" s="412"/>
      <c r="CI17" s="412"/>
      <c r="CJ17" s="412"/>
      <c r="CK17" s="412"/>
      <c r="CL17" s="412"/>
      <c r="CM17" s="412"/>
      <c r="CN17" s="412"/>
      <c r="CO17" s="412"/>
      <c r="CP17" s="412"/>
      <c r="CQ17" s="412"/>
      <c r="CR17" s="412"/>
      <c r="CS17" s="412"/>
      <c r="CT17" s="412"/>
      <c r="CU17" s="412"/>
      <c r="CV17" s="412"/>
      <c r="CW17" s="412"/>
      <c r="CX17" s="412"/>
      <c r="CY17" s="412"/>
      <c r="CZ17" s="412"/>
      <c r="DA17" s="412"/>
      <c r="DB17" s="412"/>
      <c r="DC17" s="412"/>
      <c r="DD17" s="412"/>
      <c r="DE17" s="412"/>
      <c r="DF17" s="412"/>
      <c r="DG17" s="412"/>
      <c r="DH17" s="412"/>
      <c r="DI17" s="412"/>
      <c r="DJ17" s="412"/>
      <c r="DK17" s="412"/>
      <c r="DL17" s="412"/>
      <c r="DM17" s="412"/>
      <c r="DN17" s="412"/>
      <c r="DO17" s="412"/>
      <c r="DP17" s="412"/>
      <c r="DQ17" s="412"/>
      <c r="DR17" s="412"/>
      <c r="DS17" s="412"/>
      <c r="DT17" s="412"/>
      <c r="DU17" s="412"/>
      <c r="DV17" s="412"/>
      <c r="DW17" s="412"/>
      <c r="DX17" s="412"/>
      <c r="DY17" s="412"/>
      <c r="DZ17" s="412"/>
      <c r="EA17" s="412"/>
      <c r="EB17" s="412"/>
      <c r="EC17" s="412"/>
      <c r="ED17" s="412"/>
      <c r="EE17" s="412"/>
      <c r="EF17" s="412"/>
      <c r="EG17" s="412"/>
      <c r="EH17" s="412"/>
      <c r="EI17" s="412"/>
      <c r="EJ17" s="412"/>
      <c r="EK17" s="412"/>
      <c r="EL17" s="412"/>
      <c r="EM17" s="412"/>
      <c r="EN17" s="412"/>
      <c r="EO17" s="412"/>
      <c r="EP17" s="412"/>
      <c r="EQ17" s="412"/>
      <c r="ER17" s="412"/>
      <c r="ES17" s="412"/>
      <c r="ET17" s="412"/>
      <c r="EU17" s="412"/>
      <c r="EV17" s="412"/>
      <c r="EW17" s="412"/>
      <c r="EX17" s="412"/>
      <c r="EY17" s="412"/>
      <c r="EZ17" s="412"/>
      <c r="FA17" s="412"/>
      <c r="FB17" s="412"/>
      <c r="FC17" s="412"/>
      <c r="FD17" s="412"/>
      <c r="FE17" s="412"/>
      <c r="FF17" s="412"/>
      <c r="FG17" s="412"/>
      <c r="FH17" s="412"/>
      <c r="FI17" s="412"/>
      <c r="FJ17" s="412"/>
      <c r="FK17" s="412"/>
      <c r="FL17" s="412"/>
      <c r="FM17" s="412"/>
      <c r="FN17" s="412"/>
      <c r="FO17" s="412"/>
      <c r="FP17" s="412"/>
      <c r="FQ17" s="412"/>
      <c r="FR17" s="412"/>
      <c r="FS17" s="412"/>
      <c r="FT17" s="412"/>
      <c r="FU17" s="412"/>
      <c r="FV17" s="412"/>
      <c r="FW17" s="412"/>
      <c r="FX17" s="412"/>
      <c r="FY17" s="412"/>
      <c r="FZ17" s="412"/>
      <c r="GA17" s="412"/>
      <c r="GB17" s="412"/>
      <c r="GC17" s="412"/>
      <c r="GD17" s="412"/>
      <c r="GE17" s="412"/>
      <c r="GF17" s="412"/>
      <c r="GG17" s="412"/>
      <c r="GH17" s="412"/>
      <c r="GI17" s="412"/>
      <c r="GJ17" s="412"/>
      <c r="GK17" s="412"/>
      <c r="GL17" s="412"/>
      <c r="GM17" s="412"/>
      <c r="GN17" s="412"/>
      <c r="GO17" s="412"/>
      <c r="GP17" s="412"/>
      <c r="GQ17" s="412"/>
      <c r="GR17" s="412"/>
      <c r="GS17" s="412"/>
      <c r="GT17" s="412"/>
      <c r="GU17" s="412"/>
      <c r="GV17" s="412"/>
      <c r="GW17" s="412"/>
      <c r="GX17" s="412"/>
      <c r="GY17" s="412"/>
      <c r="GZ17" s="412"/>
      <c r="HA17" s="412"/>
      <c r="HB17" s="412"/>
      <c r="HC17" s="412"/>
      <c r="HD17" s="412"/>
      <c r="HE17" s="412"/>
      <c r="HF17" s="412"/>
      <c r="HG17" s="412"/>
      <c r="HH17" s="412"/>
      <c r="HI17" s="412"/>
      <c r="HJ17" s="412"/>
      <c r="HK17" s="412"/>
      <c r="HL17" s="412"/>
      <c r="HM17" s="412"/>
      <c r="HN17" s="412"/>
      <c r="HO17" s="412"/>
      <c r="HP17" s="412"/>
      <c r="HQ17" s="412"/>
      <c r="HR17" s="412"/>
      <c r="HS17" s="412"/>
      <c r="HT17" s="412"/>
      <c r="HU17" s="412"/>
      <c r="HV17" s="412"/>
      <c r="HW17" s="412"/>
      <c r="HX17" s="412"/>
      <c r="HY17" s="412"/>
      <c r="HZ17" s="412"/>
      <c r="IA17" s="412"/>
      <c r="IB17" s="412"/>
      <c r="IC17" s="412"/>
      <c r="ID17" s="412"/>
      <c r="IE17" s="412"/>
      <c r="IF17" s="412"/>
      <c r="IG17" s="412"/>
      <c r="IH17" s="412"/>
      <c r="II17" s="412"/>
      <c r="IJ17" s="412"/>
      <c r="IK17" s="412"/>
      <c r="IL17" s="412"/>
      <c r="IM17" s="412"/>
      <c r="IN17" s="412"/>
      <c r="IO17" s="412"/>
      <c r="IP17" s="412"/>
      <c r="IQ17" s="412"/>
    </row>
    <row r="18" s="408" customFormat="1" ht="24" customHeight="1" spans="1:251">
      <c r="A18" s="421" t="s">
        <v>1176</v>
      </c>
      <c r="B18" s="420">
        <v>564</v>
      </c>
      <c r="C18" s="420">
        <v>564</v>
      </c>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2"/>
      <c r="BD18" s="412"/>
      <c r="BE18" s="412"/>
      <c r="BF18" s="412"/>
      <c r="BG18" s="412"/>
      <c r="BH18" s="412"/>
      <c r="BI18" s="412"/>
      <c r="BJ18" s="412"/>
      <c r="BK18" s="412"/>
      <c r="BL18" s="412"/>
      <c r="BM18" s="412"/>
      <c r="BN18" s="412"/>
      <c r="BO18" s="412"/>
      <c r="BP18" s="412"/>
      <c r="BQ18" s="412"/>
      <c r="BR18" s="412"/>
      <c r="BS18" s="412"/>
      <c r="BT18" s="412"/>
      <c r="BU18" s="412"/>
      <c r="BV18" s="412"/>
      <c r="BW18" s="412"/>
      <c r="BX18" s="412"/>
      <c r="BY18" s="412"/>
      <c r="BZ18" s="412"/>
      <c r="CA18" s="412"/>
      <c r="CB18" s="412"/>
      <c r="CC18" s="412"/>
      <c r="CD18" s="412"/>
      <c r="CE18" s="412"/>
      <c r="CF18" s="412"/>
      <c r="CG18" s="412"/>
      <c r="CH18" s="412"/>
      <c r="CI18" s="412"/>
      <c r="CJ18" s="412"/>
      <c r="CK18" s="412"/>
      <c r="CL18" s="412"/>
      <c r="CM18" s="412"/>
      <c r="CN18" s="412"/>
      <c r="CO18" s="412"/>
      <c r="CP18" s="412"/>
      <c r="CQ18" s="412"/>
      <c r="CR18" s="412"/>
      <c r="CS18" s="412"/>
      <c r="CT18" s="412"/>
      <c r="CU18" s="412"/>
      <c r="CV18" s="412"/>
      <c r="CW18" s="412"/>
      <c r="CX18" s="412"/>
      <c r="CY18" s="412"/>
      <c r="CZ18" s="412"/>
      <c r="DA18" s="412"/>
      <c r="DB18" s="412"/>
      <c r="DC18" s="412"/>
      <c r="DD18" s="412"/>
      <c r="DE18" s="412"/>
      <c r="DF18" s="412"/>
      <c r="DG18" s="412"/>
      <c r="DH18" s="412"/>
      <c r="DI18" s="412"/>
      <c r="DJ18" s="412"/>
      <c r="DK18" s="412"/>
      <c r="DL18" s="412"/>
      <c r="DM18" s="412"/>
      <c r="DN18" s="412"/>
      <c r="DO18" s="412"/>
      <c r="DP18" s="412"/>
      <c r="DQ18" s="412"/>
      <c r="DR18" s="412"/>
      <c r="DS18" s="412"/>
      <c r="DT18" s="412"/>
      <c r="DU18" s="412"/>
      <c r="DV18" s="412"/>
      <c r="DW18" s="412"/>
      <c r="DX18" s="412"/>
      <c r="DY18" s="412"/>
      <c r="DZ18" s="412"/>
      <c r="EA18" s="412"/>
      <c r="EB18" s="412"/>
      <c r="EC18" s="412"/>
      <c r="ED18" s="412"/>
      <c r="EE18" s="412"/>
      <c r="EF18" s="412"/>
      <c r="EG18" s="412"/>
      <c r="EH18" s="412"/>
      <c r="EI18" s="412"/>
      <c r="EJ18" s="412"/>
      <c r="EK18" s="412"/>
      <c r="EL18" s="412"/>
      <c r="EM18" s="412"/>
      <c r="EN18" s="412"/>
      <c r="EO18" s="412"/>
      <c r="EP18" s="412"/>
      <c r="EQ18" s="412"/>
      <c r="ER18" s="412"/>
      <c r="ES18" s="412"/>
      <c r="ET18" s="412"/>
      <c r="EU18" s="412"/>
      <c r="EV18" s="412"/>
      <c r="EW18" s="412"/>
      <c r="EX18" s="412"/>
      <c r="EY18" s="412"/>
      <c r="EZ18" s="412"/>
      <c r="FA18" s="412"/>
      <c r="FB18" s="412"/>
      <c r="FC18" s="412"/>
      <c r="FD18" s="412"/>
      <c r="FE18" s="412"/>
      <c r="FF18" s="412"/>
      <c r="FG18" s="412"/>
      <c r="FH18" s="412"/>
      <c r="FI18" s="412"/>
      <c r="FJ18" s="412"/>
      <c r="FK18" s="412"/>
      <c r="FL18" s="412"/>
      <c r="FM18" s="412"/>
      <c r="FN18" s="412"/>
      <c r="FO18" s="412"/>
      <c r="FP18" s="412"/>
      <c r="FQ18" s="412"/>
      <c r="FR18" s="412"/>
      <c r="FS18" s="412"/>
      <c r="FT18" s="412"/>
      <c r="FU18" s="412"/>
      <c r="FV18" s="412"/>
      <c r="FW18" s="412"/>
      <c r="FX18" s="412"/>
      <c r="FY18" s="412"/>
      <c r="FZ18" s="412"/>
      <c r="GA18" s="412"/>
      <c r="GB18" s="412"/>
      <c r="GC18" s="412"/>
      <c r="GD18" s="412"/>
      <c r="GE18" s="412"/>
      <c r="GF18" s="412"/>
      <c r="GG18" s="412"/>
      <c r="GH18" s="412"/>
      <c r="GI18" s="412"/>
      <c r="GJ18" s="412"/>
      <c r="GK18" s="412"/>
      <c r="GL18" s="412"/>
      <c r="GM18" s="412"/>
      <c r="GN18" s="412"/>
      <c r="GO18" s="412"/>
      <c r="GP18" s="412"/>
      <c r="GQ18" s="412"/>
      <c r="GR18" s="412"/>
      <c r="GS18" s="412"/>
      <c r="GT18" s="412"/>
      <c r="GU18" s="412"/>
      <c r="GV18" s="412"/>
      <c r="GW18" s="412"/>
      <c r="GX18" s="412"/>
      <c r="GY18" s="412"/>
      <c r="GZ18" s="412"/>
      <c r="HA18" s="412"/>
      <c r="HB18" s="412"/>
      <c r="HC18" s="412"/>
      <c r="HD18" s="412"/>
      <c r="HE18" s="412"/>
      <c r="HF18" s="412"/>
      <c r="HG18" s="412"/>
      <c r="HH18" s="412"/>
      <c r="HI18" s="412"/>
      <c r="HJ18" s="412"/>
      <c r="HK18" s="412"/>
      <c r="HL18" s="412"/>
      <c r="HM18" s="412"/>
      <c r="HN18" s="412"/>
      <c r="HO18" s="412"/>
      <c r="HP18" s="412"/>
      <c r="HQ18" s="412"/>
      <c r="HR18" s="412"/>
      <c r="HS18" s="412"/>
      <c r="HT18" s="412"/>
      <c r="HU18" s="412"/>
      <c r="HV18" s="412"/>
      <c r="HW18" s="412"/>
      <c r="HX18" s="412"/>
      <c r="HY18" s="412"/>
      <c r="HZ18" s="412"/>
      <c r="IA18" s="412"/>
      <c r="IB18" s="412"/>
      <c r="IC18" s="412"/>
      <c r="ID18" s="412"/>
      <c r="IE18" s="412"/>
      <c r="IF18" s="412"/>
      <c r="IG18" s="412"/>
      <c r="IH18" s="412"/>
      <c r="II18" s="412"/>
      <c r="IJ18" s="412"/>
      <c r="IK18" s="412"/>
      <c r="IL18" s="412"/>
      <c r="IM18" s="412"/>
      <c r="IN18" s="412"/>
      <c r="IO18" s="412"/>
      <c r="IP18" s="412"/>
      <c r="IQ18" s="412"/>
    </row>
    <row r="19" s="408" customFormat="1" ht="24" customHeight="1" spans="1:251">
      <c r="A19" s="421" t="s">
        <v>1177</v>
      </c>
      <c r="B19" s="420">
        <v>7453</v>
      </c>
      <c r="C19" s="420">
        <v>6839</v>
      </c>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2"/>
      <c r="BC19" s="412"/>
      <c r="BD19" s="412"/>
      <c r="BE19" s="412"/>
      <c r="BF19" s="412"/>
      <c r="BG19" s="412"/>
      <c r="BH19" s="412"/>
      <c r="BI19" s="412"/>
      <c r="BJ19" s="412"/>
      <c r="BK19" s="412"/>
      <c r="BL19" s="412"/>
      <c r="BM19" s="412"/>
      <c r="BN19" s="412"/>
      <c r="BO19" s="412"/>
      <c r="BP19" s="412"/>
      <c r="BQ19" s="412"/>
      <c r="BR19" s="412"/>
      <c r="BS19" s="412"/>
      <c r="BT19" s="412"/>
      <c r="BU19" s="412"/>
      <c r="BV19" s="412"/>
      <c r="BW19" s="412"/>
      <c r="BX19" s="412"/>
      <c r="BY19" s="412"/>
      <c r="BZ19" s="412"/>
      <c r="CA19" s="412"/>
      <c r="CB19" s="412"/>
      <c r="CC19" s="412"/>
      <c r="CD19" s="412"/>
      <c r="CE19" s="412"/>
      <c r="CF19" s="412"/>
      <c r="CG19" s="412"/>
      <c r="CH19" s="412"/>
      <c r="CI19" s="412"/>
      <c r="CJ19" s="412"/>
      <c r="CK19" s="412"/>
      <c r="CL19" s="412"/>
      <c r="CM19" s="412"/>
      <c r="CN19" s="412"/>
      <c r="CO19" s="412"/>
      <c r="CP19" s="412"/>
      <c r="CQ19" s="412"/>
      <c r="CR19" s="412"/>
      <c r="CS19" s="412"/>
      <c r="CT19" s="412"/>
      <c r="CU19" s="412"/>
      <c r="CV19" s="412"/>
      <c r="CW19" s="412"/>
      <c r="CX19" s="412"/>
      <c r="CY19" s="412"/>
      <c r="CZ19" s="412"/>
      <c r="DA19" s="412"/>
      <c r="DB19" s="412"/>
      <c r="DC19" s="412"/>
      <c r="DD19" s="412"/>
      <c r="DE19" s="412"/>
      <c r="DF19" s="412"/>
      <c r="DG19" s="412"/>
      <c r="DH19" s="412"/>
      <c r="DI19" s="412"/>
      <c r="DJ19" s="412"/>
      <c r="DK19" s="412"/>
      <c r="DL19" s="412"/>
      <c r="DM19" s="412"/>
      <c r="DN19" s="412"/>
      <c r="DO19" s="412"/>
      <c r="DP19" s="412"/>
      <c r="DQ19" s="412"/>
      <c r="DR19" s="412"/>
      <c r="DS19" s="412"/>
      <c r="DT19" s="412"/>
      <c r="DU19" s="412"/>
      <c r="DV19" s="412"/>
      <c r="DW19" s="412"/>
      <c r="DX19" s="412"/>
      <c r="DY19" s="412"/>
      <c r="DZ19" s="412"/>
      <c r="EA19" s="412"/>
      <c r="EB19" s="412"/>
      <c r="EC19" s="412"/>
      <c r="ED19" s="412"/>
      <c r="EE19" s="412"/>
      <c r="EF19" s="412"/>
      <c r="EG19" s="412"/>
      <c r="EH19" s="412"/>
      <c r="EI19" s="412"/>
      <c r="EJ19" s="412"/>
      <c r="EK19" s="412"/>
      <c r="EL19" s="412"/>
      <c r="EM19" s="412"/>
      <c r="EN19" s="412"/>
      <c r="EO19" s="412"/>
      <c r="EP19" s="412"/>
      <c r="EQ19" s="412"/>
      <c r="ER19" s="412"/>
      <c r="ES19" s="412"/>
      <c r="ET19" s="412"/>
      <c r="EU19" s="412"/>
      <c r="EV19" s="412"/>
      <c r="EW19" s="412"/>
      <c r="EX19" s="412"/>
      <c r="EY19" s="412"/>
      <c r="EZ19" s="412"/>
      <c r="FA19" s="412"/>
      <c r="FB19" s="412"/>
      <c r="FC19" s="412"/>
      <c r="FD19" s="412"/>
      <c r="FE19" s="412"/>
      <c r="FF19" s="412"/>
      <c r="FG19" s="412"/>
      <c r="FH19" s="412"/>
      <c r="FI19" s="412"/>
      <c r="FJ19" s="412"/>
      <c r="FK19" s="412"/>
      <c r="FL19" s="412"/>
      <c r="FM19" s="412"/>
      <c r="FN19" s="412"/>
      <c r="FO19" s="412"/>
      <c r="FP19" s="412"/>
      <c r="FQ19" s="412"/>
      <c r="FR19" s="412"/>
      <c r="FS19" s="412"/>
      <c r="FT19" s="412"/>
      <c r="FU19" s="412"/>
      <c r="FV19" s="412"/>
      <c r="FW19" s="412"/>
      <c r="FX19" s="412"/>
      <c r="FY19" s="412"/>
      <c r="FZ19" s="412"/>
      <c r="GA19" s="412"/>
      <c r="GB19" s="412"/>
      <c r="GC19" s="412"/>
      <c r="GD19" s="412"/>
      <c r="GE19" s="412"/>
      <c r="GF19" s="412"/>
      <c r="GG19" s="412"/>
      <c r="GH19" s="412"/>
      <c r="GI19" s="412"/>
      <c r="GJ19" s="412"/>
      <c r="GK19" s="412"/>
      <c r="GL19" s="412"/>
      <c r="GM19" s="412"/>
      <c r="GN19" s="412"/>
      <c r="GO19" s="412"/>
      <c r="GP19" s="412"/>
      <c r="GQ19" s="412"/>
      <c r="GR19" s="412"/>
      <c r="GS19" s="412"/>
      <c r="GT19" s="412"/>
      <c r="GU19" s="412"/>
      <c r="GV19" s="412"/>
      <c r="GW19" s="412"/>
      <c r="GX19" s="412"/>
      <c r="GY19" s="412"/>
      <c r="GZ19" s="412"/>
      <c r="HA19" s="412"/>
      <c r="HB19" s="412"/>
      <c r="HC19" s="412"/>
      <c r="HD19" s="412"/>
      <c r="HE19" s="412"/>
      <c r="HF19" s="412"/>
      <c r="HG19" s="412"/>
      <c r="HH19" s="412"/>
      <c r="HI19" s="412"/>
      <c r="HJ19" s="412"/>
      <c r="HK19" s="412"/>
      <c r="HL19" s="412"/>
      <c r="HM19" s="412"/>
      <c r="HN19" s="412"/>
      <c r="HO19" s="412"/>
      <c r="HP19" s="412"/>
      <c r="HQ19" s="412"/>
      <c r="HR19" s="412"/>
      <c r="HS19" s="412"/>
      <c r="HT19" s="412"/>
      <c r="HU19" s="412"/>
      <c r="HV19" s="412"/>
      <c r="HW19" s="412"/>
      <c r="HX19" s="412"/>
      <c r="HY19" s="412"/>
      <c r="HZ19" s="412"/>
      <c r="IA19" s="412"/>
      <c r="IB19" s="412"/>
      <c r="IC19" s="412"/>
      <c r="ID19" s="412"/>
      <c r="IE19" s="412"/>
      <c r="IF19" s="412"/>
      <c r="IG19" s="412"/>
      <c r="IH19" s="412"/>
      <c r="II19" s="412"/>
      <c r="IJ19" s="412"/>
      <c r="IK19" s="412"/>
      <c r="IL19" s="412"/>
      <c r="IM19" s="412"/>
      <c r="IN19" s="412"/>
      <c r="IO19" s="412"/>
      <c r="IP19" s="412"/>
      <c r="IQ19" s="412"/>
    </row>
    <row r="20" s="408" customFormat="1" ht="24" customHeight="1" spans="1:251">
      <c r="A20" s="421" t="s">
        <v>1178</v>
      </c>
      <c r="B20" s="420">
        <v>4865</v>
      </c>
      <c r="C20" s="420">
        <v>4432</v>
      </c>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c r="BB20" s="412"/>
      <c r="BC20" s="412"/>
      <c r="BD20" s="412"/>
      <c r="BE20" s="412"/>
      <c r="BF20" s="412"/>
      <c r="BG20" s="412"/>
      <c r="BH20" s="412"/>
      <c r="BI20" s="412"/>
      <c r="BJ20" s="412"/>
      <c r="BK20" s="412"/>
      <c r="BL20" s="412"/>
      <c r="BM20" s="412"/>
      <c r="BN20" s="412"/>
      <c r="BO20" s="412"/>
      <c r="BP20" s="412"/>
      <c r="BQ20" s="412"/>
      <c r="BR20" s="412"/>
      <c r="BS20" s="412"/>
      <c r="BT20" s="412"/>
      <c r="BU20" s="412"/>
      <c r="BV20" s="412"/>
      <c r="BW20" s="412"/>
      <c r="BX20" s="412"/>
      <c r="BY20" s="412"/>
      <c r="BZ20" s="412"/>
      <c r="CA20" s="412"/>
      <c r="CB20" s="412"/>
      <c r="CC20" s="412"/>
      <c r="CD20" s="412"/>
      <c r="CE20" s="412"/>
      <c r="CF20" s="412"/>
      <c r="CG20" s="412"/>
      <c r="CH20" s="412"/>
      <c r="CI20" s="412"/>
      <c r="CJ20" s="412"/>
      <c r="CK20" s="412"/>
      <c r="CL20" s="412"/>
      <c r="CM20" s="412"/>
      <c r="CN20" s="412"/>
      <c r="CO20" s="412"/>
      <c r="CP20" s="412"/>
      <c r="CQ20" s="412"/>
      <c r="CR20" s="412"/>
      <c r="CS20" s="412"/>
      <c r="CT20" s="412"/>
      <c r="CU20" s="412"/>
      <c r="CV20" s="412"/>
      <c r="CW20" s="412"/>
      <c r="CX20" s="412"/>
      <c r="CY20" s="412"/>
      <c r="CZ20" s="412"/>
      <c r="DA20" s="412"/>
      <c r="DB20" s="412"/>
      <c r="DC20" s="412"/>
      <c r="DD20" s="412"/>
      <c r="DE20" s="412"/>
      <c r="DF20" s="412"/>
      <c r="DG20" s="412"/>
      <c r="DH20" s="412"/>
      <c r="DI20" s="412"/>
      <c r="DJ20" s="412"/>
      <c r="DK20" s="412"/>
      <c r="DL20" s="412"/>
      <c r="DM20" s="412"/>
      <c r="DN20" s="412"/>
      <c r="DO20" s="412"/>
      <c r="DP20" s="412"/>
      <c r="DQ20" s="412"/>
      <c r="DR20" s="412"/>
      <c r="DS20" s="412"/>
      <c r="DT20" s="412"/>
      <c r="DU20" s="412"/>
      <c r="DV20" s="412"/>
      <c r="DW20" s="412"/>
      <c r="DX20" s="412"/>
      <c r="DY20" s="412"/>
      <c r="DZ20" s="412"/>
      <c r="EA20" s="412"/>
      <c r="EB20" s="412"/>
      <c r="EC20" s="412"/>
      <c r="ED20" s="412"/>
      <c r="EE20" s="412"/>
      <c r="EF20" s="412"/>
      <c r="EG20" s="412"/>
      <c r="EH20" s="412"/>
      <c r="EI20" s="412"/>
      <c r="EJ20" s="412"/>
      <c r="EK20" s="412"/>
      <c r="EL20" s="412"/>
      <c r="EM20" s="412"/>
      <c r="EN20" s="412"/>
      <c r="EO20" s="412"/>
      <c r="EP20" s="412"/>
      <c r="EQ20" s="412"/>
      <c r="ER20" s="412"/>
      <c r="ES20" s="412"/>
      <c r="ET20" s="412"/>
      <c r="EU20" s="412"/>
      <c r="EV20" s="412"/>
      <c r="EW20" s="412"/>
      <c r="EX20" s="412"/>
      <c r="EY20" s="412"/>
      <c r="EZ20" s="412"/>
      <c r="FA20" s="412"/>
      <c r="FB20" s="412"/>
      <c r="FC20" s="412"/>
      <c r="FD20" s="412"/>
      <c r="FE20" s="412"/>
      <c r="FF20" s="412"/>
      <c r="FG20" s="412"/>
      <c r="FH20" s="412"/>
      <c r="FI20" s="412"/>
      <c r="FJ20" s="412"/>
      <c r="FK20" s="412"/>
      <c r="FL20" s="412"/>
      <c r="FM20" s="412"/>
      <c r="FN20" s="412"/>
      <c r="FO20" s="412"/>
      <c r="FP20" s="412"/>
      <c r="FQ20" s="412"/>
      <c r="FR20" s="412"/>
      <c r="FS20" s="412"/>
      <c r="FT20" s="412"/>
      <c r="FU20" s="412"/>
      <c r="FV20" s="412"/>
      <c r="FW20" s="412"/>
      <c r="FX20" s="412"/>
      <c r="FY20" s="412"/>
      <c r="FZ20" s="412"/>
      <c r="GA20" s="412"/>
      <c r="GB20" s="412"/>
      <c r="GC20" s="412"/>
      <c r="GD20" s="412"/>
      <c r="GE20" s="412"/>
      <c r="GF20" s="412"/>
      <c r="GG20" s="412"/>
      <c r="GH20" s="412"/>
      <c r="GI20" s="412"/>
      <c r="GJ20" s="412"/>
      <c r="GK20" s="412"/>
      <c r="GL20" s="412"/>
      <c r="GM20" s="412"/>
      <c r="GN20" s="412"/>
      <c r="GO20" s="412"/>
      <c r="GP20" s="412"/>
      <c r="GQ20" s="412"/>
      <c r="GR20" s="412"/>
      <c r="GS20" s="412"/>
      <c r="GT20" s="412"/>
      <c r="GU20" s="412"/>
      <c r="GV20" s="412"/>
      <c r="GW20" s="412"/>
      <c r="GX20" s="412"/>
      <c r="GY20" s="412"/>
      <c r="GZ20" s="412"/>
      <c r="HA20" s="412"/>
      <c r="HB20" s="412"/>
      <c r="HC20" s="412"/>
      <c r="HD20" s="412"/>
      <c r="HE20" s="412"/>
      <c r="HF20" s="412"/>
      <c r="HG20" s="412"/>
      <c r="HH20" s="412"/>
      <c r="HI20" s="412"/>
      <c r="HJ20" s="412"/>
      <c r="HK20" s="412"/>
      <c r="HL20" s="412"/>
      <c r="HM20" s="412"/>
      <c r="HN20" s="412"/>
      <c r="HO20" s="412"/>
      <c r="HP20" s="412"/>
      <c r="HQ20" s="412"/>
      <c r="HR20" s="412"/>
      <c r="HS20" s="412"/>
      <c r="HT20" s="412"/>
      <c r="HU20" s="412"/>
      <c r="HV20" s="412"/>
      <c r="HW20" s="412"/>
      <c r="HX20" s="412"/>
      <c r="HY20" s="412"/>
      <c r="HZ20" s="412"/>
      <c r="IA20" s="412"/>
      <c r="IB20" s="412"/>
      <c r="IC20" s="412"/>
      <c r="ID20" s="412"/>
      <c r="IE20" s="412"/>
      <c r="IF20" s="412"/>
      <c r="IG20" s="412"/>
      <c r="IH20" s="412"/>
      <c r="II20" s="412"/>
      <c r="IJ20" s="412"/>
      <c r="IK20" s="412"/>
      <c r="IL20" s="412"/>
      <c r="IM20" s="412"/>
      <c r="IN20" s="412"/>
      <c r="IO20" s="412"/>
      <c r="IP20" s="412"/>
      <c r="IQ20" s="412"/>
    </row>
    <row r="21" s="408" customFormat="1" ht="24" customHeight="1" spans="1:251">
      <c r="A21" s="419" t="s">
        <v>1179</v>
      </c>
      <c r="B21" s="420"/>
      <c r="C21" s="420"/>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c r="BO21" s="412"/>
      <c r="BP21" s="412"/>
      <c r="BQ21" s="412"/>
      <c r="BR21" s="412"/>
      <c r="BS21" s="412"/>
      <c r="BT21" s="412"/>
      <c r="BU21" s="412"/>
      <c r="BV21" s="412"/>
      <c r="BW21" s="412"/>
      <c r="BX21" s="412"/>
      <c r="BY21" s="412"/>
      <c r="BZ21" s="412"/>
      <c r="CA21" s="412"/>
      <c r="CB21" s="412"/>
      <c r="CC21" s="412"/>
      <c r="CD21" s="412"/>
      <c r="CE21" s="412"/>
      <c r="CF21" s="412"/>
      <c r="CG21" s="412"/>
      <c r="CH21" s="412"/>
      <c r="CI21" s="412"/>
      <c r="CJ21" s="412"/>
      <c r="CK21" s="412"/>
      <c r="CL21" s="412"/>
      <c r="CM21" s="412"/>
      <c r="CN21" s="412"/>
      <c r="CO21" s="412"/>
      <c r="CP21" s="412"/>
      <c r="CQ21" s="412"/>
      <c r="CR21" s="412"/>
      <c r="CS21" s="412"/>
      <c r="CT21" s="412"/>
      <c r="CU21" s="412"/>
      <c r="CV21" s="412"/>
      <c r="CW21" s="412"/>
      <c r="CX21" s="412"/>
      <c r="CY21" s="412"/>
      <c r="CZ21" s="412"/>
      <c r="DA21" s="412"/>
      <c r="DB21" s="412"/>
      <c r="DC21" s="412"/>
      <c r="DD21" s="412"/>
      <c r="DE21" s="412"/>
      <c r="DF21" s="412"/>
      <c r="DG21" s="412"/>
      <c r="DH21" s="412"/>
      <c r="DI21" s="412"/>
      <c r="DJ21" s="412"/>
      <c r="DK21" s="412"/>
      <c r="DL21" s="412"/>
      <c r="DM21" s="412"/>
      <c r="DN21" s="412"/>
      <c r="DO21" s="412"/>
      <c r="DP21" s="412"/>
      <c r="DQ21" s="412"/>
      <c r="DR21" s="412"/>
      <c r="DS21" s="412"/>
      <c r="DT21" s="412"/>
      <c r="DU21" s="412"/>
      <c r="DV21" s="412"/>
      <c r="DW21" s="412"/>
      <c r="DX21" s="412"/>
      <c r="DY21" s="412"/>
      <c r="DZ21" s="412"/>
      <c r="EA21" s="412"/>
      <c r="EB21" s="412"/>
      <c r="EC21" s="412"/>
      <c r="ED21" s="412"/>
      <c r="EE21" s="412"/>
      <c r="EF21" s="412"/>
      <c r="EG21" s="412"/>
      <c r="EH21" s="412"/>
      <c r="EI21" s="412"/>
      <c r="EJ21" s="412"/>
      <c r="EK21" s="412"/>
      <c r="EL21" s="412"/>
      <c r="EM21" s="412"/>
      <c r="EN21" s="412"/>
      <c r="EO21" s="412"/>
      <c r="EP21" s="412"/>
      <c r="EQ21" s="412"/>
      <c r="ER21" s="412"/>
      <c r="ES21" s="412"/>
      <c r="ET21" s="412"/>
      <c r="EU21" s="412"/>
      <c r="EV21" s="412"/>
      <c r="EW21" s="412"/>
      <c r="EX21" s="412"/>
      <c r="EY21" s="412"/>
      <c r="EZ21" s="412"/>
      <c r="FA21" s="412"/>
      <c r="FB21" s="412"/>
      <c r="FC21" s="412"/>
      <c r="FD21" s="412"/>
      <c r="FE21" s="412"/>
      <c r="FF21" s="412"/>
      <c r="FG21" s="412"/>
      <c r="FH21" s="412"/>
      <c r="FI21" s="412"/>
      <c r="FJ21" s="412"/>
      <c r="FK21" s="412"/>
      <c r="FL21" s="412"/>
      <c r="FM21" s="412"/>
      <c r="FN21" s="412"/>
      <c r="FO21" s="412"/>
      <c r="FP21" s="412"/>
      <c r="FQ21" s="412"/>
      <c r="FR21" s="412"/>
      <c r="FS21" s="412"/>
      <c r="FT21" s="412"/>
      <c r="FU21" s="412"/>
      <c r="FV21" s="412"/>
      <c r="FW21" s="412"/>
      <c r="FX21" s="412"/>
      <c r="FY21" s="412"/>
      <c r="FZ21" s="412"/>
      <c r="GA21" s="412"/>
      <c r="GB21" s="412"/>
      <c r="GC21" s="412"/>
      <c r="GD21" s="412"/>
      <c r="GE21" s="412"/>
      <c r="GF21" s="412"/>
      <c r="GG21" s="412"/>
      <c r="GH21" s="412"/>
      <c r="GI21" s="412"/>
      <c r="GJ21" s="412"/>
      <c r="GK21" s="412"/>
      <c r="GL21" s="412"/>
      <c r="GM21" s="412"/>
      <c r="GN21" s="412"/>
      <c r="GO21" s="412"/>
      <c r="GP21" s="412"/>
      <c r="GQ21" s="412"/>
      <c r="GR21" s="412"/>
      <c r="GS21" s="412"/>
      <c r="GT21" s="412"/>
      <c r="GU21" s="412"/>
      <c r="GV21" s="412"/>
      <c r="GW21" s="412"/>
      <c r="GX21" s="412"/>
      <c r="GY21" s="412"/>
      <c r="GZ21" s="412"/>
      <c r="HA21" s="412"/>
      <c r="HB21" s="412"/>
      <c r="HC21" s="412"/>
      <c r="HD21" s="412"/>
      <c r="HE21" s="412"/>
      <c r="HF21" s="412"/>
      <c r="HG21" s="412"/>
      <c r="HH21" s="412"/>
      <c r="HI21" s="412"/>
      <c r="HJ21" s="412"/>
      <c r="HK21" s="412"/>
      <c r="HL21" s="412"/>
      <c r="HM21" s="412"/>
      <c r="HN21" s="412"/>
      <c r="HO21" s="412"/>
      <c r="HP21" s="412"/>
      <c r="HQ21" s="412"/>
      <c r="HR21" s="412"/>
      <c r="HS21" s="412"/>
      <c r="HT21" s="412"/>
      <c r="HU21" s="412"/>
      <c r="HV21" s="412"/>
      <c r="HW21" s="412"/>
      <c r="HX21" s="412"/>
      <c r="HY21" s="412"/>
      <c r="HZ21" s="412"/>
      <c r="IA21" s="412"/>
      <c r="IB21" s="412"/>
      <c r="IC21" s="412"/>
      <c r="ID21" s="412"/>
      <c r="IE21" s="412"/>
      <c r="IF21" s="412"/>
      <c r="IG21" s="412"/>
      <c r="IH21" s="412"/>
      <c r="II21" s="412"/>
      <c r="IJ21" s="412"/>
      <c r="IK21" s="412"/>
      <c r="IL21" s="412"/>
      <c r="IM21" s="412"/>
      <c r="IN21" s="412"/>
      <c r="IO21" s="412"/>
      <c r="IP21" s="412"/>
      <c r="IQ21" s="412"/>
    </row>
    <row r="22" s="408" customFormat="1" ht="24" customHeight="1" spans="1:251">
      <c r="A22" s="421" t="s">
        <v>1180</v>
      </c>
      <c r="B22" s="420"/>
      <c r="C22" s="420"/>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c r="BB22" s="412"/>
      <c r="BC22" s="412"/>
      <c r="BD22" s="412"/>
      <c r="BE22" s="412"/>
      <c r="BF22" s="412"/>
      <c r="BG22" s="412"/>
      <c r="BH22" s="412"/>
      <c r="BI22" s="412"/>
      <c r="BJ22" s="412"/>
      <c r="BK22" s="412"/>
      <c r="BL22" s="412"/>
      <c r="BM22" s="412"/>
      <c r="BN22" s="412"/>
      <c r="BO22" s="412"/>
      <c r="BP22" s="412"/>
      <c r="BQ22" s="412"/>
      <c r="BR22" s="412"/>
      <c r="BS22" s="412"/>
      <c r="BT22" s="412"/>
      <c r="BU22" s="412"/>
      <c r="BV22" s="412"/>
      <c r="BW22" s="412"/>
      <c r="BX22" s="412"/>
      <c r="BY22" s="412"/>
      <c r="BZ22" s="412"/>
      <c r="CA22" s="412"/>
      <c r="CB22" s="412"/>
      <c r="CC22" s="412"/>
      <c r="CD22" s="412"/>
      <c r="CE22" s="412"/>
      <c r="CF22" s="412"/>
      <c r="CG22" s="412"/>
      <c r="CH22" s="412"/>
      <c r="CI22" s="412"/>
      <c r="CJ22" s="412"/>
      <c r="CK22" s="412"/>
      <c r="CL22" s="412"/>
      <c r="CM22" s="412"/>
      <c r="CN22" s="412"/>
      <c r="CO22" s="412"/>
      <c r="CP22" s="412"/>
      <c r="CQ22" s="412"/>
      <c r="CR22" s="412"/>
      <c r="CS22" s="412"/>
      <c r="CT22" s="412"/>
      <c r="CU22" s="412"/>
      <c r="CV22" s="412"/>
      <c r="CW22" s="412"/>
      <c r="CX22" s="412"/>
      <c r="CY22" s="412"/>
      <c r="CZ22" s="412"/>
      <c r="DA22" s="412"/>
      <c r="DB22" s="412"/>
      <c r="DC22" s="412"/>
      <c r="DD22" s="412"/>
      <c r="DE22" s="412"/>
      <c r="DF22" s="412"/>
      <c r="DG22" s="412"/>
      <c r="DH22" s="412"/>
      <c r="DI22" s="412"/>
      <c r="DJ22" s="412"/>
      <c r="DK22" s="412"/>
      <c r="DL22" s="412"/>
      <c r="DM22" s="412"/>
      <c r="DN22" s="412"/>
      <c r="DO22" s="412"/>
      <c r="DP22" s="412"/>
      <c r="DQ22" s="412"/>
      <c r="DR22" s="412"/>
      <c r="DS22" s="412"/>
      <c r="DT22" s="412"/>
      <c r="DU22" s="412"/>
      <c r="DV22" s="412"/>
      <c r="DW22" s="412"/>
      <c r="DX22" s="412"/>
      <c r="DY22" s="412"/>
      <c r="DZ22" s="412"/>
      <c r="EA22" s="412"/>
      <c r="EB22" s="412"/>
      <c r="EC22" s="412"/>
      <c r="ED22" s="412"/>
      <c r="EE22" s="412"/>
      <c r="EF22" s="412"/>
      <c r="EG22" s="412"/>
      <c r="EH22" s="412"/>
      <c r="EI22" s="412"/>
      <c r="EJ22" s="412"/>
      <c r="EK22" s="412"/>
      <c r="EL22" s="412"/>
      <c r="EM22" s="412"/>
      <c r="EN22" s="412"/>
      <c r="EO22" s="412"/>
      <c r="EP22" s="412"/>
      <c r="EQ22" s="412"/>
      <c r="ER22" s="412"/>
      <c r="ES22" s="412"/>
      <c r="ET22" s="412"/>
      <c r="EU22" s="412"/>
      <c r="EV22" s="412"/>
      <c r="EW22" s="412"/>
      <c r="EX22" s="412"/>
      <c r="EY22" s="412"/>
      <c r="EZ22" s="412"/>
      <c r="FA22" s="412"/>
      <c r="FB22" s="412"/>
      <c r="FC22" s="412"/>
      <c r="FD22" s="412"/>
      <c r="FE22" s="412"/>
      <c r="FF22" s="412"/>
      <c r="FG22" s="412"/>
      <c r="FH22" s="412"/>
      <c r="FI22" s="412"/>
      <c r="FJ22" s="412"/>
      <c r="FK22" s="412"/>
      <c r="FL22" s="412"/>
      <c r="FM22" s="412"/>
      <c r="FN22" s="412"/>
      <c r="FO22" s="412"/>
      <c r="FP22" s="412"/>
      <c r="FQ22" s="412"/>
      <c r="FR22" s="412"/>
      <c r="FS22" s="412"/>
      <c r="FT22" s="412"/>
      <c r="FU22" s="412"/>
      <c r="FV22" s="412"/>
      <c r="FW22" s="412"/>
      <c r="FX22" s="412"/>
      <c r="FY22" s="412"/>
      <c r="FZ22" s="412"/>
      <c r="GA22" s="412"/>
      <c r="GB22" s="412"/>
      <c r="GC22" s="412"/>
      <c r="GD22" s="412"/>
      <c r="GE22" s="412"/>
      <c r="GF22" s="412"/>
      <c r="GG22" s="412"/>
      <c r="GH22" s="412"/>
      <c r="GI22" s="412"/>
      <c r="GJ22" s="412"/>
      <c r="GK22" s="412"/>
      <c r="GL22" s="412"/>
      <c r="GM22" s="412"/>
      <c r="GN22" s="412"/>
      <c r="GO22" s="412"/>
      <c r="GP22" s="412"/>
      <c r="GQ22" s="412"/>
      <c r="GR22" s="412"/>
      <c r="GS22" s="412"/>
      <c r="GT22" s="412"/>
      <c r="GU22" s="412"/>
      <c r="GV22" s="412"/>
      <c r="GW22" s="412"/>
      <c r="GX22" s="412"/>
      <c r="GY22" s="412"/>
      <c r="GZ22" s="412"/>
      <c r="HA22" s="412"/>
      <c r="HB22" s="412"/>
      <c r="HC22" s="412"/>
      <c r="HD22" s="412"/>
      <c r="HE22" s="412"/>
      <c r="HF22" s="412"/>
      <c r="HG22" s="412"/>
      <c r="HH22" s="412"/>
      <c r="HI22" s="412"/>
      <c r="HJ22" s="412"/>
      <c r="HK22" s="412"/>
      <c r="HL22" s="412"/>
      <c r="HM22" s="412"/>
      <c r="HN22" s="412"/>
      <c r="HO22" s="412"/>
      <c r="HP22" s="412"/>
      <c r="HQ22" s="412"/>
      <c r="HR22" s="412"/>
      <c r="HS22" s="412"/>
      <c r="HT22" s="412"/>
      <c r="HU22" s="412"/>
      <c r="HV22" s="412"/>
      <c r="HW22" s="412"/>
      <c r="HX22" s="412"/>
      <c r="HY22" s="412"/>
      <c r="HZ22" s="412"/>
      <c r="IA22" s="412"/>
      <c r="IB22" s="412"/>
      <c r="IC22" s="412"/>
      <c r="ID22" s="412"/>
      <c r="IE22" s="412"/>
      <c r="IF22" s="412"/>
      <c r="IG22" s="412"/>
      <c r="IH22" s="412"/>
      <c r="II22" s="412"/>
      <c r="IJ22" s="412"/>
      <c r="IK22" s="412"/>
      <c r="IL22" s="412"/>
      <c r="IM22" s="412"/>
      <c r="IN22" s="412"/>
      <c r="IO22" s="412"/>
      <c r="IP22" s="412"/>
      <c r="IQ22" s="412"/>
    </row>
    <row r="23" s="408" customFormat="1" ht="24" customHeight="1" spans="1:251">
      <c r="A23" s="421" t="s">
        <v>1181</v>
      </c>
      <c r="B23" s="420"/>
      <c r="C23" s="420"/>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2"/>
      <c r="BC23" s="412"/>
      <c r="BD23" s="412"/>
      <c r="BE23" s="412"/>
      <c r="BF23" s="412"/>
      <c r="BG23" s="412"/>
      <c r="BH23" s="412"/>
      <c r="BI23" s="412"/>
      <c r="BJ23" s="412"/>
      <c r="BK23" s="412"/>
      <c r="BL23" s="412"/>
      <c r="BM23" s="412"/>
      <c r="BN23" s="412"/>
      <c r="BO23" s="412"/>
      <c r="BP23" s="412"/>
      <c r="BQ23" s="412"/>
      <c r="BR23" s="412"/>
      <c r="BS23" s="412"/>
      <c r="BT23" s="412"/>
      <c r="BU23" s="412"/>
      <c r="BV23" s="412"/>
      <c r="BW23" s="412"/>
      <c r="BX23" s="412"/>
      <c r="BY23" s="412"/>
      <c r="BZ23" s="412"/>
      <c r="CA23" s="412"/>
      <c r="CB23" s="412"/>
      <c r="CC23" s="412"/>
      <c r="CD23" s="412"/>
      <c r="CE23" s="412"/>
      <c r="CF23" s="412"/>
      <c r="CG23" s="412"/>
      <c r="CH23" s="412"/>
      <c r="CI23" s="412"/>
      <c r="CJ23" s="412"/>
      <c r="CK23" s="412"/>
      <c r="CL23" s="412"/>
      <c r="CM23" s="412"/>
      <c r="CN23" s="412"/>
      <c r="CO23" s="412"/>
      <c r="CP23" s="412"/>
      <c r="CQ23" s="412"/>
      <c r="CR23" s="412"/>
      <c r="CS23" s="412"/>
      <c r="CT23" s="412"/>
      <c r="CU23" s="412"/>
      <c r="CV23" s="412"/>
      <c r="CW23" s="412"/>
      <c r="CX23" s="412"/>
      <c r="CY23" s="412"/>
      <c r="CZ23" s="412"/>
      <c r="DA23" s="412"/>
      <c r="DB23" s="412"/>
      <c r="DC23" s="412"/>
      <c r="DD23" s="412"/>
      <c r="DE23" s="412"/>
      <c r="DF23" s="412"/>
      <c r="DG23" s="412"/>
      <c r="DH23" s="412"/>
      <c r="DI23" s="412"/>
      <c r="DJ23" s="412"/>
      <c r="DK23" s="412"/>
      <c r="DL23" s="412"/>
      <c r="DM23" s="412"/>
      <c r="DN23" s="412"/>
      <c r="DO23" s="412"/>
      <c r="DP23" s="412"/>
      <c r="DQ23" s="412"/>
      <c r="DR23" s="412"/>
      <c r="DS23" s="412"/>
      <c r="DT23" s="412"/>
      <c r="DU23" s="412"/>
      <c r="DV23" s="412"/>
      <c r="DW23" s="412"/>
      <c r="DX23" s="412"/>
      <c r="DY23" s="412"/>
      <c r="DZ23" s="412"/>
      <c r="EA23" s="412"/>
      <c r="EB23" s="412"/>
      <c r="EC23" s="412"/>
      <c r="ED23" s="412"/>
      <c r="EE23" s="412"/>
      <c r="EF23" s="412"/>
      <c r="EG23" s="412"/>
      <c r="EH23" s="412"/>
      <c r="EI23" s="412"/>
      <c r="EJ23" s="412"/>
      <c r="EK23" s="412"/>
      <c r="EL23" s="412"/>
      <c r="EM23" s="412"/>
      <c r="EN23" s="412"/>
      <c r="EO23" s="412"/>
      <c r="EP23" s="412"/>
      <c r="EQ23" s="412"/>
      <c r="ER23" s="412"/>
      <c r="ES23" s="412"/>
      <c r="ET23" s="412"/>
      <c r="EU23" s="412"/>
      <c r="EV23" s="412"/>
      <c r="EW23" s="412"/>
      <c r="EX23" s="412"/>
      <c r="EY23" s="412"/>
      <c r="EZ23" s="412"/>
      <c r="FA23" s="412"/>
      <c r="FB23" s="412"/>
      <c r="FC23" s="412"/>
      <c r="FD23" s="412"/>
      <c r="FE23" s="412"/>
      <c r="FF23" s="412"/>
      <c r="FG23" s="412"/>
      <c r="FH23" s="412"/>
      <c r="FI23" s="412"/>
      <c r="FJ23" s="412"/>
      <c r="FK23" s="412"/>
      <c r="FL23" s="412"/>
      <c r="FM23" s="412"/>
      <c r="FN23" s="412"/>
      <c r="FO23" s="412"/>
      <c r="FP23" s="412"/>
      <c r="FQ23" s="412"/>
      <c r="FR23" s="412"/>
      <c r="FS23" s="412"/>
      <c r="FT23" s="412"/>
      <c r="FU23" s="412"/>
      <c r="FV23" s="412"/>
      <c r="FW23" s="412"/>
      <c r="FX23" s="412"/>
      <c r="FY23" s="412"/>
      <c r="FZ23" s="412"/>
      <c r="GA23" s="412"/>
      <c r="GB23" s="412"/>
      <c r="GC23" s="412"/>
      <c r="GD23" s="412"/>
      <c r="GE23" s="412"/>
      <c r="GF23" s="412"/>
      <c r="GG23" s="412"/>
      <c r="GH23" s="412"/>
      <c r="GI23" s="412"/>
      <c r="GJ23" s="412"/>
      <c r="GK23" s="412"/>
      <c r="GL23" s="412"/>
      <c r="GM23" s="412"/>
      <c r="GN23" s="412"/>
      <c r="GO23" s="412"/>
      <c r="GP23" s="412"/>
      <c r="GQ23" s="412"/>
      <c r="GR23" s="412"/>
      <c r="GS23" s="412"/>
      <c r="GT23" s="412"/>
      <c r="GU23" s="412"/>
      <c r="GV23" s="412"/>
      <c r="GW23" s="412"/>
      <c r="GX23" s="412"/>
      <c r="GY23" s="412"/>
      <c r="GZ23" s="412"/>
      <c r="HA23" s="412"/>
      <c r="HB23" s="412"/>
      <c r="HC23" s="412"/>
      <c r="HD23" s="412"/>
      <c r="HE23" s="412"/>
      <c r="HF23" s="412"/>
      <c r="HG23" s="412"/>
      <c r="HH23" s="412"/>
      <c r="HI23" s="412"/>
      <c r="HJ23" s="412"/>
      <c r="HK23" s="412"/>
      <c r="HL23" s="412"/>
      <c r="HM23" s="412"/>
      <c r="HN23" s="412"/>
      <c r="HO23" s="412"/>
      <c r="HP23" s="412"/>
      <c r="HQ23" s="412"/>
      <c r="HR23" s="412"/>
      <c r="HS23" s="412"/>
      <c r="HT23" s="412"/>
      <c r="HU23" s="412"/>
      <c r="HV23" s="412"/>
      <c r="HW23" s="412"/>
      <c r="HX23" s="412"/>
      <c r="HY23" s="412"/>
      <c r="HZ23" s="412"/>
      <c r="IA23" s="412"/>
      <c r="IB23" s="412"/>
      <c r="IC23" s="412"/>
      <c r="ID23" s="412"/>
      <c r="IE23" s="412"/>
      <c r="IF23" s="412"/>
      <c r="IG23" s="412"/>
      <c r="IH23" s="412"/>
      <c r="II23" s="412"/>
      <c r="IJ23" s="412"/>
      <c r="IK23" s="412"/>
      <c r="IL23" s="412"/>
      <c r="IM23" s="412"/>
      <c r="IN23" s="412"/>
      <c r="IO23" s="412"/>
      <c r="IP23" s="412"/>
      <c r="IQ23" s="412"/>
    </row>
    <row r="24" s="408" customFormat="1" ht="24" customHeight="1" spans="1:251">
      <c r="A24" s="421" t="s">
        <v>1182</v>
      </c>
      <c r="B24" s="420"/>
      <c r="C24" s="420"/>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2"/>
      <c r="BC24" s="412"/>
      <c r="BD24" s="412"/>
      <c r="BE24" s="412"/>
      <c r="BF24" s="412"/>
      <c r="BG24" s="412"/>
      <c r="BH24" s="412"/>
      <c r="BI24" s="412"/>
      <c r="BJ24" s="412"/>
      <c r="BK24" s="412"/>
      <c r="BL24" s="412"/>
      <c r="BM24" s="412"/>
      <c r="BN24" s="412"/>
      <c r="BO24" s="412"/>
      <c r="BP24" s="412"/>
      <c r="BQ24" s="412"/>
      <c r="BR24" s="412"/>
      <c r="BS24" s="412"/>
      <c r="BT24" s="412"/>
      <c r="BU24" s="412"/>
      <c r="BV24" s="412"/>
      <c r="BW24" s="412"/>
      <c r="BX24" s="412"/>
      <c r="BY24" s="412"/>
      <c r="BZ24" s="412"/>
      <c r="CA24" s="412"/>
      <c r="CB24" s="412"/>
      <c r="CC24" s="412"/>
      <c r="CD24" s="412"/>
      <c r="CE24" s="412"/>
      <c r="CF24" s="412"/>
      <c r="CG24" s="412"/>
      <c r="CH24" s="412"/>
      <c r="CI24" s="412"/>
      <c r="CJ24" s="412"/>
      <c r="CK24" s="412"/>
      <c r="CL24" s="412"/>
      <c r="CM24" s="412"/>
      <c r="CN24" s="412"/>
      <c r="CO24" s="412"/>
      <c r="CP24" s="412"/>
      <c r="CQ24" s="412"/>
      <c r="CR24" s="412"/>
      <c r="CS24" s="412"/>
      <c r="CT24" s="412"/>
      <c r="CU24" s="412"/>
      <c r="CV24" s="412"/>
      <c r="CW24" s="412"/>
      <c r="CX24" s="412"/>
      <c r="CY24" s="412"/>
      <c r="CZ24" s="412"/>
      <c r="DA24" s="412"/>
      <c r="DB24" s="412"/>
      <c r="DC24" s="412"/>
      <c r="DD24" s="412"/>
      <c r="DE24" s="412"/>
      <c r="DF24" s="412"/>
      <c r="DG24" s="412"/>
      <c r="DH24" s="412"/>
      <c r="DI24" s="412"/>
      <c r="DJ24" s="412"/>
      <c r="DK24" s="412"/>
      <c r="DL24" s="412"/>
      <c r="DM24" s="412"/>
      <c r="DN24" s="412"/>
      <c r="DO24" s="412"/>
      <c r="DP24" s="412"/>
      <c r="DQ24" s="412"/>
      <c r="DR24" s="412"/>
      <c r="DS24" s="412"/>
      <c r="DT24" s="412"/>
      <c r="DU24" s="412"/>
      <c r="DV24" s="412"/>
      <c r="DW24" s="412"/>
      <c r="DX24" s="412"/>
      <c r="DY24" s="412"/>
      <c r="DZ24" s="412"/>
      <c r="EA24" s="412"/>
      <c r="EB24" s="412"/>
      <c r="EC24" s="412"/>
      <c r="ED24" s="412"/>
      <c r="EE24" s="412"/>
      <c r="EF24" s="412"/>
      <c r="EG24" s="412"/>
      <c r="EH24" s="412"/>
      <c r="EI24" s="412"/>
      <c r="EJ24" s="412"/>
      <c r="EK24" s="412"/>
      <c r="EL24" s="412"/>
      <c r="EM24" s="412"/>
      <c r="EN24" s="412"/>
      <c r="EO24" s="412"/>
      <c r="EP24" s="412"/>
      <c r="EQ24" s="412"/>
      <c r="ER24" s="412"/>
      <c r="ES24" s="412"/>
      <c r="ET24" s="412"/>
      <c r="EU24" s="412"/>
      <c r="EV24" s="412"/>
      <c r="EW24" s="412"/>
      <c r="EX24" s="412"/>
      <c r="EY24" s="412"/>
      <c r="EZ24" s="412"/>
      <c r="FA24" s="412"/>
      <c r="FB24" s="412"/>
      <c r="FC24" s="412"/>
      <c r="FD24" s="412"/>
      <c r="FE24" s="412"/>
      <c r="FF24" s="412"/>
      <c r="FG24" s="412"/>
      <c r="FH24" s="412"/>
      <c r="FI24" s="412"/>
      <c r="FJ24" s="412"/>
      <c r="FK24" s="412"/>
      <c r="FL24" s="412"/>
      <c r="FM24" s="412"/>
      <c r="FN24" s="412"/>
      <c r="FO24" s="412"/>
      <c r="FP24" s="412"/>
      <c r="FQ24" s="412"/>
      <c r="FR24" s="412"/>
      <c r="FS24" s="412"/>
      <c r="FT24" s="412"/>
      <c r="FU24" s="412"/>
      <c r="FV24" s="412"/>
      <c r="FW24" s="412"/>
      <c r="FX24" s="412"/>
      <c r="FY24" s="412"/>
      <c r="FZ24" s="412"/>
      <c r="GA24" s="412"/>
      <c r="GB24" s="412"/>
      <c r="GC24" s="412"/>
      <c r="GD24" s="412"/>
      <c r="GE24" s="412"/>
      <c r="GF24" s="412"/>
      <c r="GG24" s="412"/>
      <c r="GH24" s="412"/>
      <c r="GI24" s="412"/>
      <c r="GJ24" s="412"/>
      <c r="GK24" s="412"/>
      <c r="GL24" s="412"/>
      <c r="GM24" s="412"/>
      <c r="GN24" s="412"/>
      <c r="GO24" s="412"/>
      <c r="GP24" s="412"/>
      <c r="GQ24" s="412"/>
      <c r="GR24" s="412"/>
      <c r="GS24" s="412"/>
      <c r="GT24" s="412"/>
      <c r="GU24" s="412"/>
      <c r="GV24" s="412"/>
      <c r="GW24" s="412"/>
      <c r="GX24" s="412"/>
      <c r="GY24" s="412"/>
      <c r="GZ24" s="412"/>
      <c r="HA24" s="412"/>
      <c r="HB24" s="412"/>
      <c r="HC24" s="412"/>
      <c r="HD24" s="412"/>
      <c r="HE24" s="412"/>
      <c r="HF24" s="412"/>
      <c r="HG24" s="412"/>
      <c r="HH24" s="412"/>
      <c r="HI24" s="412"/>
      <c r="HJ24" s="412"/>
      <c r="HK24" s="412"/>
      <c r="HL24" s="412"/>
      <c r="HM24" s="412"/>
      <c r="HN24" s="412"/>
      <c r="HO24" s="412"/>
      <c r="HP24" s="412"/>
      <c r="HQ24" s="412"/>
      <c r="HR24" s="412"/>
      <c r="HS24" s="412"/>
      <c r="HT24" s="412"/>
      <c r="HU24" s="412"/>
      <c r="HV24" s="412"/>
      <c r="HW24" s="412"/>
      <c r="HX24" s="412"/>
      <c r="HY24" s="412"/>
      <c r="HZ24" s="412"/>
      <c r="IA24" s="412"/>
      <c r="IB24" s="412"/>
      <c r="IC24" s="412"/>
      <c r="ID24" s="412"/>
      <c r="IE24" s="412"/>
      <c r="IF24" s="412"/>
      <c r="IG24" s="412"/>
      <c r="IH24" s="412"/>
      <c r="II24" s="412"/>
      <c r="IJ24" s="412"/>
      <c r="IK24" s="412"/>
      <c r="IL24" s="412"/>
      <c r="IM24" s="412"/>
      <c r="IN24" s="412"/>
      <c r="IO24" s="412"/>
      <c r="IP24" s="412"/>
      <c r="IQ24" s="412"/>
    </row>
    <row r="25" s="408" customFormat="1" ht="24" customHeight="1" spans="1:251">
      <c r="A25" s="421" t="s">
        <v>1183</v>
      </c>
      <c r="B25" s="420"/>
      <c r="C25" s="420"/>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2"/>
      <c r="BC25" s="412"/>
      <c r="BD25" s="412"/>
      <c r="BE25" s="412"/>
      <c r="BF25" s="412"/>
      <c r="BG25" s="412"/>
      <c r="BH25" s="412"/>
      <c r="BI25" s="412"/>
      <c r="BJ25" s="412"/>
      <c r="BK25" s="412"/>
      <c r="BL25" s="412"/>
      <c r="BM25" s="412"/>
      <c r="BN25" s="412"/>
      <c r="BO25" s="412"/>
      <c r="BP25" s="412"/>
      <c r="BQ25" s="412"/>
      <c r="BR25" s="412"/>
      <c r="BS25" s="412"/>
      <c r="BT25" s="412"/>
      <c r="BU25" s="412"/>
      <c r="BV25" s="412"/>
      <c r="BW25" s="412"/>
      <c r="BX25" s="412"/>
      <c r="BY25" s="412"/>
      <c r="BZ25" s="412"/>
      <c r="CA25" s="412"/>
      <c r="CB25" s="412"/>
      <c r="CC25" s="412"/>
      <c r="CD25" s="412"/>
      <c r="CE25" s="412"/>
      <c r="CF25" s="412"/>
      <c r="CG25" s="412"/>
      <c r="CH25" s="412"/>
      <c r="CI25" s="412"/>
      <c r="CJ25" s="412"/>
      <c r="CK25" s="412"/>
      <c r="CL25" s="412"/>
      <c r="CM25" s="412"/>
      <c r="CN25" s="412"/>
      <c r="CO25" s="412"/>
      <c r="CP25" s="412"/>
      <c r="CQ25" s="412"/>
      <c r="CR25" s="412"/>
      <c r="CS25" s="412"/>
      <c r="CT25" s="412"/>
      <c r="CU25" s="412"/>
      <c r="CV25" s="412"/>
      <c r="CW25" s="412"/>
      <c r="CX25" s="412"/>
      <c r="CY25" s="412"/>
      <c r="CZ25" s="412"/>
      <c r="DA25" s="412"/>
      <c r="DB25" s="412"/>
      <c r="DC25" s="412"/>
      <c r="DD25" s="412"/>
      <c r="DE25" s="412"/>
      <c r="DF25" s="412"/>
      <c r="DG25" s="412"/>
      <c r="DH25" s="412"/>
      <c r="DI25" s="412"/>
      <c r="DJ25" s="412"/>
      <c r="DK25" s="412"/>
      <c r="DL25" s="412"/>
      <c r="DM25" s="412"/>
      <c r="DN25" s="412"/>
      <c r="DO25" s="412"/>
      <c r="DP25" s="412"/>
      <c r="DQ25" s="412"/>
      <c r="DR25" s="412"/>
      <c r="DS25" s="412"/>
      <c r="DT25" s="412"/>
      <c r="DU25" s="412"/>
      <c r="DV25" s="412"/>
      <c r="DW25" s="412"/>
      <c r="DX25" s="412"/>
      <c r="DY25" s="412"/>
      <c r="DZ25" s="412"/>
      <c r="EA25" s="412"/>
      <c r="EB25" s="412"/>
      <c r="EC25" s="412"/>
      <c r="ED25" s="412"/>
      <c r="EE25" s="412"/>
      <c r="EF25" s="412"/>
      <c r="EG25" s="412"/>
      <c r="EH25" s="412"/>
      <c r="EI25" s="412"/>
      <c r="EJ25" s="412"/>
      <c r="EK25" s="412"/>
      <c r="EL25" s="412"/>
      <c r="EM25" s="412"/>
      <c r="EN25" s="412"/>
      <c r="EO25" s="412"/>
      <c r="EP25" s="412"/>
      <c r="EQ25" s="412"/>
      <c r="ER25" s="412"/>
      <c r="ES25" s="412"/>
      <c r="ET25" s="412"/>
      <c r="EU25" s="412"/>
      <c r="EV25" s="412"/>
      <c r="EW25" s="412"/>
      <c r="EX25" s="412"/>
      <c r="EY25" s="412"/>
      <c r="EZ25" s="412"/>
      <c r="FA25" s="412"/>
      <c r="FB25" s="412"/>
      <c r="FC25" s="412"/>
      <c r="FD25" s="412"/>
      <c r="FE25" s="412"/>
      <c r="FF25" s="412"/>
      <c r="FG25" s="412"/>
      <c r="FH25" s="412"/>
      <c r="FI25" s="412"/>
      <c r="FJ25" s="412"/>
      <c r="FK25" s="412"/>
      <c r="FL25" s="412"/>
      <c r="FM25" s="412"/>
      <c r="FN25" s="412"/>
      <c r="FO25" s="412"/>
      <c r="FP25" s="412"/>
      <c r="FQ25" s="412"/>
      <c r="FR25" s="412"/>
      <c r="FS25" s="412"/>
      <c r="FT25" s="412"/>
      <c r="FU25" s="412"/>
      <c r="FV25" s="412"/>
      <c r="FW25" s="412"/>
      <c r="FX25" s="412"/>
      <c r="FY25" s="412"/>
      <c r="FZ25" s="412"/>
      <c r="GA25" s="412"/>
      <c r="GB25" s="412"/>
      <c r="GC25" s="412"/>
      <c r="GD25" s="412"/>
      <c r="GE25" s="412"/>
      <c r="GF25" s="412"/>
      <c r="GG25" s="412"/>
      <c r="GH25" s="412"/>
      <c r="GI25" s="412"/>
      <c r="GJ25" s="412"/>
      <c r="GK25" s="412"/>
      <c r="GL25" s="412"/>
      <c r="GM25" s="412"/>
      <c r="GN25" s="412"/>
      <c r="GO25" s="412"/>
      <c r="GP25" s="412"/>
      <c r="GQ25" s="412"/>
      <c r="GR25" s="412"/>
      <c r="GS25" s="412"/>
      <c r="GT25" s="412"/>
      <c r="GU25" s="412"/>
      <c r="GV25" s="412"/>
      <c r="GW25" s="412"/>
      <c r="GX25" s="412"/>
      <c r="GY25" s="412"/>
      <c r="GZ25" s="412"/>
      <c r="HA25" s="412"/>
      <c r="HB25" s="412"/>
      <c r="HC25" s="412"/>
      <c r="HD25" s="412"/>
      <c r="HE25" s="412"/>
      <c r="HF25" s="412"/>
      <c r="HG25" s="412"/>
      <c r="HH25" s="412"/>
      <c r="HI25" s="412"/>
      <c r="HJ25" s="412"/>
      <c r="HK25" s="412"/>
      <c r="HL25" s="412"/>
      <c r="HM25" s="412"/>
      <c r="HN25" s="412"/>
      <c r="HO25" s="412"/>
      <c r="HP25" s="412"/>
      <c r="HQ25" s="412"/>
      <c r="HR25" s="412"/>
      <c r="HS25" s="412"/>
      <c r="HT25" s="412"/>
      <c r="HU25" s="412"/>
      <c r="HV25" s="412"/>
      <c r="HW25" s="412"/>
      <c r="HX25" s="412"/>
      <c r="HY25" s="412"/>
      <c r="HZ25" s="412"/>
      <c r="IA25" s="412"/>
      <c r="IB25" s="412"/>
      <c r="IC25" s="412"/>
      <c r="ID25" s="412"/>
      <c r="IE25" s="412"/>
      <c r="IF25" s="412"/>
      <c r="IG25" s="412"/>
      <c r="IH25" s="412"/>
      <c r="II25" s="412"/>
      <c r="IJ25" s="412"/>
      <c r="IK25" s="412"/>
      <c r="IL25" s="412"/>
      <c r="IM25" s="412"/>
      <c r="IN25" s="412"/>
      <c r="IO25" s="412"/>
      <c r="IP25" s="412"/>
      <c r="IQ25" s="412"/>
    </row>
    <row r="26" s="408" customFormat="1" ht="24" customHeight="1" spans="1:251">
      <c r="A26" s="421" t="s">
        <v>1184</v>
      </c>
      <c r="B26" s="420"/>
      <c r="C26" s="420"/>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2"/>
      <c r="BC26" s="412"/>
      <c r="BD26" s="412"/>
      <c r="BE26" s="412"/>
      <c r="BF26" s="412"/>
      <c r="BG26" s="412"/>
      <c r="BH26" s="412"/>
      <c r="BI26" s="412"/>
      <c r="BJ26" s="412"/>
      <c r="BK26" s="412"/>
      <c r="BL26" s="412"/>
      <c r="BM26" s="412"/>
      <c r="BN26" s="412"/>
      <c r="BO26" s="412"/>
      <c r="BP26" s="412"/>
      <c r="BQ26" s="412"/>
      <c r="BR26" s="412"/>
      <c r="BS26" s="412"/>
      <c r="BT26" s="412"/>
      <c r="BU26" s="412"/>
      <c r="BV26" s="412"/>
      <c r="BW26" s="412"/>
      <c r="BX26" s="412"/>
      <c r="BY26" s="412"/>
      <c r="BZ26" s="412"/>
      <c r="CA26" s="412"/>
      <c r="CB26" s="412"/>
      <c r="CC26" s="412"/>
      <c r="CD26" s="412"/>
      <c r="CE26" s="412"/>
      <c r="CF26" s="412"/>
      <c r="CG26" s="412"/>
      <c r="CH26" s="412"/>
      <c r="CI26" s="412"/>
      <c r="CJ26" s="412"/>
      <c r="CK26" s="412"/>
      <c r="CL26" s="412"/>
      <c r="CM26" s="412"/>
      <c r="CN26" s="412"/>
      <c r="CO26" s="412"/>
      <c r="CP26" s="412"/>
      <c r="CQ26" s="412"/>
      <c r="CR26" s="412"/>
      <c r="CS26" s="412"/>
      <c r="CT26" s="412"/>
      <c r="CU26" s="412"/>
      <c r="CV26" s="412"/>
      <c r="CW26" s="412"/>
      <c r="CX26" s="412"/>
      <c r="CY26" s="412"/>
      <c r="CZ26" s="412"/>
      <c r="DA26" s="412"/>
      <c r="DB26" s="412"/>
      <c r="DC26" s="412"/>
      <c r="DD26" s="412"/>
      <c r="DE26" s="412"/>
      <c r="DF26" s="412"/>
      <c r="DG26" s="412"/>
      <c r="DH26" s="412"/>
      <c r="DI26" s="412"/>
      <c r="DJ26" s="412"/>
      <c r="DK26" s="412"/>
      <c r="DL26" s="412"/>
      <c r="DM26" s="412"/>
      <c r="DN26" s="412"/>
      <c r="DO26" s="412"/>
      <c r="DP26" s="412"/>
      <c r="DQ26" s="412"/>
      <c r="DR26" s="412"/>
      <c r="DS26" s="412"/>
      <c r="DT26" s="412"/>
      <c r="DU26" s="412"/>
      <c r="DV26" s="412"/>
      <c r="DW26" s="412"/>
      <c r="DX26" s="412"/>
      <c r="DY26" s="412"/>
      <c r="DZ26" s="412"/>
      <c r="EA26" s="412"/>
      <c r="EB26" s="412"/>
      <c r="EC26" s="412"/>
      <c r="ED26" s="412"/>
      <c r="EE26" s="412"/>
      <c r="EF26" s="412"/>
      <c r="EG26" s="412"/>
      <c r="EH26" s="412"/>
      <c r="EI26" s="412"/>
      <c r="EJ26" s="412"/>
      <c r="EK26" s="412"/>
      <c r="EL26" s="412"/>
      <c r="EM26" s="412"/>
      <c r="EN26" s="412"/>
      <c r="EO26" s="412"/>
      <c r="EP26" s="412"/>
      <c r="EQ26" s="412"/>
      <c r="ER26" s="412"/>
      <c r="ES26" s="412"/>
      <c r="ET26" s="412"/>
      <c r="EU26" s="412"/>
      <c r="EV26" s="412"/>
      <c r="EW26" s="412"/>
      <c r="EX26" s="412"/>
      <c r="EY26" s="412"/>
      <c r="EZ26" s="412"/>
      <c r="FA26" s="412"/>
      <c r="FB26" s="412"/>
      <c r="FC26" s="412"/>
      <c r="FD26" s="412"/>
      <c r="FE26" s="412"/>
      <c r="FF26" s="412"/>
      <c r="FG26" s="412"/>
      <c r="FH26" s="412"/>
      <c r="FI26" s="412"/>
      <c r="FJ26" s="412"/>
      <c r="FK26" s="412"/>
      <c r="FL26" s="412"/>
      <c r="FM26" s="412"/>
      <c r="FN26" s="412"/>
      <c r="FO26" s="412"/>
      <c r="FP26" s="412"/>
      <c r="FQ26" s="412"/>
      <c r="FR26" s="412"/>
      <c r="FS26" s="412"/>
      <c r="FT26" s="412"/>
      <c r="FU26" s="412"/>
      <c r="FV26" s="412"/>
      <c r="FW26" s="412"/>
      <c r="FX26" s="412"/>
      <c r="FY26" s="412"/>
      <c r="FZ26" s="412"/>
      <c r="GA26" s="412"/>
      <c r="GB26" s="412"/>
      <c r="GC26" s="412"/>
      <c r="GD26" s="412"/>
      <c r="GE26" s="412"/>
      <c r="GF26" s="412"/>
      <c r="GG26" s="412"/>
      <c r="GH26" s="412"/>
      <c r="GI26" s="412"/>
      <c r="GJ26" s="412"/>
      <c r="GK26" s="412"/>
      <c r="GL26" s="412"/>
      <c r="GM26" s="412"/>
      <c r="GN26" s="412"/>
      <c r="GO26" s="412"/>
      <c r="GP26" s="412"/>
      <c r="GQ26" s="412"/>
      <c r="GR26" s="412"/>
      <c r="GS26" s="412"/>
      <c r="GT26" s="412"/>
      <c r="GU26" s="412"/>
      <c r="GV26" s="412"/>
      <c r="GW26" s="412"/>
      <c r="GX26" s="412"/>
      <c r="GY26" s="412"/>
      <c r="GZ26" s="412"/>
      <c r="HA26" s="412"/>
      <c r="HB26" s="412"/>
      <c r="HC26" s="412"/>
      <c r="HD26" s="412"/>
      <c r="HE26" s="412"/>
      <c r="HF26" s="412"/>
      <c r="HG26" s="412"/>
      <c r="HH26" s="412"/>
      <c r="HI26" s="412"/>
      <c r="HJ26" s="412"/>
      <c r="HK26" s="412"/>
      <c r="HL26" s="412"/>
      <c r="HM26" s="412"/>
      <c r="HN26" s="412"/>
      <c r="HO26" s="412"/>
      <c r="HP26" s="412"/>
      <c r="HQ26" s="412"/>
      <c r="HR26" s="412"/>
      <c r="HS26" s="412"/>
      <c r="HT26" s="412"/>
      <c r="HU26" s="412"/>
      <c r="HV26" s="412"/>
      <c r="HW26" s="412"/>
      <c r="HX26" s="412"/>
      <c r="HY26" s="412"/>
      <c r="HZ26" s="412"/>
      <c r="IA26" s="412"/>
      <c r="IB26" s="412"/>
      <c r="IC26" s="412"/>
      <c r="ID26" s="412"/>
      <c r="IE26" s="412"/>
      <c r="IF26" s="412"/>
      <c r="IG26" s="412"/>
      <c r="IH26" s="412"/>
      <c r="II26" s="412"/>
      <c r="IJ26" s="412"/>
      <c r="IK26" s="412"/>
      <c r="IL26" s="412"/>
      <c r="IM26" s="412"/>
      <c r="IN26" s="412"/>
      <c r="IO26" s="412"/>
      <c r="IP26" s="412"/>
      <c r="IQ26" s="412"/>
    </row>
    <row r="27" s="408" customFormat="1" ht="24" customHeight="1" spans="1:251">
      <c r="A27" s="421" t="s">
        <v>1185</v>
      </c>
      <c r="B27" s="420"/>
      <c r="C27" s="420"/>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c r="BI27" s="412"/>
      <c r="BJ27" s="412"/>
      <c r="BK27" s="412"/>
      <c r="BL27" s="412"/>
      <c r="BM27" s="412"/>
      <c r="BN27" s="412"/>
      <c r="BO27" s="412"/>
      <c r="BP27" s="412"/>
      <c r="BQ27" s="412"/>
      <c r="BR27" s="412"/>
      <c r="BS27" s="412"/>
      <c r="BT27" s="412"/>
      <c r="BU27" s="412"/>
      <c r="BV27" s="412"/>
      <c r="BW27" s="412"/>
      <c r="BX27" s="412"/>
      <c r="BY27" s="412"/>
      <c r="BZ27" s="412"/>
      <c r="CA27" s="412"/>
      <c r="CB27" s="412"/>
      <c r="CC27" s="412"/>
      <c r="CD27" s="412"/>
      <c r="CE27" s="412"/>
      <c r="CF27" s="412"/>
      <c r="CG27" s="412"/>
      <c r="CH27" s="412"/>
      <c r="CI27" s="412"/>
      <c r="CJ27" s="412"/>
      <c r="CK27" s="412"/>
      <c r="CL27" s="412"/>
      <c r="CM27" s="412"/>
      <c r="CN27" s="412"/>
      <c r="CO27" s="412"/>
      <c r="CP27" s="412"/>
      <c r="CQ27" s="412"/>
      <c r="CR27" s="412"/>
      <c r="CS27" s="412"/>
      <c r="CT27" s="412"/>
      <c r="CU27" s="412"/>
      <c r="CV27" s="412"/>
      <c r="CW27" s="412"/>
      <c r="CX27" s="412"/>
      <c r="CY27" s="412"/>
      <c r="CZ27" s="412"/>
      <c r="DA27" s="412"/>
      <c r="DB27" s="412"/>
      <c r="DC27" s="412"/>
      <c r="DD27" s="412"/>
      <c r="DE27" s="412"/>
      <c r="DF27" s="412"/>
      <c r="DG27" s="412"/>
      <c r="DH27" s="412"/>
      <c r="DI27" s="412"/>
      <c r="DJ27" s="412"/>
      <c r="DK27" s="412"/>
      <c r="DL27" s="412"/>
      <c r="DM27" s="412"/>
      <c r="DN27" s="412"/>
      <c r="DO27" s="412"/>
      <c r="DP27" s="412"/>
      <c r="DQ27" s="412"/>
      <c r="DR27" s="412"/>
      <c r="DS27" s="412"/>
      <c r="DT27" s="412"/>
      <c r="DU27" s="412"/>
      <c r="DV27" s="412"/>
      <c r="DW27" s="412"/>
      <c r="DX27" s="412"/>
      <c r="DY27" s="412"/>
      <c r="DZ27" s="412"/>
      <c r="EA27" s="412"/>
      <c r="EB27" s="412"/>
      <c r="EC27" s="412"/>
      <c r="ED27" s="412"/>
      <c r="EE27" s="412"/>
      <c r="EF27" s="412"/>
      <c r="EG27" s="412"/>
      <c r="EH27" s="412"/>
      <c r="EI27" s="412"/>
      <c r="EJ27" s="412"/>
      <c r="EK27" s="412"/>
      <c r="EL27" s="412"/>
      <c r="EM27" s="412"/>
      <c r="EN27" s="412"/>
      <c r="EO27" s="412"/>
      <c r="EP27" s="412"/>
      <c r="EQ27" s="412"/>
      <c r="ER27" s="412"/>
      <c r="ES27" s="412"/>
      <c r="ET27" s="412"/>
      <c r="EU27" s="412"/>
      <c r="EV27" s="412"/>
      <c r="EW27" s="412"/>
      <c r="EX27" s="412"/>
      <c r="EY27" s="412"/>
      <c r="EZ27" s="412"/>
      <c r="FA27" s="412"/>
      <c r="FB27" s="412"/>
      <c r="FC27" s="412"/>
      <c r="FD27" s="412"/>
      <c r="FE27" s="412"/>
      <c r="FF27" s="412"/>
      <c r="FG27" s="412"/>
      <c r="FH27" s="412"/>
      <c r="FI27" s="412"/>
      <c r="FJ27" s="412"/>
      <c r="FK27" s="412"/>
      <c r="FL27" s="412"/>
      <c r="FM27" s="412"/>
      <c r="FN27" s="412"/>
      <c r="FO27" s="412"/>
      <c r="FP27" s="412"/>
      <c r="FQ27" s="412"/>
      <c r="FR27" s="412"/>
      <c r="FS27" s="412"/>
      <c r="FT27" s="412"/>
      <c r="FU27" s="412"/>
      <c r="FV27" s="412"/>
      <c r="FW27" s="412"/>
      <c r="FX27" s="412"/>
      <c r="FY27" s="412"/>
      <c r="FZ27" s="412"/>
      <c r="GA27" s="412"/>
      <c r="GB27" s="412"/>
      <c r="GC27" s="412"/>
      <c r="GD27" s="412"/>
      <c r="GE27" s="412"/>
      <c r="GF27" s="412"/>
      <c r="GG27" s="412"/>
      <c r="GH27" s="412"/>
      <c r="GI27" s="412"/>
      <c r="GJ27" s="412"/>
      <c r="GK27" s="412"/>
      <c r="GL27" s="412"/>
      <c r="GM27" s="412"/>
      <c r="GN27" s="412"/>
      <c r="GO27" s="412"/>
      <c r="GP27" s="412"/>
      <c r="GQ27" s="412"/>
      <c r="GR27" s="412"/>
      <c r="GS27" s="412"/>
      <c r="GT27" s="412"/>
      <c r="GU27" s="412"/>
      <c r="GV27" s="412"/>
      <c r="GW27" s="412"/>
      <c r="GX27" s="412"/>
      <c r="GY27" s="412"/>
      <c r="GZ27" s="412"/>
      <c r="HA27" s="412"/>
      <c r="HB27" s="412"/>
      <c r="HC27" s="412"/>
      <c r="HD27" s="412"/>
      <c r="HE27" s="412"/>
      <c r="HF27" s="412"/>
      <c r="HG27" s="412"/>
      <c r="HH27" s="412"/>
      <c r="HI27" s="412"/>
      <c r="HJ27" s="412"/>
      <c r="HK27" s="412"/>
      <c r="HL27" s="412"/>
      <c r="HM27" s="412"/>
      <c r="HN27" s="412"/>
      <c r="HO27" s="412"/>
      <c r="HP27" s="412"/>
      <c r="HQ27" s="412"/>
      <c r="HR27" s="412"/>
      <c r="HS27" s="412"/>
      <c r="HT27" s="412"/>
      <c r="HU27" s="412"/>
      <c r="HV27" s="412"/>
      <c r="HW27" s="412"/>
      <c r="HX27" s="412"/>
      <c r="HY27" s="412"/>
      <c r="HZ27" s="412"/>
      <c r="IA27" s="412"/>
      <c r="IB27" s="412"/>
      <c r="IC27" s="412"/>
      <c r="ID27" s="412"/>
      <c r="IE27" s="412"/>
      <c r="IF27" s="412"/>
      <c r="IG27" s="412"/>
      <c r="IH27" s="412"/>
      <c r="II27" s="412"/>
      <c r="IJ27" s="412"/>
      <c r="IK27" s="412"/>
      <c r="IL27" s="412"/>
      <c r="IM27" s="412"/>
      <c r="IN27" s="412"/>
      <c r="IO27" s="412"/>
      <c r="IP27" s="412"/>
      <c r="IQ27" s="412"/>
    </row>
    <row r="28" s="408" customFormat="1" ht="24" customHeight="1" spans="1:251">
      <c r="A28" s="421" t="s">
        <v>1186</v>
      </c>
      <c r="B28" s="420"/>
      <c r="C28" s="420"/>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2"/>
      <c r="BC28" s="412"/>
      <c r="BD28" s="412"/>
      <c r="BE28" s="412"/>
      <c r="BF28" s="412"/>
      <c r="BG28" s="412"/>
      <c r="BH28" s="412"/>
      <c r="BI28" s="412"/>
      <c r="BJ28" s="412"/>
      <c r="BK28" s="412"/>
      <c r="BL28" s="412"/>
      <c r="BM28" s="412"/>
      <c r="BN28" s="412"/>
      <c r="BO28" s="412"/>
      <c r="BP28" s="412"/>
      <c r="BQ28" s="412"/>
      <c r="BR28" s="412"/>
      <c r="BS28" s="412"/>
      <c r="BT28" s="412"/>
      <c r="BU28" s="412"/>
      <c r="BV28" s="412"/>
      <c r="BW28" s="412"/>
      <c r="BX28" s="412"/>
      <c r="BY28" s="412"/>
      <c r="BZ28" s="412"/>
      <c r="CA28" s="412"/>
      <c r="CB28" s="412"/>
      <c r="CC28" s="412"/>
      <c r="CD28" s="412"/>
      <c r="CE28" s="412"/>
      <c r="CF28" s="412"/>
      <c r="CG28" s="412"/>
      <c r="CH28" s="412"/>
      <c r="CI28" s="412"/>
      <c r="CJ28" s="412"/>
      <c r="CK28" s="412"/>
      <c r="CL28" s="412"/>
      <c r="CM28" s="412"/>
      <c r="CN28" s="412"/>
      <c r="CO28" s="412"/>
      <c r="CP28" s="412"/>
      <c r="CQ28" s="412"/>
      <c r="CR28" s="412"/>
      <c r="CS28" s="412"/>
      <c r="CT28" s="412"/>
      <c r="CU28" s="412"/>
      <c r="CV28" s="412"/>
      <c r="CW28" s="412"/>
      <c r="CX28" s="412"/>
      <c r="CY28" s="412"/>
      <c r="CZ28" s="412"/>
      <c r="DA28" s="412"/>
      <c r="DB28" s="412"/>
      <c r="DC28" s="412"/>
      <c r="DD28" s="412"/>
      <c r="DE28" s="412"/>
      <c r="DF28" s="412"/>
      <c r="DG28" s="412"/>
      <c r="DH28" s="412"/>
      <c r="DI28" s="412"/>
      <c r="DJ28" s="412"/>
      <c r="DK28" s="412"/>
      <c r="DL28" s="412"/>
      <c r="DM28" s="412"/>
      <c r="DN28" s="412"/>
      <c r="DO28" s="412"/>
      <c r="DP28" s="412"/>
      <c r="DQ28" s="412"/>
      <c r="DR28" s="412"/>
      <c r="DS28" s="412"/>
      <c r="DT28" s="412"/>
      <c r="DU28" s="412"/>
      <c r="DV28" s="412"/>
      <c r="DW28" s="412"/>
      <c r="DX28" s="412"/>
      <c r="DY28" s="412"/>
      <c r="DZ28" s="412"/>
      <c r="EA28" s="412"/>
      <c r="EB28" s="412"/>
      <c r="EC28" s="412"/>
      <c r="ED28" s="412"/>
      <c r="EE28" s="412"/>
      <c r="EF28" s="412"/>
      <c r="EG28" s="412"/>
      <c r="EH28" s="412"/>
      <c r="EI28" s="412"/>
      <c r="EJ28" s="412"/>
      <c r="EK28" s="412"/>
      <c r="EL28" s="412"/>
      <c r="EM28" s="412"/>
      <c r="EN28" s="412"/>
      <c r="EO28" s="412"/>
      <c r="EP28" s="412"/>
      <c r="EQ28" s="412"/>
      <c r="ER28" s="412"/>
      <c r="ES28" s="412"/>
      <c r="ET28" s="412"/>
      <c r="EU28" s="412"/>
      <c r="EV28" s="412"/>
      <c r="EW28" s="412"/>
      <c r="EX28" s="412"/>
      <c r="EY28" s="412"/>
      <c r="EZ28" s="412"/>
      <c r="FA28" s="412"/>
      <c r="FB28" s="412"/>
      <c r="FC28" s="412"/>
      <c r="FD28" s="412"/>
      <c r="FE28" s="412"/>
      <c r="FF28" s="412"/>
      <c r="FG28" s="412"/>
      <c r="FH28" s="412"/>
      <c r="FI28" s="412"/>
      <c r="FJ28" s="412"/>
      <c r="FK28" s="412"/>
      <c r="FL28" s="412"/>
      <c r="FM28" s="412"/>
      <c r="FN28" s="412"/>
      <c r="FO28" s="412"/>
      <c r="FP28" s="412"/>
      <c r="FQ28" s="412"/>
      <c r="FR28" s="412"/>
      <c r="FS28" s="412"/>
      <c r="FT28" s="412"/>
      <c r="FU28" s="412"/>
      <c r="FV28" s="412"/>
      <c r="FW28" s="412"/>
      <c r="FX28" s="412"/>
      <c r="FY28" s="412"/>
      <c r="FZ28" s="412"/>
      <c r="GA28" s="412"/>
      <c r="GB28" s="412"/>
      <c r="GC28" s="412"/>
      <c r="GD28" s="412"/>
      <c r="GE28" s="412"/>
      <c r="GF28" s="412"/>
      <c r="GG28" s="412"/>
      <c r="GH28" s="412"/>
      <c r="GI28" s="412"/>
      <c r="GJ28" s="412"/>
      <c r="GK28" s="412"/>
      <c r="GL28" s="412"/>
      <c r="GM28" s="412"/>
      <c r="GN28" s="412"/>
      <c r="GO28" s="412"/>
      <c r="GP28" s="412"/>
      <c r="GQ28" s="412"/>
      <c r="GR28" s="412"/>
      <c r="GS28" s="412"/>
      <c r="GT28" s="412"/>
      <c r="GU28" s="412"/>
      <c r="GV28" s="412"/>
      <c r="GW28" s="412"/>
      <c r="GX28" s="412"/>
      <c r="GY28" s="412"/>
      <c r="GZ28" s="412"/>
      <c r="HA28" s="412"/>
      <c r="HB28" s="412"/>
      <c r="HC28" s="412"/>
      <c r="HD28" s="412"/>
      <c r="HE28" s="412"/>
      <c r="HF28" s="412"/>
      <c r="HG28" s="412"/>
      <c r="HH28" s="412"/>
      <c r="HI28" s="412"/>
      <c r="HJ28" s="412"/>
      <c r="HK28" s="412"/>
      <c r="HL28" s="412"/>
      <c r="HM28" s="412"/>
      <c r="HN28" s="412"/>
      <c r="HO28" s="412"/>
      <c r="HP28" s="412"/>
      <c r="HQ28" s="412"/>
      <c r="HR28" s="412"/>
      <c r="HS28" s="412"/>
      <c r="HT28" s="412"/>
      <c r="HU28" s="412"/>
      <c r="HV28" s="412"/>
      <c r="HW28" s="412"/>
      <c r="HX28" s="412"/>
      <c r="HY28" s="412"/>
      <c r="HZ28" s="412"/>
      <c r="IA28" s="412"/>
      <c r="IB28" s="412"/>
      <c r="IC28" s="412"/>
      <c r="ID28" s="412"/>
      <c r="IE28" s="412"/>
      <c r="IF28" s="412"/>
      <c r="IG28" s="412"/>
      <c r="IH28" s="412"/>
      <c r="II28" s="412"/>
      <c r="IJ28" s="412"/>
      <c r="IK28" s="412"/>
      <c r="IL28" s="412"/>
      <c r="IM28" s="412"/>
      <c r="IN28" s="412"/>
      <c r="IO28" s="412"/>
      <c r="IP28" s="412"/>
      <c r="IQ28" s="412"/>
    </row>
    <row r="29" s="408" customFormat="1" ht="24" customHeight="1" spans="1:251">
      <c r="A29" s="419" t="s">
        <v>1187</v>
      </c>
      <c r="B29" s="420"/>
      <c r="C29" s="420"/>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2"/>
      <c r="AL29" s="412"/>
      <c r="AM29" s="412"/>
      <c r="AN29" s="412"/>
      <c r="AO29" s="412"/>
      <c r="AP29" s="412"/>
      <c r="AQ29" s="412"/>
      <c r="AR29" s="412"/>
      <c r="AS29" s="412"/>
      <c r="AT29" s="412"/>
      <c r="AU29" s="412"/>
      <c r="AV29" s="412"/>
      <c r="AW29" s="412"/>
      <c r="AX29" s="412"/>
      <c r="AY29" s="412"/>
      <c r="AZ29" s="412"/>
      <c r="BA29" s="412"/>
      <c r="BB29" s="412"/>
      <c r="BC29" s="412"/>
      <c r="BD29" s="412"/>
      <c r="BE29" s="412"/>
      <c r="BF29" s="412"/>
      <c r="BG29" s="412"/>
      <c r="BH29" s="412"/>
      <c r="BI29" s="412"/>
      <c r="BJ29" s="412"/>
      <c r="BK29" s="412"/>
      <c r="BL29" s="412"/>
      <c r="BM29" s="412"/>
      <c r="BN29" s="412"/>
      <c r="BO29" s="412"/>
      <c r="BP29" s="412"/>
      <c r="BQ29" s="412"/>
      <c r="BR29" s="412"/>
      <c r="BS29" s="412"/>
      <c r="BT29" s="412"/>
      <c r="BU29" s="412"/>
      <c r="BV29" s="412"/>
      <c r="BW29" s="412"/>
      <c r="BX29" s="412"/>
      <c r="BY29" s="412"/>
      <c r="BZ29" s="412"/>
      <c r="CA29" s="412"/>
      <c r="CB29" s="412"/>
      <c r="CC29" s="412"/>
      <c r="CD29" s="412"/>
      <c r="CE29" s="412"/>
      <c r="CF29" s="412"/>
      <c r="CG29" s="412"/>
      <c r="CH29" s="412"/>
      <c r="CI29" s="412"/>
      <c r="CJ29" s="412"/>
      <c r="CK29" s="412"/>
      <c r="CL29" s="412"/>
      <c r="CM29" s="412"/>
      <c r="CN29" s="412"/>
      <c r="CO29" s="412"/>
      <c r="CP29" s="412"/>
      <c r="CQ29" s="412"/>
      <c r="CR29" s="412"/>
      <c r="CS29" s="412"/>
      <c r="CT29" s="412"/>
      <c r="CU29" s="412"/>
      <c r="CV29" s="412"/>
      <c r="CW29" s="412"/>
      <c r="CX29" s="412"/>
      <c r="CY29" s="412"/>
      <c r="CZ29" s="412"/>
      <c r="DA29" s="412"/>
      <c r="DB29" s="412"/>
      <c r="DC29" s="412"/>
      <c r="DD29" s="412"/>
      <c r="DE29" s="412"/>
      <c r="DF29" s="412"/>
      <c r="DG29" s="412"/>
      <c r="DH29" s="412"/>
      <c r="DI29" s="412"/>
      <c r="DJ29" s="412"/>
      <c r="DK29" s="412"/>
      <c r="DL29" s="412"/>
      <c r="DM29" s="412"/>
      <c r="DN29" s="412"/>
      <c r="DO29" s="412"/>
      <c r="DP29" s="412"/>
      <c r="DQ29" s="412"/>
      <c r="DR29" s="412"/>
      <c r="DS29" s="412"/>
      <c r="DT29" s="412"/>
      <c r="DU29" s="412"/>
      <c r="DV29" s="412"/>
      <c r="DW29" s="412"/>
      <c r="DX29" s="412"/>
      <c r="DY29" s="412"/>
      <c r="DZ29" s="412"/>
      <c r="EA29" s="412"/>
      <c r="EB29" s="412"/>
      <c r="EC29" s="412"/>
      <c r="ED29" s="412"/>
      <c r="EE29" s="412"/>
      <c r="EF29" s="412"/>
      <c r="EG29" s="412"/>
      <c r="EH29" s="412"/>
      <c r="EI29" s="412"/>
      <c r="EJ29" s="412"/>
      <c r="EK29" s="412"/>
      <c r="EL29" s="412"/>
      <c r="EM29" s="412"/>
      <c r="EN29" s="412"/>
      <c r="EO29" s="412"/>
      <c r="EP29" s="412"/>
      <c r="EQ29" s="412"/>
      <c r="ER29" s="412"/>
      <c r="ES29" s="412"/>
      <c r="ET29" s="412"/>
      <c r="EU29" s="412"/>
      <c r="EV29" s="412"/>
      <c r="EW29" s="412"/>
      <c r="EX29" s="412"/>
      <c r="EY29" s="412"/>
      <c r="EZ29" s="412"/>
      <c r="FA29" s="412"/>
      <c r="FB29" s="412"/>
      <c r="FC29" s="412"/>
      <c r="FD29" s="412"/>
      <c r="FE29" s="412"/>
      <c r="FF29" s="412"/>
      <c r="FG29" s="412"/>
      <c r="FH29" s="412"/>
      <c r="FI29" s="412"/>
      <c r="FJ29" s="412"/>
      <c r="FK29" s="412"/>
      <c r="FL29" s="412"/>
      <c r="FM29" s="412"/>
      <c r="FN29" s="412"/>
      <c r="FO29" s="412"/>
      <c r="FP29" s="412"/>
      <c r="FQ29" s="412"/>
      <c r="FR29" s="412"/>
      <c r="FS29" s="412"/>
      <c r="FT29" s="412"/>
      <c r="FU29" s="412"/>
      <c r="FV29" s="412"/>
      <c r="FW29" s="412"/>
      <c r="FX29" s="412"/>
      <c r="FY29" s="412"/>
      <c r="FZ29" s="412"/>
      <c r="GA29" s="412"/>
      <c r="GB29" s="412"/>
      <c r="GC29" s="412"/>
      <c r="GD29" s="412"/>
      <c r="GE29" s="412"/>
      <c r="GF29" s="412"/>
      <c r="GG29" s="412"/>
      <c r="GH29" s="412"/>
      <c r="GI29" s="412"/>
      <c r="GJ29" s="412"/>
      <c r="GK29" s="412"/>
      <c r="GL29" s="412"/>
      <c r="GM29" s="412"/>
      <c r="GN29" s="412"/>
      <c r="GO29" s="412"/>
      <c r="GP29" s="412"/>
      <c r="GQ29" s="412"/>
      <c r="GR29" s="412"/>
      <c r="GS29" s="412"/>
      <c r="GT29" s="412"/>
      <c r="GU29" s="412"/>
      <c r="GV29" s="412"/>
      <c r="GW29" s="412"/>
      <c r="GX29" s="412"/>
      <c r="GY29" s="412"/>
      <c r="GZ29" s="412"/>
      <c r="HA29" s="412"/>
      <c r="HB29" s="412"/>
      <c r="HC29" s="412"/>
      <c r="HD29" s="412"/>
      <c r="HE29" s="412"/>
      <c r="HF29" s="412"/>
      <c r="HG29" s="412"/>
      <c r="HH29" s="412"/>
      <c r="HI29" s="412"/>
      <c r="HJ29" s="412"/>
      <c r="HK29" s="412"/>
      <c r="HL29" s="412"/>
      <c r="HM29" s="412"/>
      <c r="HN29" s="412"/>
      <c r="HO29" s="412"/>
      <c r="HP29" s="412"/>
      <c r="HQ29" s="412"/>
      <c r="HR29" s="412"/>
      <c r="HS29" s="412"/>
      <c r="HT29" s="412"/>
      <c r="HU29" s="412"/>
      <c r="HV29" s="412"/>
      <c r="HW29" s="412"/>
      <c r="HX29" s="412"/>
      <c r="HY29" s="412"/>
      <c r="HZ29" s="412"/>
      <c r="IA29" s="412"/>
      <c r="IB29" s="412"/>
      <c r="IC29" s="412"/>
      <c r="ID29" s="412"/>
      <c r="IE29" s="412"/>
      <c r="IF29" s="412"/>
      <c r="IG29" s="412"/>
      <c r="IH29" s="412"/>
      <c r="II29" s="412"/>
      <c r="IJ29" s="412"/>
      <c r="IK29" s="412"/>
      <c r="IL29" s="412"/>
      <c r="IM29" s="412"/>
      <c r="IN29" s="412"/>
      <c r="IO29" s="412"/>
      <c r="IP29" s="412"/>
      <c r="IQ29" s="412"/>
    </row>
    <row r="30" s="408" customFormat="1" ht="24" customHeight="1" spans="1:251">
      <c r="A30" s="421" t="s">
        <v>1180</v>
      </c>
      <c r="B30" s="420"/>
      <c r="C30" s="420"/>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412"/>
      <c r="AW30" s="412"/>
      <c r="AX30" s="412"/>
      <c r="AY30" s="412"/>
      <c r="AZ30" s="412"/>
      <c r="BA30" s="412"/>
      <c r="BB30" s="412"/>
      <c r="BC30" s="412"/>
      <c r="BD30" s="412"/>
      <c r="BE30" s="412"/>
      <c r="BF30" s="412"/>
      <c r="BG30" s="412"/>
      <c r="BH30" s="412"/>
      <c r="BI30" s="412"/>
      <c r="BJ30" s="412"/>
      <c r="BK30" s="412"/>
      <c r="BL30" s="412"/>
      <c r="BM30" s="412"/>
      <c r="BN30" s="412"/>
      <c r="BO30" s="412"/>
      <c r="BP30" s="412"/>
      <c r="BQ30" s="412"/>
      <c r="BR30" s="412"/>
      <c r="BS30" s="412"/>
      <c r="BT30" s="412"/>
      <c r="BU30" s="412"/>
      <c r="BV30" s="412"/>
      <c r="BW30" s="412"/>
      <c r="BX30" s="412"/>
      <c r="BY30" s="412"/>
      <c r="BZ30" s="412"/>
      <c r="CA30" s="412"/>
      <c r="CB30" s="412"/>
      <c r="CC30" s="412"/>
      <c r="CD30" s="412"/>
      <c r="CE30" s="412"/>
      <c r="CF30" s="412"/>
      <c r="CG30" s="412"/>
      <c r="CH30" s="412"/>
      <c r="CI30" s="412"/>
      <c r="CJ30" s="412"/>
      <c r="CK30" s="412"/>
      <c r="CL30" s="412"/>
      <c r="CM30" s="412"/>
      <c r="CN30" s="412"/>
      <c r="CO30" s="412"/>
      <c r="CP30" s="412"/>
      <c r="CQ30" s="412"/>
      <c r="CR30" s="412"/>
      <c r="CS30" s="412"/>
      <c r="CT30" s="412"/>
      <c r="CU30" s="412"/>
      <c r="CV30" s="412"/>
      <c r="CW30" s="412"/>
      <c r="CX30" s="412"/>
      <c r="CY30" s="412"/>
      <c r="CZ30" s="412"/>
      <c r="DA30" s="412"/>
      <c r="DB30" s="412"/>
      <c r="DC30" s="412"/>
      <c r="DD30" s="412"/>
      <c r="DE30" s="412"/>
      <c r="DF30" s="412"/>
      <c r="DG30" s="412"/>
      <c r="DH30" s="412"/>
      <c r="DI30" s="412"/>
      <c r="DJ30" s="412"/>
      <c r="DK30" s="412"/>
      <c r="DL30" s="412"/>
      <c r="DM30" s="412"/>
      <c r="DN30" s="412"/>
      <c r="DO30" s="412"/>
      <c r="DP30" s="412"/>
      <c r="DQ30" s="412"/>
      <c r="DR30" s="412"/>
      <c r="DS30" s="412"/>
      <c r="DT30" s="412"/>
      <c r="DU30" s="412"/>
      <c r="DV30" s="412"/>
      <c r="DW30" s="412"/>
      <c r="DX30" s="412"/>
      <c r="DY30" s="412"/>
      <c r="DZ30" s="412"/>
      <c r="EA30" s="412"/>
      <c r="EB30" s="412"/>
      <c r="EC30" s="412"/>
      <c r="ED30" s="412"/>
      <c r="EE30" s="412"/>
      <c r="EF30" s="412"/>
      <c r="EG30" s="412"/>
      <c r="EH30" s="412"/>
      <c r="EI30" s="412"/>
      <c r="EJ30" s="412"/>
      <c r="EK30" s="412"/>
      <c r="EL30" s="412"/>
      <c r="EM30" s="412"/>
      <c r="EN30" s="412"/>
      <c r="EO30" s="412"/>
      <c r="EP30" s="412"/>
      <c r="EQ30" s="412"/>
      <c r="ER30" s="412"/>
      <c r="ES30" s="412"/>
      <c r="ET30" s="412"/>
      <c r="EU30" s="412"/>
      <c r="EV30" s="412"/>
      <c r="EW30" s="412"/>
      <c r="EX30" s="412"/>
      <c r="EY30" s="412"/>
      <c r="EZ30" s="412"/>
      <c r="FA30" s="412"/>
      <c r="FB30" s="412"/>
      <c r="FC30" s="412"/>
      <c r="FD30" s="412"/>
      <c r="FE30" s="412"/>
      <c r="FF30" s="412"/>
      <c r="FG30" s="412"/>
      <c r="FH30" s="412"/>
      <c r="FI30" s="412"/>
      <c r="FJ30" s="412"/>
      <c r="FK30" s="412"/>
      <c r="FL30" s="412"/>
      <c r="FM30" s="412"/>
      <c r="FN30" s="412"/>
      <c r="FO30" s="412"/>
      <c r="FP30" s="412"/>
      <c r="FQ30" s="412"/>
      <c r="FR30" s="412"/>
      <c r="FS30" s="412"/>
      <c r="FT30" s="412"/>
      <c r="FU30" s="412"/>
      <c r="FV30" s="412"/>
      <c r="FW30" s="412"/>
      <c r="FX30" s="412"/>
      <c r="FY30" s="412"/>
      <c r="FZ30" s="412"/>
      <c r="GA30" s="412"/>
      <c r="GB30" s="412"/>
      <c r="GC30" s="412"/>
      <c r="GD30" s="412"/>
      <c r="GE30" s="412"/>
      <c r="GF30" s="412"/>
      <c r="GG30" s="412"/>
      <c r="GH30" s="412"/>
      <c r="GI30" s="412"/>
      <c r="GJ30" s="412"/>
      <c r="GK30" s="412"/>
      <c r="GL30" s="412"/>
      <c r="GM30" s="412"/>
      <c r="GN30" s="412"/>
      <c r="GO30" s="412"/>
      <c r="GP30" s="412"/>
      <c r="GQ30" s="412"/>
      <c r="GR30" s="412"/>
      <c r="GS30" s="412"/>
      <c r="GT30" s="412"/>
      <c r="GU30" s="412"/>
      <c r="GV30" s="412"/>
      <c r="GW30" s="412"/>
      <c r="GX30" s="412"/>
      <c r="GY30" s="412"/>
      <c r="GZ30" s="412"/>
      <c r="HA30" s="412"/>
      <c r="HB30" s="412"/>
      <c r="HC30" s="412"/>
      <c r="HD30" s="412"/>
      <c r="HE30" s="412"/>
      <c r="HF30" s="412"/>
      <c r="HG30" s="412"/>
      <c r="HH30" s="412"/>
      <c r="HI30" s="412"/>
      <c r="HJ30" s="412"/>
      <c r="HK30" s="412"/>
      <c r="HL30" s="412"/>
      <c r="HM30" s="412"/>
      <c r="HN30" s="412"/>
      <c r="HO30" s="412"/>
      <c r="HP30" s="412"/>
      <c r="HQ30" s="412"/>
      <c r="HR30" s="412"/>
      <c r="HS30" s="412"/>
      <c r="HT30" s="412"/>
      <c r="HU30" s="412"/>
      <c r="HV30" s="412"/>
      <c r="HW30" s="412"/>
      <c r="HX30" s="412"/>
      <c r="HY30" s="412"/>
      <c r="HZ30" s="412"/>
      <c r="IA30" s="412"/>
      <c r="IB30" s="412"/>
      <c r="IC30" s="412"/>
      <c r="ID30" s="412"/>
      <c r="IE30" s="412"/>
      <c r="IF30" s="412"/>
      <c r="IG30" s="412"/>
      <c r="IH30" s="412"/>
      <c r="II30" s="412"/>
      <c r="IJ30" s="412"/>
      <c r="IK30" s="412"/>
      <c r="IL30" s="412"/>
      <c r="IM30" s="412"/>
      <c r="IN30" s="412"/>
      <c r="IO30" s="412"/>
      <c r="IP30" s="412"/>
      <c r="IQ30" s="412"/>
    </row>
    <row r="31" s="408" customFormat="1" ht="24" customHeight="1" spans="1:251">
      <c r="A31" s="421" t="s">
        <v>1181</v>
      </c>
      <c r="B31" s="420"/>
      <c r="C31" s="420"/>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2"/>
      <c r="AS31" s="412"/>
      <c r="AT31" s="412"/>
      <c r="AU31" s="412"/>
      <c r="AV31" s="412"/>
      <c r="AW31" s="412"/>
      <c r="AX31" s="412"/>
      <c r="AY31" s="412"/>
      <c r="AZ31" s="412"/>
      <c r="BA31" s="412"/>
      <c r="BB31" s="412"/>
      <c r="BC31" s="412"/>
      <c r="BD31" s="412"/>
      <c r="BE31" s="412"/>
      <c r="BF31" s="412"/>
      <c r="BG31" s="412"/>
      <c r="BH31" s="412"/>
      <c r="BI31" s="412"/>
      <c r="BJ31" s="412"/>
      <c r="BK31" s="412"/>
      <c r="BL31" s="412"/>
      <c r="BM31" s="412"/>
      <c r="BN31" s="412"/>
      <c r="BO31" s="412"/>
      <c r="BP31" s="412"/>
      <c r="BQ31" s="412"/>
      <c r="BR31" s="412"/>
      <c r="BS31" s="412"/>
      <c r="BT31" s="412"/>
      <c r="BU31" s="412"/>
      <c r="BV31" s="412"/>
      <c r="BW31" s="412"/>
      <c r="BX31" s="412"/>
      <c r="BY31" s="412"/>
      <c r="BZ31" s="412"/>
      <c r="CA31" s="412"/>
      <c r="CB31" s="412"/>
      <c r="CC31" s="412"/>
      <c r="CD31" s="412"/>
      <c r="CE31" s="412"/>
      <c r="CF31" s="412"/>
      <c r="CG31" s="412"/>
      <c r="CH31" s="412"/>
      <c r="CI31" s="412"/>
      <c r="CJ31" s="412"/>
      <c r="CK31" s="412"/>
      <c r="CL31" s="412"/>
      <c r="CM31" s="412"/>
      <c r="CN31" s="412"/>
      <c r="CO31" s="412"/>
      <c r="CP31" s="412"/>
      <c r="CQ31" s="412"/>
      <c r="CR31" s="412"/>
      <c r="CS31" s="412"/>
      <c r="CT31" s="412"/>
      <c r="CU31" s="412"/>
      <c r="CV31" s="412"/>
      <c r="CW31" s="412"/>
      <c r="CX31" s="412"/>
      <c r="CY31" s="412"/>
      <c r="CZ31" s="412"/>
      <c r="DA31" s="412"/>
      <c r="DB31" s="412"/>
      <c r="DC31" s="412"/>
      <c r="DD31" s="412"/>
      <c r="DE31" s="412"/>
      <c r="DF31" s="412"/>
      <c r="DG31" s="412"/>
      <c r="DH31" s="412"/>
      <c r="DI31" s="412"/>
      <c r="DJ31" s="412"/>
      <c r="DK31" s="412"/>
      <c r="DL31" s="412"/>
      <c r="DM31" s="412"/>
      <c r="DN31" s="412"/>
      <c r="DO31" s="412"/>
      <c r="DP31" s="412"/>
      <c r="DQ31" s="412"/>
      <c r="DR31" s="412"/>
      <c r="DS31" s="412"/>
      <c r="DT31" s="412"/>
      <c r="DU31" s="412"/>
      <c r="DV31" s="412"/>
      <c r="DW31" s="412"/>
      <c r="DX31" s="412"/>
      <c r="DY31" s="412"/>
      <c r="DZ31" s="412"/>
      <c r="EA31" s="412"/>
      <c r="EB31" s="412"/>
      <c r="EC31" s="412"/>
      <c r="ED31" s="412"/>
      <c r="EE31" s="412"/>
      <c r="EF31" s="412"/>
      <c r="EG31" s="412"/>
      <c r="EH31" s="412"/>
      <c r="EI31" s="412"/>
      <c r="EJ31" s="412"/>
      <c r="EK31" s="412"/>
      <c r="EL31" s="412"/>
      <c r="EM31" s="412"/>
      <c r="EN31" s="412"/>
      <c r="EO31" s="412"/>
      <c r="EP31" s="412"/>
      <c r="EQ31" s="412"/>
      <c r="ER31" s="412"/>
      <c r="ES31" s="412"/>
      <c r="ET31" s="412"/>
      <c r="EU31" s="412"/>
      <c r="EV31" s="412"/>
      <c r="EW31" s="412"/>
      <c r="EX31" s="412"/>
      <c r="EY31" s="412"/>
      <c r="EZ31" s="412"/>
      <c r="FA31" s="412"/>
      <c r="FB31" s="412"/>
      <c r="FC31" s="412"/>
      <c r="FD31" s="412"/>
      <c r="FE31" s="412"/>
      <c r="FF31" s="412"/>
      <c r="FG31" s="412"/>
      <c r="FH31" s="412"/>
      <c r="FI31" s="412"/>
      <c r="FJ31" s="412"/>
      <c r="FK31" s="412"/>
      <c r="FL31" s="412"/>
      <c r="FM31" s="412"/>
      <c r="FN31" s="412"/>
      <c r="FO31" s="412"/>
      <c r="FP31" s="412"/>
      <c r="FQ31" s="412"/>
      <c r="FR31" s="412"/>
      <c r="FS31" s="412"/>
      <c r="FT31" s="412"/>
      <c r="FU31" s="412"/>
      <c r="FV31" s="412"/>
      <c r="FW31" s="412"/>
      <c r="FX31" s="412"/>
      <c r="FY31" s="412"/>
      <c r="FZ31" s="412"/>
      <c r="GA31" s="412"/>
      <c r="GB31" s="412"/>
      <c r="GC31" s="412"/>
      <c r="GD31" s="412"/>
      <c r="GE31" s="412"/>
      <c r="GF31" s="412"/>
      <c r="GG31" s="412"/>
      <c r="GH31" s="412"/>
      <c r="GI31" s="412"/>
      <c r="GJ31" s="412"/>
      <c r="GK31" s="412"/>
      <c r="GL31" s="412"/>
      <c r="GM31" s="412"/>
      <c r="GN31" s="412"/>
      <c r="GO31" s="412"/>
      <c r="GP31" s="412"/>
      <c r="GQ31" s="412"/>
      <c r="GR31" s="412"/>
      <c r="GS31" s="412"/>
      <c r="GT31" s="412"/>
      <c r="GU31" s="412"/>
      <c r="GV31" s="412"/>
      <c r="GW31" s="412"/>
      <c r="GX31" s="412"/>
      <c r="GY31" s="412"/>
      <c r="GZ31" s="412"/>
      <c r="HA31" s="412"/>
      <c r="HB31" s="412"/>
      <c r="HC31" s="412"/>
      <c r="HD31" s="412"/>
      <c r="HE31" s="412"/>
      <c r="HF31" s="412"/>
      <c r="HG31" s="412"/>
      <c r="HH31" s="412"/>
      <c r="HI31" s="412"/>
      <c r="HJ31" s="412"/>
      <c r="HK31" s="412"/>
      <c r="HL31" s="412"/>
      <c r="HM31" s="412"/>
      <c r="HN31" s="412"/>
      <c r="HO31" s="412"/>
      <c r="HP31" s="412"/>
      <c r="HQ31" s="412"/>
      <c r="HR31" s="412"/>
      <c r="HS31" s="412"/>
      <c r="HT31" s="412"/>
      <c r="HU31" s="412"/>
      <c r="HV31" s="412"/>
      <c r="HW31" s="412"/>
      <c r="HX31" s="412"/>
      <c r="HY31" s="412"/>
      <c r="HZ31" s="412"/>
      <c r="IA31" s="412"/>
      <c r="IB31" s="412"/>
      <c r="IC31" s="412"/>
      <c r="ID31" s="412"/>
      <c r="IE31" s="412"/>
      <c r="IF31" s="412"/>
      <c r="IG31" s="412"/>
      <c r="IH31" s="412"/>
      <c r="II31" s="412"/>
      <c r="IJ31" s="412"/>
      <c r="IK31" s="412"/>
      <c r="IL31" s="412"/>
      <c r="IM31" s="412"/>
      <c r="IN31" s="412"/>
      <c r="IO31" s="412"/>
      <c r="IP31" s="412"/>
      <c r="IQ31" s="412"/>
    </row>
    <row r="32" s="408" customFormat="1" ht="24" customHeight="1" spans="1:251">
      <c r="A32" s="421" t="s">
        <v>1182</v>
      </c>
      <c r="B32" s="420"/>
      <c r="C32" s="420"/>
      <c r="D32" s="412"/>
      <c r="E32" s="412"/>
      <c r="F32" s="412"/>
      <c r="G32" s="412"/>
      <c r="H32" s="412"/>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2"/>
      <c r="BC32" s="412"/>
      <c r="BD32" s="412"/>
      <c r="BE32" s="412"/>
      <c r="BF32" s="412"/>
      <c r="BG32" s="412"/>
      <c r="BH32" s="412"/>
      <c r="BI32" s="412"/>
      <c r="BJ32" s="412"/>
      <c r="BK32" s="412"/>
      <c r="BL32" s="412"/>
      <c r="BM32" s="412"/>
      <c r="BN32" s="412"/>
      <c r="BO32" s="412"/>
      <c r="BP32" s="412"/>
      <c r="BQ32" s="412"/>
      <c r="BR32" s="412"/>
      <c r="BS32" s="412"/>
      <c r="BT32" s="412"/>
      <c r="BU32" s="412"/>
      <c r="BV32" s="412"/>
      <c r="BW32" s="412"/>
      <c r="BX32" s="412"/>
      <c r="BY32" s="412"/>
      <c r="BZ32" s="412"/>
      <c r="CA32" s="412"/>
      <c r="CB32" s="412"/>
      <c r="CC32" s="412"/>
      <c r="CD32" s="412"/>
      <c r="CE32" s="412"/>
      <c r="CF32" s="412"/>
      <c r="CG32" s="412"/>
      <c r="CH32" s="412"/>
      <c r="CI32" s="412"/>
      <c r="CJ32" s="412"/>
      <c r="CK32" s="412"/>
      <c r="CL32" s="412"/>
      <c r="CM32" s="412"/>
      <c r="CN32" s="412"/>
      <c r="CO32" s="412"/>
      <c r="CP32" s="412"/>
      <c r="CQ32" s="412"/>
      <c r="CR32" s="412"/>
      <c r="CS32" s="412"/>
      <c r="CT32" s="412"/>
      <c r="CU32" s="412"/>
      <c r="CV32" s="412"/>
      <c r="CW32" s="412"/>
      <c r="CX32" s="412"/>
      <c r="CY32" s="412"/>
      <c r="CZ32" s="412"/>
      <c r="DA32" s="412"/>
      <c r="DB32" s="412"/>
      <c r="DC32" s="412"/>
      <c r="DD32" s="412"/>
      <c r="DE32" s="412"/>
      <c r="DF32" s="412"/>
      <c r="DG32" s="412"/>
      <c r="DH32" s="412"/>
      <c r="DI32" s="412"/>
      <c r="DJ32" s="412"/>
      <c r="DK32" s="412"/>
      <c r="DL32" s="412"/>
      <c r="DM32" s="412"/>
      <c r="DN32" s="412"/>
      <c r="DO32" s="412"/>
      <c r="DP32" s="412"/>
      <c r="DQ32" s="412"/>
      <c r="DR32" s="412"/>
      <c r="DS32" s="412"/>
      <c r="DT32" s="412"/>
      <c r="DU32" s="412"/>
      <c r="DV32" s="412"/>
      <c r="DW32" s="412"/>
      <c r="DX32" s="412"/>
      <c r="DY32" s="412"/>
      <c r="DZ32" s="412"/>
      <c r="EA32" s="412"/>
      <c r="EB32" s="412"/>
      <c r="EC32" s="412"/>
      <c r="ED32" s="412"/>
      <c r="EE32" s="412"/>
      <c r="EF32" s="412"/>
      <c r="EG32" s="412"/>
      <c r="EH32" s="412"/>
      <c r="EI32" s="412"/>
      <c r="EJ32" s="412"/>
      <c r="EK32" s="412"/>
      <c r="EL32" s="412"/>
      <c r="EM32" s="412"/>
      <c r="EN32" s="412"/>
      <c r="EO32" s="412"/>
      <c r="EP32" s="412"/>
      <c r="EQ32" s="412"/>
      <c r="ER32" s="412"/>
      <c r="ES32" s="412"/>
      <c r="ET32" s="412"/>
      <c r="EU32" s="412"/>
      <c r="EV32" s="412"/>
      <c r="EW32" s="412"/>
      <c r="EX32" s="412"/>
      <c r="EY32" s="412"/>
      <c r="EZ32" s="412"/>
      <c r="FA32" s="412"/>
      <c r="FB32" s="412"/>
      <c r="FC32" s="412"/>
      <c r="FD32" s="412"/>
      <c r="FE32" s="412"/>
      <c r="FF32" s="412"/>
      <c r="FG32" s="412"/>
      <c r="FH32" s="412"/>
      <c r="FI32" s="412"/>
      <c r="FJ32" s="412"/>
      <c r="FK32" s="412"/>
      <c r="FL32" s="412"/>
      <c r="FM32" s="412"/>
      <c r="FN32" s="412"/>
      <c r="FO32" s="412"/>
      <c r="FP32" s="412"/>
      <c r="FQ32" s="412"/>
      <c r="FR32" s="412"/>
      <c r="FS32" s="412"/>
      <c r="FT32" s="412"/>
      <c r="FU32" s="412"/>
      <c r="FV32" s="412"/>
      <c r="FW32" s="412"/>
      <c r="FX32" s="412"/>
      <c r="FY32" s="412"/>
      <c r="FZ32" s="412"/>
      <c r="GA32" s="412"/>
      <c r="GB32" s="412"/>
      <c r="GC32" s="412"/>
      <c r="GD32" s="412"/>
      <c r="GE32" s="412"/>
      <c r="GF32" s="412"/>
      <c r="GG32" s="412"/>
      <c r="GH32" s="412"/>
      <c r="GI32" s="412"/>
      <c r="GJ32" s="412"/>
      <c r="GK32" s="412"/>
      <c r="GL32" s="412"/>
      <c r="GM32" s="412"/>
      <c r="GN32" s="412"/>
      <c r="GO32" s="412"/>
      <c r="GP32" s="412"/>
      <c r="GQ32" s="412"/>
      <c r="GR32" s="412"/>
      <c r="GS32" s="412"/>
      <c r="GT32" s="412"/>
      <c r="GU32" s="412"/>
      <c r="GV32" s="412"/>
      <c r="GW32" s="412"/>
      <c r="GX32" s="412"/>
      <c r="GY32" s="412"/>
      <c r="GZ32" s="412"/>
      <c r="HA32" s="412"/>
      <c r="HB32" s="412"/>
      <c r="HC32" s="412"/>
      <c r="HD32" s="412"/>
      <c r="HE32" s="412"/>
      <c r="HF32" s="412"/>
      <c r="HG32" s="412"/>
      <c r="HH32" s="412"/>
      <c r="HI32" s="412"/>
      <c r="HJ32" s="412"/>
      <c r="HK32" s="412"/>
      <c r="HL32" s="412"/>
      <c r="HM32" s="412"/>
      <c r="HN32" s="412"/>
      <c r="HO32" s="412"/>
      <c r="HP32" s="412"/>
      <c r="HQ32" s="412"/>
      <c r="HR32" s="412"/>
      <c r="HS32" s="412"/>
      <c r="HT32" s="412"/>
      <c r="HU32" s="412"/>
      <c r="HV32" s="412"/>
      <c r="HW32" s="412"/>
      <c r="HX32" s="412"/>
      <c r="HY32" s="412"/>
      <c r="HZ32" s="412"/>
      <c r="IA32" s="412"/>
      <c r="IB32" s="412"/>
      <c r="IC32" s="412"/>
      <c r="ID32" s="412"/>
      <c r="IE32" s="412"/>
      <c r="IF32" s="412"/>
      <c r="IG32" s="412"/>
      <c r="IH32" s="412"/>
      <c r="II32" s="412"/>
      <c r="IJ32" s="412"/>
      <c r="IK32" s="412"/>
      <c r="IL32" s="412"/>
      <c r="IM32" s="412"/>
      <c r="IN32" s="412"/>
      <c r="IO32" s="412"/>
      <c r="IP32" s="412"/>
      <c r="IQ32" s="412"/>
    </row>
    <row r="33" s="408" customFormat="1" ht="24" customHeight="1" spans="1:251">
      <c r="A33" s="421" t="s">
        <v>1184</v>
      </c>
      <c r="B33" s="420"/>
      <c r="C33" s="420"/>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c r="BY33" s="412"/>
      <c r="BZ33" s="412"/>
      <c r="CA33" s="412"/>
      <c r="CB33" s="412"/>
      <c r="CC33" s="412"/>
      <c r="CD33" s="412"/>
      <c r="CE33" s="412"/>
      <c r="CF33" s="412"/>
      <c r="CG33" s="412"/>
      <c r="CH33" s="412"/>
      <c r="CI33" s="412"/>
      <c r="CJ33" s="412"/>
      <c r="CK33" s="412"/>
      <c r="CL33" s="412"/>
      <c r="CM33" s="412"/>
      <c r="CN33" s="412"/>
      <c r="CO33" s="412"/>
      <c r="CP33" s="412"/>
      <c r="CQ33" s="412"/>
      <c r="CR33" s="412"/>
      <c r="CS33" s="412"/>
      <c r="CT33" s="412"/>
      <c r="CU33" s="412"/>
      <c r="CV33" s="412"/>
      <c r="CW33" s="412"/>
      <c r="CX33" s="412"/>
      <c r="CY33" s="412"/>
      <c r="CZ33" s="412"/>
      <c r="DA33" s="412"/>
      <c r="DB33" s="412"/>
      <c r="DC33" s="412"/>
      <c r="DD33" s="412"/>
      <c r="DE33" s="412"/>
      <c r="DF33" s="412"/>
      <c r="DG33" s="412"/>
      <c r="DH33" s="412"/>
      <c r="DI33" s="412"/>
      <c r="DJ33" s="412"/>
      <c r="DK33" s="412"/>
      <c r="DL33" s="412"/>
      <c r="DM33" s="412"/>
      <c r="DN33" s="412"/>
      <c r="DO33" s="412"/>
      <c r="DP33" s="412"/>
      <c r="DQ33" s="412"/>
      <c r="DR33" s="412"/>
      <c r="DS33" s="412"/>
      <c r="DT33" s="412"/>
      <c r="DU33" s="412"/>
      <c r="DV33" s="412"/>
      <c r="DW33" s="412"/>
      <c r="DX33" s="412"/>
      <c r="DY33" s="412"/>
      <c r="DZ33" s="412"/>
      <c r="EA33" s="412"/>
      <c r="EB33" s="412"/>
      <c r="EC33" s="412"/>
      <c r="ED33" s="412"/>
      <c r="EE33" s="412"/>
      <c r="EF33" s="412"/>
      <c r="EG33" s="412"/>
      <c r="EH33" s="412"/>
      <c r="EI33" s="412"/>
      <c r="EJ33" s="412"/>
      <c r="EK33" s="412"/>
      <c r="EL33" s="412"/>
      <c r="EM33" s="412"/>
      <c r="EN33" s="412"/>
      <c r="EO33" s="412"/>
      <c r="EP33" s="412"/>
      <c r="EQ33" s="412"/>
      <c r="ER33" s="412"/>
      <c r="ES33" s="412"/>
      <c r="ET33" s="412"/>
      <c r="EU33" s="412"/>
      <c r="EV33" s="412"/>
      <c r="EW33" s="412"/>
      <c r="EX33" s="412"/>
      <c r="EY33" s="412"/>
      <c r="EZ33" s="412"/>
      <c r="FA33" s="412"/>
      <c r="FB33" s="412"/>
      <c r="FC33" s="412"/>
      <c r="FD33" s="412"/>
      <c r="FE33" s="412"/>
      <c r="FF33" s="412"/>
      <c r="FG33" s="412"/>
      <c r="FH33" s="412"/>
      <c r="FI33" s="412"/>
      <c r="FJ33" s="412"/>
      <c r="FK33" s="412"/>
      <c r="FL33" s="412"/>
      <c r="FM33" s="412"/>
      <c r="FN33" s="412"/>
      <c r="FO33" s="412"/>
      <c r="FP33" s="412"/>
      <c r="FQ33" s="412"/>
      <c r="FR33" s="412"/>
      <c r="FS33" s="412"/>
      <c r="FT33" s="412"/>
      <c r="FU33" s="412"/>
      <c r="FV33" s="412"/>
      <c r="FW33" s="412"/>
      <c r="FX33" s="412"/>
      <c r="FY33" s="412"/>
      <c r="FZ33" s="412"/>
      <c r="GA33" s="412"/>
      <c r="GB33" s="412"/>
      <c r="GC33" s="412"/>
      <c r="GD33" s="412"/>
      <c r="GE33" s="412"/>
      <c r="GF33" s="412"/>
      <c r="GG33" s="412"/>
      <c r="GH33" s="412"/>
      <c r="GI33" s="412"/>
      <c r="GJ33" s="412"/>
      <c r="GK33" s="412"/>
      <c r="GL33" s="412"/>
      <c r="GM33" s="412"/>
      <c r="GN33" s="412"/>
      <c r="GO33" s="412"/>
      <c r="GP33" s="412"/>
      <c r="GQ33" s="412"/>
      <c r="GR33" s="412"/>
      <c r="GS33" s="412"/>
      <c r="GT33" s="412"/>
      <c r="GU33" s="412"/>
      <c r="GV33" s="412"/>
      <c r="GW33" s="412"/>
      <c r="GX33" s="412"/>
      <c r="GY33" s="412"/>
      <c r="GZ33" s="412"/>
      <c r="HA33" s="412"/>
      <c r="HB33" s="412"/>
      <c r="HC33" s="412"/>
      <c r="HD33" s="412"/>
      <c r="HE33" s="412"/>
      <c r="HF33" s="412"/>
      <c r="HG33" s="412"/>
      <c r="HH33" s="412"/>
      <c r="HI33" s="412"/>
      <c r="HJ33" s="412"/>
      <c r="HK33" s="412"/>
      <c r="HL33" s="412"/>
      <c r="HM33" s="412"/>
      <c r="HN33" s="412"/>
      <c r="HO33" s="412"/>
      <c r="HP33" s="412"/>
      <c r="HQ33" s="412"/>
      <c r="HR33" s="412"/>
      <c r="HS33" s="412"/>
      <c r="HT33" s="412"/>
      <c r="HU33" s="412"/>
      <c r="HV33" s="412"/>
      <c r="HW33" s="412"/>
      <c r="HX33" s="412"/>
      <c r="HY33" s="412"/>
      <c r="HZ33" s="412"/>
      <c r="IA33" s="412"/>
      <c r="IB33" s="412"/>
      <c r="IC33" s="412"/>
      <c r="ID33" s="412"/>
      <c r="IE33" s="412"/>
      <c r="IF33" s="412"/>
      <c r="IG33" s="412"/>
      <c r="IH33" s="412"/>
      <c r="II33" s="412"/>
      <c r="IJ33" s="412"/>
      <c r="IK33" s="412"/>
      <c r="IL33" s="412"/>
      <c r="IM33" s="412"/>
      <c r="IN33" s="412"/>
      <c r="IO33" s="412"/>
      <c r="IP33" s="412"/>
      <c r="IQ33" s="412"/>
    </row>
    <row r="34" s="408" customFormat="1" ht="24" customHeight="1" spans="1:251">
      <c r="A34" s="421" t="s">
        <v>1185</v>
      </c>
      <c r="B34" s="420"/>
      <c r="C34" s="420"/>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412"/>
      <c r="AN34" s="412"/>
      <c r="AO34" s="412"/>
      <c r="AP34" s="412"/>
      <c r="AQ34" s="412"/>
      <c r="AR34" s="412"/>
      <c r="AS34" s="412"/>
      <c r="AT34" s="412"/>
      <c r="AU34" s="412"/>
      <c r="AV34" s="412"/>
      <c r="AW34" s="412"/>
      <c r="AX34" s="412"/>
      <c r="AY34" s="412"/>
      <c r="AZ34" s="412"/>
      <c r="BA34" s="412"/>
      <c r="BB34" s="412"/>
      <c r="BC34" s="412"/>
      <c r="BD34" s="412"/>
      <c r="BE34" s="412"/>
      <c r="BF34" s="412"/>
      <c r="BG34" s="412"/>
      <c r="BH34" s="412"/>
      <c r="BI34" s="412"/>
      <c r="BJ34" s="412"/>
      <c r="BK34" s="412"/>
      <c r="BL34" s="412"/>
      <c r="BM34" s="412"/>
      <c r="BN34" s="412"/>
      <c r="BO34" s="412"/>
      <c r="BP34" s="412"/>
      <c r="BQ34" s="412"/>
      <c r="BR34" s="412"/>
      <c r="BS34" s="412"/>
      <c r="BT34" s="412"/>
      <c r="BU34" s="412"/>
      <c r="BV34" s="412"/>
      <c r="BW34" s="412"/>
      <c r="BX34" s="412"/>
      <c r="BY34" s="412"/>
      <c r="BZ34" s="412"/>
      <c r="CA34" s="412"/>
      <c r="CB34" s="412"/>
      <c r="CC34" s="412"/>
      <c r="CD34" s="412"/>
      <c r="CE34" s="412"/>
      <c r="CF34" s="412"/>
      <c r="CG34" s="412"/>
      <c r="CH34" s="412"/>
      <c r="CI34" s="412"/>
      <c r="CJ34" s="412"/>
      <c r="CK34" s="412"/>
      <c r="CL34" s="412"/>
      <c r="CM34" s="412"/>
      <c r="CN34" s="412"/>
      <c r="CO34" s="412"/>
      <c r="CP34" s="412"/>
      <c r="CQ34" s="412"/>
      <c r="CR34" s="412"/>
      <c r="CS34" s="412"/>
      <c r="CT34" s="412"/>
      <c r="CU34" s="412"/>
      <c r="CV34" s="412"/>
      <c r="CW34" s="412"/>
      <c r="CX34" s="412"/>
      <c r="CY34" s="412"/>
      <c r="CZ34" s="412"/>
      <c r="DA34" s="412"/>
      <c r="DB34" s="412"/>
      <c r="DC34" s="412"/>
      <c r="DD34" s="412"/>
      <c r="DE34" s="412"/>
      <c r="DF34" s="412"/>
      <c r="DG34" s="412"/>
      <c r="DH34" s="412"/>
      <c r="DI34" s="412"/>
      <c r="DJ34" s="412"/>
      <c r="DK34" s="412"/>
      <c r="DL34" s="412"/>
      <c r="DM34" s="412"/>
      <c r="DN34" s="412"/>
      <c r="DO34" s="412"/>
      <c r="DP34" s="412"/>
      <c r="DQ34" s="412"/>
      <c r="DR34" s="412"/>
      <c r="DS34" s="412"/>
      <c r="DT34" s="412"/>
      <c r="DU34" s="412"/>
      <c r="DV34" s="412"/>
      <c r="DW34" s="412"/>
      <c r="DX34" s="412"/>
      <c r="DY34" s="412"/>
      <c r="DZ34" s="412"/>
      <c r="EA34" s="412"/>
      <c r="EB34" s="412"/>
      <c r="EC34" s="412"/>
      <c r="ED34" s="412"/>
      <c r="EE34" s="412"/>
      <c r="EF34" s="412"/>
      <c r="EG34" s="412"/>
      <c r="EH34" s="412"/>
      <c r="EI34" s="412"/>
      <c r="EJ34" s="412"/>
      <c r="EK34" s="412"/>
      <c r="EL34" s="412"/>
      <c r="EM34" s="412"/>
      <c r="EN34" s="412"/>
      <c r="EO34" s="412"/>
      <c r="EP34" s="412"/>
      <c r="EQ34" s="412"/>
      <c r="ER34" s="412"/>
      <c r="ES34" s="412"/>
      <c r="ET34" s="412"/>
      <c r="EU34" s="412"/>
      <c r="EV34" s="412"/>
      <c r="EW34" s="412"/>
      <c r="EX34" s="412"/>
      <c r="EY34" s="412"/>
      <c r="EZ34" s="412"/>
      <c r="FA34" s="412"/>
      <c r="FB34" s="412"/>
      <c r="FC34" s="412"/>
      <c r="FD34" s="412"/>
      <c r="FE34" s="412"/>
      <c r="FF34" s="412"/>
      <c r="FG34" s="412"/>
      <c r="FH34" s="412"/>
      <c r="FI34" s="412"/>
      <c r="FJ34" s="412"/>
      <c r="FK34" s="412"/>
      <c r="FL34" s="412"/>
      <c r="FM34" s="412"/>
      <c r="FN34" s="412"/>
      <c r="FO34" s="412"/>
      <c r="FP34" s="412"/>
      <c r="FQ34" s="412"/>
      <c r="FR34" s="412"/>
      <c r="FS34" s="412"/>
      <c r="FT34" s="412"/>
      <c r="FU34" s="412"/>
      <c r="FV34" s="412"/>
      <c r="FW34" s="412"/>
      <c r="FX34" s="412"/>
      <c r="FY34" s="412"/>
      <c r="FZ34" s="412"/>
      <c r="GA34" s="412"/>
      <c r="GB34" s="412"/>
      <c r="GC34" s="412"/>
      <c r="GD34" s="412"/>
      <c r="GE34" s="412"/>
      <c r="GF34" s="412"/>
      <c r="GG34" s="412"/>
      <c r="GH34" s="412"/>
      <c r="GI34" s="412"/>
      <c r="GJ34" s="412"/>
      <c r="GK34" s="412"/>
      <c r="GL34" s="412"/>
      <c r="GM34" s="412"/>
      <c r="GN34" s="412"/>
      <c r="GO34" s="412"/>
      <c r="GP34" s="412"/>
      <c r="GQ34" s="412"/>
      <c r="GR34" s="412"/>
      <c r="GS34" s="412"/>
      <c r="GT34" s="412"/>
      <c r="GU34" s="412"/>
      <c r="GV34" s="412"/>
      <c r="GW34" s="412"/>
      <c r="GX34" s="412"/>
      <c r="GY34" s="412"/>
      <c r="GZ34" s="412"/>
      <c r="HA34" s="412"/>
      <c r="HB34" s="412"/>
      <c r="HC34" s="412"/>
      <c r="HD34" s="412"/>
      <c r="HE34" s="412"/>
      <c r="HF34" s="412"/>
      <c r="HG34" s="412"/>
      <c r="HH34" s="412"/>
      <c r="HI34" s="412"/>
      <c r="HJ34" s="412"/>
      <c r="HK34" s="412"/>
      <c r="HL34" s="412"/>
      <c r="HM34" s="412"/>
      <c r="HN34" s="412"/>
      <c r="HO34" s="412"/>
      <c r="HP34" s="412"/>
      <c r="HQ34" s="412"/>
      <c r="HR34" s="412"/>
      <c r="HS34" s="412"/>
      <c r="HT34" s="412"/>
      <c r="HU34" s="412"/>
      <c r="HV34" s="412"/>
      <c r="HW34" s="412"/>
      <c r="HX34" s="412"/>
      <c r="HY34" s="412"/>
      <c r="HZ34" s="412"/>
      <c r="IA34" s="412"/>
      <c r="IB34" s="412"/>
      <c r="IC34" s="412"/>
      <c r="ID34" s="412"/>
      <c r="IE34" s="412"/>
      <c r="IF34" s="412"/>
      <c r="IG34" s="412"/>
      <c r="IH34" s="412"/>
      <c r="II34" s="412"/>
      <c r="IJ34" s="412"/>
      <c r="IK34" s="412"/>
      <c r="IL34" s="412"/>
      <c r="IM34" s="412"/>
      <c r="IN34" s="412"/>
      <c r="IO34" s="412"/>
      <c r="IP34" s="412"/>
      <c r="IQ34" s="412"/>
    </row>
    <row r="35" s="408" customFormat="1" ht="24" customHeight="1" spans="1:251">
      <c r="A35" s="421" t="s">
        <v>1186</v>
      </c>
      <c r="B35" s="420"/>
      <c r="C35" s="420"/>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c r="AN35" s="412"/>
      <c r="AO35" s="412"/>
      <c r="AP35" s="412"/>
      <c r="AQ35" s="412"/>
      <c r="AR35" s="412"/>
      <c r="AS35" s="412"/>
      <c r="AT35" s="412"/>
      <c r="AU35" s="412"/>
      <c r="AV35" s="412"/>
      <c r="AW35" s="412"/>
      <c r="AX35" s="412"/>
      <c r="AY35" s="412"/>
      <c r="AZ35" s="412"/>
      <c r="BA35" s="412"/>
      <c r="BB35" s="412"/>
      <c r="BC35" s="412"/>
      <c r="BD35" s="412"/>
      <c r="BE35" s="412"/>
      <c r="BF35" s="412"/>
      <c r="BG35" s="412"/>
      <c r="BH35" s="412"/>
      <c r="BI35" s="412"/>
      <c r="BJ35" s="412"/>
      <c r="BK35" s="412"/>
      <c r="BL35" s="412"/>
      <c r="BM35" s="412"/>
      <c r="BN35" s="412"/>
      <c r="BO35" s="412"/>
      <c r="BP35" s="412"/>
      <c r="BQ35" s="412"/>
      <c r="BR35" s="412"/>
      <c r="BS35" s="412"/>
      <c r="BT35" s="412"/>
      <c r="BU35" s="412"/>
      <c r="BV35" s="412"/>
      <c r="BW35" s="412"/>
      <c r="BX35" s="412"/>
      <c r="BY35" s="412"/>
      <c r="BZ35" s="412"/>
      <c r="CA35" s="412"/>
      <c r="CB35" s="412"/>
      <c r="CC35" s="412"/>
      <c r="CD35" s="412"/>
      <c r="CE35" s="412"/>
      <c r="CF35" s="412"/>
      <c r="CG35" s="412"/>
      <c r="CH35" s="412"/>
      <c r="CI35" s="412"/>
      <c r="CJ35" s="412"/>
      <c r="CK35" s="412"/>
      <c r="CL35" s="412"/>
      <c r="CM35" s="412"/>
      <c r="CN35" s="412"/>
      <c r="CO35" s="412"/>
      <c r="CP35" s="412"/>
      <c r="CQ35" s="412"/>
      <c r="CR35" s="412"/>
      <c r="CS35" s="412"/>
      <c r="CT35" s="412"/>
      <c r="CU35" s="412"/>
      <c r="CV35" s="412"/>
      <c r="CW35" s="412"/>
      <c r="CX35" s="412"/>
      <c r="CY35" s="412"/>
      <c r="CZ35" s="412"/>
      <c r="DA35" s="412"/>
      <c r="DB35" s="412"/>
      <c r="DC35" s="412"/>
      <c r="DD35" s="412"/>
      <c r="DE35" s="412"/>
      <c r="DF35" s="412"/>
      <c r="DG35" s="412"/>
      <c r="DH35" s="412"/>
      <c r="DI35" s="412"/>
      <c r="DJ35" s="412"/>
      <c r="DK35" s="412"/>
      <c r="DL35" s="412"/>
      <c r="DM35" s="412"/>
      <c r="DN35" s="412"/>
      <c r="DO35" s="412"/>
      <c r="DP35" s="412"/>
      <c r="DQ35" s="412"/>
      <c r="DR35" s="412"/>
      <c r="DS35" s="412"/>
      <c r="DT35" s="412"/>
      <c r="DU35" s="412"/>
      <c r="DV35" s="412"/>
      <c r="DW35" s="412"/>
      <c r="DX35" s="412"/>
      <c r="DY35" s="412"/>
      <c r="DZ35" s="412"/>
      <c r="EA35" s="412"/>
      <c r="EB35" s="412"/>
      <c r="EC35" s="412"/>
      <c r="ED35" s="412"/>
      <c r="EE35" s="412"/>
      <c r="EF35" s="412"/>
      <c r="EG35" s="412"/>
      <c r="EH35" s="412"/>
      <c r="EI35" s="412"/>
      <c r="EJ35" s="412"/>
      <c r="EK35" s="412"/>
      <c r="EL35" s="412"/>
      <c r="EM35" s="412"/>
      <c r="EN35" s="412"/>
      <c r="EO35" s="412"/>
      <c r="EP35" s="412"/>
      <c r="EQ35" s="412"/>
      <c r="ER35" s="412"/>
      <c r="ES35" s="412"/>
      <c r="ET35" s="412"/>
      <c r="EU35" s="412"/>
      <c r="EV35" s="412"/>
      <c r="EW35" s="412"/>
      <c r="EX35" s="412"/>
      <c r="EY35" s="412"/>
      <c r="EZ35" s="412"/>
      <c r="FA35" s="412"/>
      <c r="FB35" s="412"/>
      <c r="FC35" s="412"/>
      <c r="FD35" s="412"/>
      <c r="FE35" s="412"/>
      <c r="FF35" s="412"/>
      <c r="FG35" s="412"/>
      <c r="FH35" s="412"/>
      <c r="FI35" s="412"/>
      <c r="FJ35" s="412"/>
      <c r="FK35" s="412"/>
      <c r="FL35" s="412"/>
      <c r="FM35" s="412"/>
      <c r="FN35" s="412"/>
      <c r="FO35" s="412"/>
      <c r="FP35" s="412"/>
      <c r="FQ35" s="412"/>
      <c r="FR35" s="412"/>
      <c r="FS35" s="412"/>
      <c r="FT35" s="412"/>
      <c r="FU35" s="412"/>
      <c r="FV35" s="412"/>
      <c r="FW35" s="412"/>
      <c r="FX35" s="412"/>
      <c r="FY35" s="412"/>
      <c r="FZ35" s="412"/>
      <c r="GA35" s="412"/>
      <c r="GB35" s="412"/>
      <c r="GC35" s="412"/>
      <c r="GD35" s="412"/>
      <c r="GE35" s="412"/>
      <c r="GF35" s="412"/>
      <c r="GG35" s="412"/>
      <c r="GH35" s="412"/>
      <c r="GI35" s="412"/>
      <c r="GJ35" s="412"/>
      <c r="GK35" s="412"/>
      <c r="GL35" s="412"/>
      <c r="GM35" s="412"/>
      <c r="GN35" s="412"/>
      <c r="GO35" s="412"/>
      <c r="GP35" s="412"/>
      <c r="GQ35" s="412"/>
      <c r="GR35" s="412"/>
      <c r="GS35" s="412"/>
      <c r="GT35" s="412"/>
      <c r="GU35" s="412"/>
      <c r="GV35" s="412"/>
      <c r="GW35" s="412"/>
      <c r="GX35" s="412"/>
      <c r="GY35" s="412"/>
      <c r="GZ35" s="412"/>
      <c r="HA35" s="412"/>
      <c r="HB35" s="412"/>
      <c r="HC35" s="412"/>
      <c r="HD35" s="412"/>
      <c r="HE35" s="412"/>
      <c r="HF35" s="412"/>
      <c r="HG35" s="412"/>
      <c r="HH35" s="412"/>
      <c r="HI35" s="412"/>
      <c r="HJ35" s="412"/>
      <c r="HK35" s="412"/>
      <c r="HL35" s="412"/>
      <c r="HM35" s="412"/>
      <c r="HN35" s="412"/>
      <c r="HO35" s="412"/>
      <c r="HP35" s="412"/>
      <c r="HQ35" s="412"/>
      <c r="HR35" s="412"/>
      <c r="HS35" s="412"/>
      <c r="HT35" s="412"/>
      <c r="HU35" s="412"/>
      <c r="HV35" s="412"/>
      <c r="HW35" s="412"/>
      <c r="HX35" s="412"/>
      <c r="HY35" s="412"/>
      <c r="HZ35" s="412"/>
      <c r="IA35" s="412"/>
      <c r="IB35" s="412"/>
      <c r="IC35" s="412"/>
      <c r="ID35" s="412"/>
      <c r="IE35" s="412"/>
      <c r="IF35" s="412"/>
      <c r="IG35" s="412"/>
      <c r="IH35" s="412"/>
      <c r="II35" s="412"/>
      <c r="IJ35" s="412"/>
      <c r="IK35" s="412"/>
      <c r="IL35" s="412"/>
      <c r="IM35" s="412"/>
      <c r="IN35" s="412"/>
      <c r="IO35" s="412"/>
      <c r="IP35" s="412"/>
      <c r="IQ35" s="412"/>
    </row>
    <row r="36" s="408" customFormat="1" ht="24" customHeight="1" spans="1:251">
      <c r="A36" s="419" t="s">
        <v>1188</v>
      </c>
      <c r="B36" s="420">
        <v>141732</v>
      </c>
      <c r="C36" s="420">
        <v>130052</v>
      </c>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c r="AN36" s="412"/>
      <c r="AO36" s="412"/>
      <c r="AP36" s="412"/>
      <c r="AQ36" s="412"/>
      <c r="AR36" s="412"/>
      <c r="AS36" s="412"/>
      <c r="AT36" s="412"/>
      <c r="AU36" s="412"/>
      <c r="AV36" s="412"/>
      <c r="AW36" s="412"/>
      <c r="AX36" s="412"/>
      <c r="AY36" s="412"/>
      <c r="AZ36" s="412"/>
      <c r="BA36" s="412"/>
      <c r="BB36" s="412"/>
      <c r="BC36" s="412"/>
      <c r="BD36" s="412"/>
      <c r="BE36" s="412"/>
      <c r="BF36" s="412"/>
      <c r="BG36" s="412"/>
      <c r="BH36" s="412"/>
      <c r="BI36" s="412"/>
      <c r="BJ36" s="412"/>
      <c r="BK36" s="412"/>
      <c r="BL36" s="412"/>
      <c r="BM36" s="412"/>
      <c r="BN36" s="412"/>
      <c r="BO36" s="412"/>
      <c r="BP36" s="412"/>
      <c r="BQ36" s="412"/>
      <c r="BR36" s="412"/>
      <c r="BS36" s="412"/>
      <c r="BT36" s="412"/>
      <c r="BU36" s="412"/>
      <c r="BV36" s="412"/>
      <c r="BW36" s="412"/>
      <c r="BX36" s="412"/>
      <c r="BY36" s="412"/>
      <c r="BZ36" s="412"/>
      <c r="CA36" s="412"/>
      <c r="CB36" s="412"/>
      <c r="CC36" s="412"/>
      <c r="CD36" s="412"/>
      <c r="CE36" s="412"/>
      <c r="CF36" s="412"/>
      <c r="CG36" s="412"/>
      <c r="CH36" s="412"/>
      <c r="CI36" s="412"/>
      <c r="CJ36" s="412"/>
      <c r="CK36" s="412"/>
      <c r="CL36" s="412"/>
      <c r="CM36" s="412"/>
      <c r="CN36" s="412"/>
      <c r="CO36" s="412"/>
      <c r="CP36" s="412"/>
      <c r="CQ36" s="412"/>
      <c r="CR36" s="412"/>
      <c r="CS36" s="412"/>
      <c r="CT36" s="412"/>
      <c r="CU36" s="412"/>
      <c r="CV36" s="412"/>
      <c r="CW36" s="412"/>
      <c r="CX36" s="412"/>
      <c r="CY36" s="412"/>
      <c r="CZ36" s="412"/>
      <c r="DA36" s="412"/>
      <c r="DB36" s="412"/>
      <c r="DC36" s="412"/>
      <c r="DD36" s="412"/>
      <c r="DE36" s="412"/>
      <c r="DF36" s="412"/>
      <c r="DG36" s="412"/>
      <c r="DH36" s="412"/>
      <c r="DI36" s="412"/>
      <c r="DJ36" s="412"/>
      <c r="DK36" s="412"/>
      <c r="DL36" s="412"/>
      <c r="DM36" s="412"/>
      <c r="DN36" s="412"/>
      <c r="DO36" s="412"/>
      <c r="DP36" s="412"/>
      <c r="DQ36" s="412"/>
      <c r="DR36" s="412"/>
      <c r="DS36" s="412"/>
      <c r="DT36" s="412"/>
      <c r="DU36" s="412"/>
      <c r="DV36" s="412"/>
      <c r="DW36" s="412"/>
      <c r="DX36" s="412"/>
      <c r="DY36" s="412"/>
      <c r="DZ36" s="412"/>
      <c r="EA36" s="412"/>
      <c r="EB36" s="412"/>
      <c r="EC36" s="412"/>
      <c r="ED36" s="412"/>
      <c r="EE36" s="412"/>
      <c r="EF36" s="412"/>
      <c r="EG36" s="412"/>
      <c r="EH36" s="412"/>
      <c r="EI36" s="412"/>
      <c r="EJ36" s="412"/>
      <c r="EK36" s="412"/>
      <c r="EL36" s="412"/>
      <c r="EM36" s="412"/>
      <c r="EN36" s="412"/>
      <c r="EO36" s="412"/>
      <c r="EP36" s="412"/>
      <c r="EQ36" s="412"/>
      <c r="ER36" s="412"/>
      <c r="ES36" s="412"/>
      <c r="ET36" s="412"/>
      <c r="EU36" s="412"/>
      <c r="EV36" s="412"/>
      <c r="EW36" s="412"/>
      <c r="EX36" s="412"/>
      <c r="EY36" s="412"/>
      <c r="EZ36" s="412"/>
      <c r="FA36" s="412"/>
      <c r="FB36" s="412"/>
      <c r="FC36" s="412"/>
      <c r="FD36" s="412"/>
      <c r="FE36" s="412"/>
      <c r="FF36" s="412"/>
      <c r="FG36" s="412"/>
      <c r="FH36" s="412"/>
      <c r="FI36" s="412"/>
      <c r="FJ36" s="412"/>
      <c r="FK36" s="412"/>
      <c r="FL36" s="412"/>
      <c r="FM36" s="412"/>
      <c r="FN36" s="412"/>
      <c r="FO36" s="412"/>
      <c r="FP36" s="412"/>
      <c r="FQ36" s="412"/>
      <c r="FR36" s="412"/>
      <c r="FS36" s="412"/>
      <c r="FT36" s="412"/>
      <c r="FU36" s="412"/>
      <c r="FV36" s="412"/>
      <c r="FW36" s="412"/>
      <c r="FX36" s="412"/>
      <c r="FY36" s="412"/>
      <c r="FZ36" s="412"/>
      <c r="GA36" s="412"/>
      <c r="GB36" s="412"/>
      <c r="GC36" s="412"/>
      <c r="GD36" s="412"/>
      <c r="GE36" s="412"/>
      <c r="GF36" s="412"/>
      <c r="GG36" s="412"/>
      <c r="GH36" s="412"/>
      <c r="GI36" s="412"/>
      <c r="GJ36" s="412"/>
      <c r="GK36" s="412"/>
      <c r="GL36" s="412"/>
      <c r="GM36" s="412"/>
      <c r="GN36" s="412"/>
      <c r="GO36" s="412"/>
      <c r="GP36" s="412"/>
      <c r="GQ36" s="412"/>
      <c r="GR36" s="412"/>
      <c r="GS36" s="412"/>
      <c r="GT36" s="412"/>
      <c r="GU36" s="412"/>
      <c r="GV36" s="412"/>
      <c r="GW36" s="412"/>
      <c r="GX36" s="412"/>
      <c r="GY36" s="412"/>
      <c r="GZ36" s="412"/>
      <c r="HA36" s="412"/>
      <c r="HB36" s="412"/>
      <c r="HC36" s="412"/>
      <c r="HD36" s="412"/>
      <c r="HE36" s="412"/>
      <c r="HF36" s="412"/>
      <c r="HG36" s="412"/>
      <c r="HH36" s="412"/>
      <c r="HI36" s="412"/>
      <c r="HJ36" s="412"/>
      <c r="HK36" s="412"/>
      <c r="HL36" s="412"/>
      <c r="HM36" s="412"/>
      <c r="HN36" s="412"/>
      <c r="HO36" s="412"/>
      <c r="HP36" s="412"/>
      <c r="HQ36" s="412"/>
      <c r="HR36" s="412"/>
      <c r="HS36" s="412"/>
      <c r="HT36" s="412"/>
      <c r="HU36" s="412"/>
      <c r="HV36" s="412"/>
      <c r="HW36" s="412"/>
      <c r="HX36" s="412"/>
      <c r="HY36" s="412"/>
      <c r="HZ36" s="412"/>
      <c r="IA36" s="412"/>
      <c r="IB36" s="412"/>
      <c r="IC36" s="412"/>
      <c r="ID36" s="412"/>
      <c r="IE36" s="412"/>
      <c r="IF36" s="412"/>
      <c r="IG36" s="412"/>
      <c r="IH36" s="412"/>
      <c r="II36" s="412"/>
      <c r="IJ36" s="412"/>
      <c r="IK36" s="412"/>
      <c r="IL36" s="412"/>
      <c r="IM36" s="412"/>
      <c r="IN36" s="412"/>
      <c r="IO36" s="412"/>
      <c r="IP36" s="412"/>
      <c r="IQ36" s="412"/>
    </row>
    <row r="37" s="408" customFormat="1" ht="24" customHeight="1" spans="1:251">
      <c r="A37" s="421" t="s">
        <v>1189</v>
      </c>
      <c r="B37" s="420">
        <v>103760</v>
      </c>
      <c r="C37" s="420">
        <v>95209</v>
      </c>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2"/>
      <c r="AO37" s="412"/>
      <c r="AP37" s="412"/>
      <c r="AQ37" s="412"/>
      <c r="AR37" s="412"/>
      <c r="AS37" s="412"/>
      <c r="AT37" s="412"/>
      <c r="AU37" s="412"/>
      <c r="AV37" s="412"/>
      <c r="AW37" s="412"/>
      <c r="AX37" s="412"/>
      <c r="AY37" s="412"/>
      <c r="AZ37" s="412"/>
      <c r="BA37" s="412"/>
      <c r="BB37" s="412"/>
      <c r="BC37" s="412"/>
      <c r="BD37" s="412"/>
      <c r="BE37" s="412"/>
      <c r="BF37" s="412"/>
      <c r="BG37" s="412"/>
      <c r="BH37" s="412"/>
      <c r="BI37" s="412"/>
      <c r="BJ37" s="412"/>
      <c r="BK37" s="412"/>
      <c r="BL37" s="412"/>
      <c r="BM37" s="412"/>
      <c r="BN37" s="412"/>
      <c r="BO37" s="412"/>
      <c r="BP37" s="412"/>
      <c r="BQ37" s="412"/>
      <c r="BR37" s="412"/>
      <c r="BS37" s="412"/>
      <c r="BT37" s="412"/>
      <c r="BU37" s="412"/>
      <c r="BV37" s="412"/>
      <c r="BW37" s="412"/>
      <c r="BX37" s="412"/>
      <c r="BY37" s="412"/>
      <c r="BZ37" s="412"/>
      <c r="CA37" s="412"/>
      <c r="CB37" s="412"/>
      <c r="CC37" s="412"/>
      <c r="CD37" s="412"/>
      <c r="CE37" s="412"/>
      <c r="CF37" s="412"/>
      <c r="CG37" s="412"/>
      <c r="CH37" s="412"/>
      <c r="CI37" s="412"/>
      <c r="CJ37" s="412"/>
      <c r="CK37" s="412"/>
      <c r="CL37" s="412"/>
      <c r="CM37" s="412"/>
      <c r="CN37" s="412"/>
      <c r="CO37" s="412"/>
      <c r="CP37" s="412"/>
      <c r="CQ37" s="412"/>
      <c r="CR37" s="412"/>
      <c r="CS37" s="412"/>
      <c r="CT37" s="412"/>
      <c r="CU37" s="412"/>
      <c r="CV37" s="412"/>
      <c r="CW37" s="412"/>
      <c r="CX37" s="412"/>
      <c r="CY37" s="412"/>
      <c r="CZ37" s="412"/>
      <c r="DA37" s="412"/>
      <c r="DB37" s="412"/>
      <c r="DC37" s="412"/>
      <c r="DD37" s="412"/>
      <c r="DE37" s="412"/>
      <c r="DF37" s="412"/>
      <c r="DG37" s="412"/>
      <c r="DH37" s="412"/>
      <c r="DI37" s="412"/>
      <c r="DJ37" s="412"/>
      <c r="DK37" s="412"/>
      <c r="DL37" s="412"/>
      <c r="DM37" s="412"/>
      <c r="DN37" s="412"/>
      <c r="DO37" s="412"/>
      <c r="DP37" s="412"/>
      <c r="DQ37" s="412"/>
      <c r="DR37" s="412"/>
      <c r="DS37" s="412"/>
      <c r="DT37" s="412"/>
      <c r="DU37" s="412"/>
      <c r="DV37" s="412"/>
      <c r="DW37" s="412"/>
      <c r="DX37" s="412"/>
      <c r="DY37" s="412"/>
      <c r="DZ37" s="412"/>
      <c r="EA37" s="412"/>
      <c r="EB37" s="412"/>
      <c r="EC37" s="412"/>
      <c r="ED37" s="412"/>
      <c r="EE37" s="412"/>
      <c r="EF37" s="412"/>
      <c r="EG37" s="412"/>
      <c r="EH37" s="412"/>
      <c r="EI37" s="412"/>
      <c r="EJ37" s="412"/>
      <c r="EK37" s="412"/>
      <c r="EL37" s="412"/>
      <c r="EM37" s="412"/>
      <c r="EN37" s="412"/>
      <c r="EO37" s="412"/>
      <c r="EP37" s="412"/>
      <c r="EQ37" s="412"/>
      <c r="ER37" s="412"/>
      <c r="ES37" s="412"/>
      <c r="ET37" s="412"/>
      <c r="EU37" s="412"/>
      <c r="EV37" s="412"/>
      <c r="EW37" s="412"/>
      <c r="EX37" s="412"/>
      <c r="EY37" s="412"/>
      <c r="EZ37" s="412"/>
      <c r="FA37" s="412"/>
      <c r="FB37" s="412"/>
      <c r="FC37" s="412"/>
      <c r="FD37" s="412"/>
      <c r="FE37" s="412"/>
      <c r="FF37" s="412"/>
      <c r="FG37" s="412"/>
      <c r="FH37" s="412"/>
      <c r="FI37" s="412"/>
      <c r="FJ37" s="412"/>
      <c r="FK37" s="412"/>
      <c r="FL37" s="412"/>
      <c r="FM37" s="412"/>
      <c r="FN37" s="412"/>
      <c r="FO37" s="412"/>
      <c r="FP37" s="412"/>
      <c r="FQ37" s="412"/>
      <c r="FR37" s="412"/>
      <c r="FS37" s="412"/>
      <c r="FT37" s="412"/>
      <c r="FU37" s="412"/>
      <c r="FV37" s="412"/>
      <c r="FW37" s="412"/>
      <c r="FX37" s="412"/>
      <c r="FY37" s="412"/>
      <c r="FZ37" s="412"/>
      <c r="GA37" s="412"/>
      <c r="GB37" s="412"/>
      <c r="GC37" s="412"/>
      <c r="GD37" s="412"/>
      <c r="GE37" s="412"/>
      <c r="GF37" s="412"/>
      <c r="GG37" s="412"/>
      <c r="GH37" s="412"/>
      <c r="GI37" s="412"/>
      <c r="GJ37" s="412"/>
      <c r="GK37" s="412"/>
      <c r="GL37" s="412"/>
      <c r="GM37" s="412"/>
      <c r="GN37" s="412"/>
      <c r="GO37" s="412"/>
      <c r="GP37" s="412"/>
      <c r="GQ37" s="412"/>
      <c r="GR37" s="412"/>
      <c r="GS37" s="412"/>
      <c r="GT37" s="412"/>
      <c r="GU37" s="412"/>
      <c r="GV37" s="412"/>
      <c r="GW37" s="412"/>
      <c r="GX37" s="412"/>
      <c r="GY37" s="412"/>
      <c r="GZ37" s="412"/>
      <c r="HA37" s="412"/>
      <c r="HB37" s="412"/>
      <c r="HC37" s="412"/>
      <c r="HD37" s="412"/>
      <c r="HE37" s="412"/>
      <c r="HF37" s="412"/>
      <c r="HG37" s="412"/>
      <c r="HH37" s="412"/>
      <c r="HI37" s="412"/>
      <c r="HJ37" s="412"/>
      <c r="HK37" s="412"/>
      <c r="HL37" s="412"/>
      <c r="HM37" s="412"/>
      <c r="HN37" s="412"/>
      <c r="HO37" s="412"/>
      <c r="HP37" s="412"/>
      <c r="HQ37" s="412"/>
      <c r="HR37" s="412"/>
      <c r="HS37" s="412"/>
      <c r="HT37" s="412"/>
      <c r="HU37" s="412"/>
      <c r="HV37" s="412"/>
      <c r="HW37" s="412"/>
      <c r="HX37" s="412"/>
      <c r="HY37" s="412"/>
      <c r="HZ37" s="412"/>
      <c r="IA37" s="412"/>
      <c r="IB37" s="412"/>
      <c r="IC37" s="412"/>
      <c r="ID37" s="412"/>
      <c r="IE37" s="412"/>
      <c r="IF37" s="412"/>
      <c r="IG37" s="412"/>
      <c r="IH37" s="412"/>
      <c r="II37" s="412"/>
      <c r="IJ37" s="412"/>
      <c r="IK37" s="412"/>
      <c r="IL37" s="412"/>
      <c r="IM37" s="412"/>
      <c r="IN37" s="412"/>
      <c r="IO37" s="412"/>
      <c r="IP37" s="412"/>
      <c r="IQ37" s="412"/>
    </row>
    <row r="38" s="408" customFormat="1" ht="24" customHeight="1" spans="1:251">
      <c r="A38" s="421" t="s">
        <v>1190</v>
      </c>
      <c r="B38" s="420">
        <v>37972</v>
      </c>
      <c r="C38" s="420">
        <v>34843</v>
      </c>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2"/>
      <c r="AM38" s="412"/>
      <c r="AN38" s="412"/>
      <c r="AO38" s="412"/>
      <c r="AP38" s="412"/>
      <c r="AQ38" s="412"/>
      <c r="AR38" s="412"/>
      <c r="AS38" s="412"/>
      <c r="AT38" s="412"/>
      <c r="AU38" s="412"/>
      <c r="AV38" s="412"/>
      <c r="AW38" s="412"/>
      <c r="AX38" s="412"/>
      <c r="AY38" s="412"/>
      <c r="AZ38" s="412"/>
      <c r="BA38" s="412"/>
      <c r="BB38" s="412"/>
      <c r="BC38" s="412"/>
      <c r="BD38" s="412"/>
      <c r="BE38" s="412"/>
      <c r="BF38" s="412"/>
      <c r="BG38" s="412"/>
      <c r="BH38" s="412"/>
      <c r="BI38" s="412"/>
      <c r="BJ38" s="412"/>
      <c r="BK38" s="412"/>
      <c r="BL38" s="412"/>
      <c r="BM38" s="412"/>
      <c r="BN38" s="412"/>
      <c r="BO38" s="412"/>
      <c r="BP38" s="412"/>
      <c r="BQ38" s="412"/>
      <c r="BR38" s="412"/>
      <c r="BS38" s="412"/>
      <c r="BT38" s="412"/>
      <c r="BU38" s="412"/>
      <c r="BV38" s="412"/>
      <c r="BW38" s="412"/>
      <c r="BX38" s="412"/>
      <c r="BY38" s="412"/>
      <c r="BZ38" s="412"/>
      <c r="CA38" s="412"/>
      <c r="CB38" s="412"/>
      <c r="CC38" s="412"/>
      <c r="CD38" s="412"/>
      <c r="CE38" s="412"/>
      <c r="CF38" s="412"/>
      <c r="CG38" s="412"/>
      <c r="CH38" s="412"/>
      <c r="CI38" s="412"/>
      <c r="CJ38" s="412"/>
      <c r="CK38" s="412"/>
      <c r="CL38" s="412"/>
      <c r="CM38" s="412"/>
      <c r="CN38" s="412"/>
      <c r="CO38" s="412"/>
      <c r="CP38" s="412"/>
      <c r="CQ38" s="412"/>
      <c r="CR38" s="412"/>
      <c r="CS38" s="412"/>
      <c r="CT38" s="412"/>
      <c r="CU38" s="412"/>
      <c r="CV38" s="412"/>
      <c r="CW38" s="412"/>
      <c r="CX38" s="412"/>
      <c r="CY38" s="412"/>
      <c r="CZ38" s="412"/>
      <c r="DA38" s="412"/>
      <c r="DB38" s="412"/>
      <c r="DC38" s="412"/>
      <c r="DD38" s="412"/>
      <c r="DE38" s="412"/>
      <c r="DF38" s="412"/>
      <c r="DG38" s="412"/>
      <c r="DH38" s="412"/>
      <c r="DI38" s="412"/>
      <c r="DJ38" s="412"/>
      <c r="DK38" s="412"/>
      <c r="DL38" s="412"/>
      <c r="DM38" s="412"/>
      <c r="DN38" s="412"/>
      <c r="DO38" s="412"/>
      <c r="DP38" s="412"/>
      <c r="DQ38" s="412"/>
      <c r="DR38" s="412"/>
      <c r="DS38" s="412"/>
      <c r="DT38" s="412"/>
      <c r="DU38" s="412"/>
      <c r="DV38" s="412"/>
      <c r="DW38" s="412"/>
      <c r="DX38" s="412"/>
      <c r="DY38" s="412"/>
      <c r="DZ38" s="412"/>
      <c r="EA38" s="412"/>
      <c r="EB38" s="412"/>
      <c r="EC38" s="412"/>
      <c r="ED38" s="412"/>
      <c r="EE38" s="412"/>
      <c r="EF38" s="412"/>
      <c r="EG38" s="412"/>
      <c r="EH38" s="412"/>
      <c r="EI38" s="412"/>
      <c r="EJ38" s="412"/>
      <c r="EK38" s="412"/>
      <c r="EL38" s="412"/>
      <c r="EM38" s="412"/>
      <c r="EN38" s="412"/>
      <c r="EO38" s="412"/>
      <c r="EP38" s="412"/>
      <c r="EQ38" s="412"/>
      <c r="ER38" s="412"/>
      <c r="ES38" s="412"/>
      <c r="ET38" s="412"/>
      <c r="EU38" s="412"/>
      <c r="EV38" s="412"/>
      <c r="EW38" s="412"/>
      <c r="EX38" s="412"/>
      <c r="EY38" s="412"/>
      <c r="EZ38" s="412"/>
      <c r="FA38" s="412"/>
      <c r="FB38" s="412"/>
      <c r="FC38" s="412"/>
      <c r="FD38" s="412"/>
      <c r="FE38" s="412"/>
      <c r="FF38" s="412"/>
      <c r="FG38" s="412"/>
      <c r="FH38" s="412"/>
      <c r="FI38" s="412"/>
      <c r="FJ38" s="412"/>
      <c r="FK38" s="412"/>
      <c r="FL38" s="412"/>
      <c r="FM38" s="412"/>
      <c r="FN38" s="412"/>
      <c r="FO38" s="412"/>
      <c r="FP38" s="412"/>
      <c r="FQ38" s="412"/>
      <c r="FR38" s="412"/>
      <c r="FS38" s="412"/>
      <c r="FT38" s="412"/>
      <c r="FU38" s="412"/>
      <c r="FV38" s="412"/>
      <c r="FW38" s="412"/>
      <c r="FX38" s="412"/>
      <c r="FY38" s="412"/>
      <c r="FZ38" s="412"/>
      <c r="GA38" s="412"/>
      <c r="GB38" s="412"/>
      <c r="GC38" s="412"/>
      <c r="GD38" s="412"/>
      <c r="GE38" s="412"/>
      <c r="GF38" s="412"/>
      <c r="GG38" s="412"/>
      <c r="GH38" s="412"/>
      <c r="GI38" s="412"/>
      <c r="GJ38" s="412"/>
      <c r="GK38" s="412"/>
      <c r="GL38" s="412"/>
      <c r="GM38" s="412"/>
      <c r="GN38" s="412"/>
      <c r="GO38" s="412"/>
      <c r="GP38" s="412"/>
      <c r="GQ38" s="412"/>
      <c r="GR38" s="412"/>
      <c r="GS38" s="412"/>
      <c r="GT38" s="412"/>
      <c r="GU38" s="412"/>
      <c r="GV38" s="412"/>
      <c r="GW38" s="412"/>
      <c r="GX38" s="412"/>
      <c r="GY38" s="412"/>
      <c r="GZ38" s="412"/>
      <c r="HA38" s="412"/>
      <c r="HB38" s="412"/>
      <c r="HC38" s="412"/>
      <c r="HD38" s="412"/>
      <c r="HE38" s="412"/>
      <c r="HF38" s="412"/>
      <c r="HG38" s="412"/>
      <c r="HH38" s="412"/>
      <c r="HI38" s="412"/>
      <c r="HJ38" s="412"/>
      <c r="HK38" s="412"/>
      <c r="HL38" s="412"/>
      <c r="HM38" s="412"/>
      <c r="HN38" s="412"/>
      <c r="HO38" s="412"/>
      <c r="HP38" s="412"/>
      <c r="HQ38" s="412"/>
      <c r="HR38" s="412"/>
      <c r="HS38" s="412"/>
      <c r="HT38" s="412"/>
      <c r="HU38" s="412"/>
      <c r="HV38" s="412"/>
      <c r="HW38" s="412"/>
      <c r="HX38" s="412"/>
      <c r="HY38" s="412"/>
      <c r="HZ38" s="412"/>
      <c r="IA38" s="412"/>
      <c r="IB38" s="412"/>
      <c r="IC38" s="412"/>
      <c r="ID38" s="412"/>
      <c r="IE38" s="412"/>
      <c r="IF38" s="412"/>
      <c r="IG38" s="412"/>
      <c r="IH38" s="412"/>
      <c r="II38" s="412"/>
      <c r="IJ38" s="412"/>
      <c r="IK38" s="412"/>
      <c r="IL38" s="412"/>
      <c r="IM38" s="412"/>
      <c r="IN38" s="412"/>
      <c r="IO38" s="412"/>
      <c r="IP38" s="412"/>
      <c r="IQ38" s="412"/>
    </row>
    <row r="39" s="408" customFormat="1" ht="24" customHeight="1" spans="1:251">
      <c r="A39" s="421" t="s">
        <v>1191</v>
      </c>
      <c r="B39" s="420"/>
      <c r="C39" s="420"/>
      <c r="D39" s="412"/>
      <c r="E39" s="412"/>
      <c r="F39" s="412"/>
      <c r="G39" s="412"/>
      <c r="H39" s="412"/>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2"/>
      <c r="AI39" s="412"/>
      <c r="AJ39" s="412"/>
      <c r="AK39" s="412"/>
      <c r="AL39" s="412"/>
      <c r="AM39" s="412"/>
      <c r="AN39" s="412"/>
      <c r="AO39" s="412"/>
      <c r="AP39" s="412"/>
      <c r="AQ39" s="412"/>
      <c r="AR39" s="412"/>
      <c r="AS39" s="412"/>
      <c r="AT39" s="412"/>
      <c r="AU39" s="412"/>
      <c r="AV39" s="412"/>
      <c r="AW39" s="412"/>
      <c r="AX39" s="412"/>
      <c r="AY39" s="412"/>
      <c r="AZ39" s="412"/>
      <c r="BA39" s="412"/>
      <c r="BB39" s="412"/>
      <c r="BC39" s="412"/>
      <c r="BD39" s="412"/>
      <c r="BE39" s="412"/>
      <c r="BF39" s="412"/>
      <c r="BG39" s="412"/>
      <c r="BH39" s="412"/>
      <c r="BI39" s="412"/>
      <c r="BJ39" s="412"/>
      <c r="BK39" s="412"/>
      <c r="BL39" s="412"/>
      <c r="BM39" s="412"/>
      <c r="BN39" s="412"/>
      <c r="BO39" s="412"/>
      <c r="BP39" s="412"/>
      <c r="BQ39" s="412"/>
      <c r="BR39" s="412"/>
      <c r="BS39" s="412"/>
      <c r="BT39" s="412"/>
      <c r="BU39" s="412"/>
      <c r="BV39" s="412"/>
      <c r="BW39" s="412"/>
      <c r="BX39" s="412"/>
      <c r="BY39" s="412"/>
      <c r="BZ39" s="412"/>
      <c r="CA39" s="412"/>
      <c r="CB39" s="412"/>
      <c r="CC39" s="412"/>
      <c r="CD39" s="412"/>
      <c r="CE39" s="412"/>
      <c r="CF39" s="412"/>
      <c r="CG39" s="412"/>
      <c r="CH39" s="412"/>
      <c r="CI39" s="412"/>
      <c r="CJ39" s="412"/>
      <c r="CK39" s="412"/>
      <c r="CL39" s="412"/>
      <c r="CM39" s="412"/>
      <c r="CN39" s="412"/>
      <c r="CO39" s="412"/>
      <c r="CP39" s="412"/>
      <c r="CQ39" s="412"/>
      <c r="CR39" s="412"/>
      <c r="CS39" s="412"/>
      <c r="CT39" s="412"/>
      <c r="CU39" s="412"/>
      <c r="CV39" s="412"/>
      <c r="CW39" s="412"/>
      <c r="CX39" s="412"/>
      <c r="CY39" s="412"/>
      <c r="CZ39" s="412"/>
      <c r="DA39" s="412"/>
      <c r="DB39" s="412"/>
      <c r="DC39" s="412"/>
      <c r="DD39" s="412"/>
      <c r="DE39" s="412"/>
      <c r="DF39" s="412"/>
      <c r="DG39" s="412"/>
      <c r="DH39" s="412"/>
      <c r="DI39" s="412"/>
      <c r="DJ39" s="412"/>
      <c r="DK39" s="412"/>
      <c r="DL39" s="412"/>
      <c r="DM39" s="412"/>
      <c r="DN39" s="412"/>
      <c r="DO39" s="412"/>
      <c r="DP39" s="412"/>
      <c r="DQ39" s="412"/>
      <c r="DR39" s="412"/>
      <c r="DS39" s="412"/>
      <c r="DT39" s="412"/>
      <c r="DU39" s="412"/>
      <c r="DV39" s="412"/>
      <c r="DW39" s="412"/>
      <c r="DX39" s="412"/>
      <c r="DY39" s="412"/>
      <c r="DZ39" s="412"/>
      <c r="EA39" s="412"/>
      <c r="EB39" s="412"/>
      <c r="EC39" s="412"/>
      <c r="ED39" s="412"/>
      <c r="EE39" s="412"/>
      <c r="EF39" s="412"/>
      <c r="EG39" s="412"/>
      <c r="EH39" s="412"/>
      <c r="EI39" s="412"/>
      <c r="EJ39" s="412"/>
      <c r="EK39" s="412"/>
      <c r="EL39" s="412"/>
      <c r="EM39" s="412"/>
      <c r="EN39" s="412"/>
      <c r="EO39" s="412"/>
      <c r="EP39" s="412"/>
      <c r="EQ39" s="412"/>
      <c r="ER39" s="412"/>
      <c r="ES39" s="412"/>
      <c r="ET39" s="412"/>
      <c r="EU39" s="412"/>
      <c r="EV39" s="412"/>
      <c r="EW39" s="412"/>
      <c r="EX39" s="412"/>
      <c r="EY39" s="412"/>
      <c r="EZ39" s="412"/>
      <c r="FA39" s="412"/>
      <c r="FB39" s="412"/>
      <c r="FC39" s="412"/>
      <c r="FD39" s="412"/>
      <c r="FE39" s="412"/>
      <c r="FF39" s="412"/>
      <c r="FG39" s="412"/>
      <c r="FH39" s="412"/>
      <c r="FI39" s="412"/>
      <c r="FJ39" s="412"/>
      <c r="FK39" s="412"/>
      <c r="FL39" s="412"/>
      <c r="FM39" s="412"/>
      <c r="FN39" s="412"/>
      <c r="FO39" s="412"/>
      <c r="FP39" s="412"/>
      <c r="FQ39" s="412"/>
      <c r="FR39" s="412"/>
      <c r="FS39" s="412"/>
      <c r="FT39" s="412"/>
      <c r="FU39" s="412"/>
      <c r="FV39" s="412"/>
      <c r="FW39" s="412"/>
      <c r="FX39" s="412"/>
      <c r="FY39" s="412"/>
      <c r="FZ39" s="412"/>
      <c r="GA39" s="412"/>
      <c r="GB39" s="412"/>
      <c r="GC39" s="412"/>
      <c r="GD39" s="412"/>
      <c r="GE39" s="412"/>
      <c r="GF39" s="412"/>
      <c r="GG39" s="412"/>
      <c r="GH39" s="412"/>
      <c r="GI39" s="412"/>
      <c r="GJ39" s="412"/>
      <c r="GK39" s="412"/>
      <c r="GL39" s="412"/>
      <c r="GM39" s="412"/>
      <c r="GN39" s="412"/>
      <c r="GO39" s="412"/>
      <c r="GP39" s="412"/>
      <c r="GQ39" s="412"/>
      <c r="GR39" s="412"/>
      <c r="GS39" s="412"/>
      <c r="GT39" s="412"/>
      <c r="GU39" s="412"/>
      <c r="GV39" s="412"/>
      <c r="GW39" s="412"/>
      <c r="GX39" s="412"/>
      <c r="GY39" s="412"/>
      <c r="GZ39" s="412"/>
      <c r="HA39" s="412"/>
      <c r="HB39" s="412"/>
      <c r="HC39" s="412"/>
      <c r="HD39" s="412"/>
      <c r="HE39" s="412"/>
      <c r="HF39" s="412"/>
      <c r="HG39" s="412"/>
      <c r="HH39" s="412"/>
      <c r="HI39" s="412"/>
      <c r="HJ39" s="412"/>
      <c r="HK39" s="412"/>
      <c r="HL39" s="412"/>
      <c r="HM39" s="412"/>
      <c r="HN39" s="412"/>
      <c r="HO39" s="412"/>
      <c r="HP39" s="412"/>
      <c r="HQ39" s="412"/>
      <c r="HR39" s="412"/>
      <c r="HS39" s="412"/>
      <c r="HT39" s="412"/>
      <c r="HU39" s="412"/>
      <c r="HV39" s="412"/>
      <c r="HW39" s="412"/>
      <c r="HX39" s="412"/>
      <c r="HY39" s="412"/>
      <c r="HZ39" s="412"/>
      <c r="IA39" s="412"/>
      <c r="IB39" s="412"/>
      <c r="IC39" s="412"/>
      <c r="ID39" s="412"/>
      <c r="IE39" s="412"/>
      <c r="IF39" s="412"/>
      <c r="IG39" s="412"/>
      <c r="IH39" s="412"/>
      <c r="II39" s="412"/>
      <c r="IJ39" s="412"/>
      <c r="IK39" s="412"/>
      <c r="IL39" s="412"/>
      <c r="IM39" s="412"/>
      <c r="IN39" s="412"/>
      <c r="IO39" s="412"/>
      <c r="IP39" s="412"/>
      <c r="IQ39" s="412"/>
    </row>
    <row r="40" s="408" customFormat="1" ht="24" customHeight="1" spans="1:251">
      <c r="A40" s="419" t="s">
        <v>1192</v>
      </c>
      <c r="B40" s="420"/>
      <c r="C40" s="420"/>
      <c r="D40" s="412"/>
      <c r="E40" s="412"/>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2"/>
      <c r="AL40" s="412"/>
      <c r="AM40" s="412"/>
      <c r="AN40" s="412"/>
      <c r="AO40" s="412"/>
      <c r="AP40" s="412"/>
      <c r="AQ40" s="412"/>
      <c r="AR40" s="412"/>
      <c r="AS40" s="412"/>
      <c r="AT40" s="412"/>
      <c r="AU40" s="412"/>
      <c r="AV40" s="412"/>
      <c r="AW40" s="412"/>
      <c r="AX40" s="412"/>
      <c r="AY40" s="412"/>
      <c r="AZ40" s="412"/>
      <c r="BA40" s="412"/>
      <c r="BB40" s="412"/>
      <c r="BC40" s="412"/>
      <c r="BD40" s="412"/>
      <c r="BE40" s="412"/>
      <c r="BF40" s="412"/>
      <c r="BG40" s="412"/>
      <c r="BH40" s="412"/>
      <c r="BI40" s="412"/>
      <c r="BJ40" s="412"/>
      <c r="BK40" s="412"/>
      <c r="BL40" s="412"/>
      <c r="BM40" s="412"/>
      <c r="BN40" s="412"/>
      <c r="BO40" s="412"/>
      <c r="BP40" s="412"/>
      <c r="BQ40" s="412"/>
      <c r="BR40" s="412"/>
      <c r="BS40" s="412"/>
      <c r="BT40" s="412"/>
      <c r="BU40" s="412"/>
      <c r="BV40" s="412"/>
      <c r="BW40" s="412"/>
      <c r="BX40" s="412"/>
      <c r="BY40" s="412"/>
      <c r="BZ40" s="412"/>
      <c r="CA40" s="412"/>
      <c r="CB40" s="412"/>
      <c r="CC40" s="412"/>
      <c r="CD40" s="412"/>
      <c r="CE40" s="412"/>
      <c r="CF40" s="412"/>
      <c r="CG40" s="412"/>
      <c r="CH40" s="412"/>
      <c r="CI40" s="412"/>
      <c r="CJ40" s="412"/>
      <c r="CK40" s="412"/>
      <c r="CL40" s="412"/>
      <c r="CM40" s="412"/>
      <c r="CN40" s="412"/>
      <c r="CO40" s="412"/>
      <c r="CP40" s="412"/>
      <c r="CQ40" s="412"/>
      <c r="CR40" s="412"/>
      <c r="CS40" s="412"/>
      <c r="CT40" s="412"/>
      <c r="CU40" s="412"/>
      <c r="CV40" s="412"/>
      <c r="CW40" s="412"/>
      <c r="CX40" s="412"/>
      <c r="CY40" s="412"/>
      <c r="CZ40" s="412"/>
      <c r="DA40" s="412"/>
      <c r="DB40" s="412"/>
      <c r="DC40" s="412"/>
      <c r="DD40" s="412"/>
      <c r="DE40" s="412"/>
      <c r="DF40" s="412"/>
      <c r="DG40" s="412"/>
      <c r="DH40" s="412"/>
      <c r="DI40" s="412"/>
      <c r="DJ40" s="412"/>
      <c r="DK40" s="412"/>
      <c r="DL40" s="412"/>
      <c r="DM40" s="412"/>
      <c r="DN40" s="412"/>
      <c r="DO40" s="412"/>
      <c r="DP40" s="412"/>
      <c r="DQ40" s="412"/>
      <c r="DR40" s="412"/>
      <c r="DS40" s="412"/>
      <c r="DT40" s="412"/>
      <c r="DU40" s="412"/>
      <c r="DV40" s="412"/>
      <c r="DW40" s="412"/>
      <c r="DX40" s="412"/>
      <c r="DY40" s="412"/>
      <c r="DZ40" s="412"/>
      <c r="EA40" s="412"/>
      <c r="EB40" s="412"/>
      <c r="EC40" s="412"/>
      <c r="ED40" s="412"/>
      <c r="EE40" s="412"/>
      <c r="EF40" s="412"/>
      <c r="EG40" s="412"/>
      <c r="EH40" s="412"/>
      <c r="EI40" s="412"/>
      <c r="EJ40" s="412"/>
      <c r="EK40" s="412"/>
      <c r="EL40" s="412"/>
      <c r="EM40" s="412"/>
      <c r="EN40" s="412"/>
      <c r="EO40" s="412"/>
      <c r="EP40" s="412"/>
      <c r="EQ40" s="412"/>
      <c r="ER40" s="412"/>
      <c r="ES40" s="412"/>
      <c r="ET40" s="412"/>
      <c r="EU40" s="412"/>
      <c r="EV40" s="412"/>
      <c r="EW40" s="412"/>
      <c r="EX40" s="412"/>
      <c r="EY40" s="412"/>
      <c r="EZ40" s="412"/>
      <c r="FA40" s="412"/>
      <c r="FB40" s="412"/>
      <c r="FC40" s="412"/>
      <c r="FD40" s="412"/>
      <c r="FE40" s="412"/>
      <c r="FF40" s="412"/>
      <c r="FG40" s="412"/>
      <c r="FH40" s="412"/>
      <c r="FI40" s="412"/>
      <c r="FJ40" s="412"/>
      <c r="FK40" s="412"/>
      <c r="FL40" s="412"/>
      <c r="FM40" s="412"/>
      <c r="FN40" s="412"/>
      <c r="FO40" s="412"/>
      <c r="FP40" s="412"/>
      <c r="FQ40" s="412"/>
      <c r="FR40" s="412"/>
      <c r="FS40" s="412"/>
      <c r="FT40" s="412"/>
      <c r="FU40" s="412"/>
      <c r="FV40" s="412"/>
      <c r="FW40" s="412"/>
      <c r="FX40" s="412"/>
      <c r="FY40" s="412"/>
      <c r="FZ40" s="412"/>
      <c r="GA40" s="412"/>
      <c r="GB40" s="412"/>
      <c r="GC40" s="412"/>
      <c r="GD40" s="412"/>
      <c r="GE40" s="412"/>
      <c r="GF40" s="412"/>
      <c r="GG40" s="412"/>
      <c r="GH40" s="412"/>
      <c r="GI40" s="412"/>
      <c r="GJ40" s="412"/>
      <c r="GK40" s="412"/>
      <c r="GL40" s="412"/>
      <c r="GM40" s="412"/>
      <c r="GN40" s="412"/>
      <c r="GO40" s="412"/>
      <c r="GP40" s="412"/>
      <c r="GQ40" s="412"/>
      <c r="GR40" s="412"/>
      <c r="GS40" s="412"/>
      <c r="GT40" s="412"/>
      <c r="GU40" s="412"/>
      <c r="GV40" s="412"/>
      <c r="GW40" s="412"/>
      <c r="GX40" s="412"/>
      <c r="GY40" s="412"/>
      <c r="GZ40" s="412"/>
      <c r="HA40" s="412"/>
      <c r="HB40" s="412"/>
      <c r="HC40" s="412"/>
      <c r="HD40" s="412"/>
      <c r="HE40" s="412"/>
      <c r="HF40" s="412"/>
      <c r="HG40" s="412"/>
      <c r="HH40" s="412"/>
      <c r="HI40" s="412"/>
      <c r="HJ40" s="412"/>
      <c r="HK40" s="412"/>
      <c r="HL40" s="412"/>
      <c r="HM40" s="412"/>
      <c r="HN40" s="412"/>
      <c r="HO40" s="412"/>
      <c r="HP40" s="412"/>
      <c r="HQ40" s="412"/>
      <c r="HR40" s="412"/>
      <c r="HS40" s="412"/>
      <c r="HT40" s="412"/>
      <c r="HU40" s="412"/>
      <c r="HV40" s="412"/>
      <c r="HW40" s="412"/>
      <c r="HX40" s="412"/>
      <c r="HY40" s="412"/>
      <c r="HZ40" s="412"/>
      <c r="IA40" s="412"/>
      <c r="IB40" s="412"/>
      <c r="IC40" s="412"/>
      <c r="ID40" s="412"/>
      <c r="IE40" s="412"/>
      <c r="IF40" s="412"/>
      <c r="IG40" s="412"/>
      <c r="IH40" s="412"/>
      <c r="II40" s="412"/>
      <c r="IJ40" s="412"/>
      <c r="IK40" s="412"/>
      <c r="IL40" s="412"/>
      <c r="IM40" s="412"/>
      <c r="IN40" s="412"/>
      <c r="IO40" s="412"/>
      <c r="IP40" s="412"/>
      <c r="IQ40" s="412"/>
    </row>
    <row r="41" s="408" customFormat="1" ht="24" customHeight="1" spans="1:251">
      <c r="A41" s="421" t="s">
        <v>1193</v>
      </c>
      <c r="B41" s="420"/>
      <c r="C41" s="420"/>
      <c r="D41" s="412"/>
      <c r="E41" s="412"/>
      <c r="F41" s="412"/>
      <c r="G41" s="412"/>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2"/>
      <c r="AH41" s="412"/>
      <c r="AI41" s="412"/>
      <c r="AJ41" s="412"/>
      <c r="AK41" s="412"/>
      <c r="AL41" s="412"/>
      <c r="AM41" s="412"/>
      <c r="AN41" s="412"/>
      <c r="AO41" s="412"/>
      <c r="AP41" s="412"/>
      <c r="AQ41" s="412"/>
      <c r="AR41" s="412"/>
      <c r="AS41" s="412"/>
      <c r="AT41" s="412"/>
      <c r="AU41" s="412"/>
      <c r="AV41" s="412"/>
      <c r="AW41" s="412"/>
      <c r="AX41" s="412"/>
      <c r="AY41" s="412"/>
      <c r="AZ41" s="412"/>
      <c r="BA41" s="412"/>
      <c r="BB41" s="412"/>
      <c r="BC41" s="412"/>
      <c r="BD41" s="412"/>
      <c r="BE41" s="412"/>
      <c r="BF41" s="412"/>
      <c r="BG41" s="412"/>
      <c r="BH41" s="412"/>
      <c r="BI41" s="412"/>
      <c r="BJ41" s="412"/>
      <c r="BK41" s="412"/>
      <c r="BL41" s="412"/>
      <c r="BM41" s="412"/>
      <c r="BN41" s="412"/>
      <c r="BO41" s="412"/>
      <c r="BP41" s="412"/>
      <c r="BQ41" s="412"/>
      <c r="BR41" s="412"/>
      <c r="BS41" s="412"/>
      <c r="BT41" s="412"/>
      <c r="BU41" s="412"/>
      <c r="BV41" s="412"/>
      <c r="BW41" s="412"/>
      <c r="BX41" s="412"/>
      <c r="BY41" s="412"/>
      <c r="BZ41" s="412"/>
      <c r="CA41" s="412"/>
      <c r="CB41" s="412"/>
      <c r="CC41" s="412"/>
      <c r="CD41" s="412"/>
      <c r="CE41" s="412"/>
      <c r="CF41" s="412"/>
      <c r="CG41" s="412"/>
      <c r="CH41" s="412"/>
      <c r="CI41" s="412"/>
      <c r="CJ41" s="412"/>
      <c r="CK41" s="412"/>
      <c r="CL41" s="412"/>
      <c r="CM41" s="412"/>
      <c r="CN41" s="412"/>
      <c r="CO41" s="412"/>
      <c r="CP41" s="412"/>
      <c r="CQ41" s="412"/>
      <c r="CR41" s="412"/>
      <c r="CS41" s="412"/>
      <c r="CT41" s="412"/>
      <c r="CU41" s="412"/>
      <c r="CV41" s="412"/>
      <c r="CW41" s="412"/>
      <c r="CX41" s="412"/>
      <c r="CY41" s="412"/>
      <c r="CZ41" s="412"/>
      <c r="DA41" s="412"/>
      <c r="DB41" s="412"/>
      <c r="DC41" s="412"/>
      <c r="DD41" s="412"/>
      <c r="DE41" s="412"/>
      <c r="DF41" s="412"/>
      <c r="DG41" s="412"/>
      <c r="DH41" s="412"/>
      <c r="DI41" s="412"/>
      <c r="DJ41" s="412"/>
      <c r="DK41" s="412"/>
      <c r="DL41" s="412"/>
      <c r="DM41" s="412"/>
      <c r="DN41" s="412"/>
      <c r="DO41" s="412"/>
      <c r="DP41" s="412"/>
      <c r="DQ41" s="412"/>
      <c r="DR41" s="412"/>
      <c r="DS41" s="412"/>
      <c r="DT41" s="412"/>
      <c r="DU41" s="412"/>
      <c r="DV41" s="412"/>
      <c r="DW41" s="412"/>
      <c r="DX41" s="412"/>
      <c r="DY41" s="412"/>
      <c r="DZ41" s="412"/>
      <c r="EA41" s="412"/>
      <c r="EB41" s="412"/>
      <c r="EC41" s="412"/>
      <c r="ED41" s="412"/>
      <c r="EE41" s="412"/>
      <c r="EF41" s="412"/>
      <c r="EG41" s="412"/>
      <c r="EH41" s="412"/>
      <c r="EI41" s="412"/>
      <c r="EJ41" s="412"/>
      <c r="EK41" s="412"/>
      <c r="EL41" s="412"/>
      <c r="EM41" s="412"/>
      <c r="EN41" s="412"/>
      <c r="EO41" s="412"/>
      <c r="EP41" s="412"/>
      <c r="EQ41" s="412"/>
      <c r="ER41" s="412"/>
      <c r="ES41" s="412"/>
      <c r="ET41" s="412"/>
      <c r="EU41" s="412"/>
      <c r="EV41" s="412"/>
      <c r="EW41" s="412"/>
      <c r="EX41" s="412"/>
      <c r="EY41" s="412"/>
      <c r="EZ41" s="412"/>
      <c r="FA41" s="412"/>
      <c r="FB41" s="412"/>
      <c r="FC41" s="412"/>
      <c r="FD41" s="412"/>
      <c r="FE41" s="412"/>
      <c r="FF41" s="412"/>
      <c r="FG41" s="412"/>
      <c r="FH41" s="412"/>
      <c r="FI41" s="412"/>
      <c r="FJ41" s="412"/>
      <c r="FK41" s="412"/>
      <c r="FL41" s="412"/>
      <c r="FM41" s="412"/>
      <c r="FN41" s="412"/>
      <c r="FO41" s="412"/>
      <c r="FP41" s="412"/>
      <c r="FQ41" s="412"/>
      <c r="FR41" s="412"/>
      <c r="FS41" s="412"/>
      <c r="FT41" s="412"/>
      <c r="FU41" s="412"/>
      <c r="FV41" s="412"/>
      <c r="FW41" s="412"/>
      <c r="FX41" s="412"/>
      <c r="FY41" s="412"/>
      <c r="FZ41" s="412"/>
      <c r="GA41" s="412"/>
      <c r="GB41" s="412"/>
      <c r="GC41" s="412"/>
      <c r="GD41" s="412"/>
      <c r="GE41" s="412"/>
      <c r="GF41" s="412"/>
      <c r="GG41" s="412"/>
      <c r="GH41" s="412"/>
      <c r="GI41" s="412"/>
      <c r="GJ41" s="412"/>
      <c r="GK41" s="412"/>
      <c r="GL41" s="412"/>
      <c r="GM41" s="412"/>
      <c r="GN41" s="412"/>
      <c r="GO41" s="412"/>
      <c r="GP41" s="412"/>
      <c r="GQ41" s="412"/>
      <c r="GR41" s="412"/>
      <c r="GS41" s="412"/>
      <c r="GT41" s="412"/>
      <c r="GU41" s="412"/>
      <c r="GV41" s="412"/>
      <c r="GW41" s="412"/>
      <c r="GX41" s="412"/>
      <c r="GY41" s="412"/>
      <c r="GZ41" s="412"/>
      <c r="HA41" s="412"/>
      <c r="HB41" s="412"/>
      <c r="HC41" s="412"/>
      <c r="HD41" s="412"/>
      <c r="HE41" s="412"/>
      <c r="HF41" s="412"/>
      <c r="HG41" s="412"/>
      <c r="HH41" s="412"/>
      <c r="HI41" s="412"/>
      <c r="HJ41" s="412"/>
      <c r="HK41" s="412"/>
      <c r="HL41" s="412"/>
      <c r="HM41" s="412"/>
      <c r="HN41" s="412"/>
      <c r="HO41" s="412"/>
      <c r="HP41" s="412"/>
      <c r="HQ41" s="412"/>
      <c r="HR41" s="412"/>
      <c r="HS41" s="412"/>
      <c r="HT41" s="412"/>
      <c r="HU41" s="412"/>
      <c r="HV41" s="412"/>
      <c r="HW41" s="412"/>
      <c r="HX41" s="412"/>
      <c r="HY41" s="412"/>
      <c r="HZ41" s="412"/>
      <c r="IA41" s="412"/>
      <c r="IB41" s="412"/>
      <c r="IC41" s="412"/>
      <c r="ID41" s="412"/>
      <c r="IE41" s="412"/>
      <c r="IF41" s="412"/>
      <c r="IG41" s="412"/>
      <c r="IH41" s="412"/>
      <c r="II41" s="412"/>
      <c r="IJ41" s="412"/>
      <c r="IK41" s="412"/>
      <c r="IL41" s="412"/>
      <c r="IM41" s="412"/>
      <c r="IN41" s="412"/>
      <c r="IO41" s="412"/>
      <c r="IP41" s="412"/>
      <c r="IQ41" s="412"/>
    </row>
    <row r="42" s="408" customFormat="1" ht="24" customHeight="1" spans="1:251">
      <c r="A42" s="421" t="s">
        <v>1194</v>
      </c>
      <c r="B42" s="420"/>
      <c r="C42" s="420"/>
      <c r="D42" s="412"/>
      <c r="E42" s="412"/>
      <c r="F42" s="412"/>
      <c r="G42" s="412"/>
      <c r="H42" s="412"/>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12"/>
      <c r="AL42" s="412"/>
      <c r="AM42" s="412"/>
      <c r="AN42" s="412"/>
      <c r="AO42" s="412"/>
      <c r="AP42" s="412"/>
      <c r="AQ42" s="412"/>
      <c r="AR42" s="412"/>
      <c r="AS42" s="412"/>
      <c r="AT42" s="412"/>
      <c r="AU42" s="412"/>
      <c r="AV42" s="412"/>
      <c r="AW42" s="412"/>
      <c r="AX42" s="412"/>
      <c r="AY42" s="412"/>
      <c r="AZ42" s="412"/>
      <c r="BA42" s="412"/>
      <c r="BB42" s="412"/>
      <c r="BC42" s="412"/>
      <c r="BD42" s="412"/>
      <c r="BE42" s="412"/>
      <c r="BF42" s="412"/>
      <c r="BG42" s="412"/>
      <c r="BH42" s="412"/>
      <c r="BI42" s="412"/>
      <c r="BJ42" s="412"/>
      <c r="BK42" s="412"/>
      <c r="BL42" s="412"/>
      <c r="BM42" s="412"/>
      <c r="BN42" s="412"/>
      <c r="BO42" s="412"/>
      <c r="BP42" s="412"/>
      <c r="BQ42" s="412"/>
      <c r="BR42" s="412"/>
      <c r="BS42" s="412"/>
      <c r="BT42" s="412"/>
      <c r="BU42" s="412"/>
      <c r="BV42" s="412"/>
      <c r="BW42" s="412"/>
      <c r="BX42" s="412"/>
      <c r="BY42" s="412"/>
      <c r="BZ42" s="412"/>
      <c r="CA42" s="412"/>
      <c r="CB42" s="412"/>
      <c r="CC42" s="412"/>
      <c r="CD42" s="412"/>
      <c r="CE42" s="412"/>
      <c r="CF42" s="412"/>
      <c r="CG42" s="412"/>
      <c r="CH42" s="412"/>
      <c r="CI42" s="412"/>
      <c r="CJ42" s="412"/>
      <c r="CK42" s="412"/>
      <c r="CL42" s="412"/>
      <c r="CM42" s="412"/>
      <c r="CN42" s="412"/>
      <c r="CO42" s="412"/>
      <c r="CP42" s="412"/>
      <c r="CQ42" s="412"/>
      <c r="CR42" s="412"/>
      <c r="CS42" s="412"/>
      <c r="CT42" s="412"/>
      <c r="CU42" s="412"/>
      <c r="CV42" s="412"/>
      <c r="CW42" s="412"/>
      <c r="CX42" s="412"/>
      <c r="CY42" s="412"/>
      <c r="CZ42" s="412"/>
      <c r="DA42" s="412"/>
      <c r="DB42" s="412"/>
      <c r="DC42" s="412"/>
      <c r="DD42" s="412"/>
      <c r="DE42" s="412"/>
      <c r="DF42" s="412"/>
      <c r="DG42" s="412"/>
      <c r="DH42" s="412"/>
      <c r="DI42" s="412"/>
      <c r="DJ42" s="412"/>
      <c r="DK42" s="412"/>
      <c r="DL42" s="412"/>
      <c r="DM42" s="412"/>
      <c r="DN42" s="412"/>
      <c r="DO42" s="412"/>
      <c r="DP42" s="412"/>
      <c r="DQ42" s="412"/>
      <c r="DR42" s="412"/>
      <c r="DS42" s="412"/>
      <c r="DT42" s="412"/>
      <c r="DU42" s="412"/>
      <c r="DV42" s="412"/>
      <c r="DW42" s="412"/>
      <c r="DX42" s="412"/>
      <c r="DY42" s="412"/>
      <c r="DZ42" s="412"/>
      <c r="EA42" s="412"/>
      <c r="EB42" s="412"/>
      <c r="EC42" s="412"/>
      <c r="ED42" s="412"/>
      <c r="EE42" s="412"/>
      <c r="EF42" s="412"/>
      <c r="EG42" s="412"/>
      <c r="EH42" s="412"/>
      <c r="EI42" s="412"/>
      <c r="EJ42" s="412"/>
      <c r="EK42" s="412"/>
      <c r="EL42" s="412"/>
      <c r="EM42" s="412"/>
      <c r="EN42" s="412"/>
      <c r="EO42" s="412"/>
      <c r="EP42" s="412"/>
      <c r="EQ42" s="412"/>
      <c r="ER42" s="412"/>
      <c r="ES42" s="412"/>
      <c r="ET42" s="412"/>
      <c r="EU42" s="412"/>
      <c r="EV42" s="412"/>
      <c r="EW42" s="412"/>
      <c r="EX42" s="412"/>
      <c r="EY42" s="412"/>
      <c r="EZ42" s="412"/>
      <c r="FA42" s="412"/>
      <c r="FB42" s="412"/>
      <c r="FC42" s="412"/>
      <c r="FD42" s="412"/>
      <c r="FE42" s="412"/>
      <c r="FF42" s="412"/>
      <c r="FG42" s="412"/>
      <c r="FH42" s="412"/>
      <c r="FI42" s="412"/>
      <c r="FJ42" s="412"/>
      <c r="FK42" s="412"/>
      <c r="FL42" s="412"/>
      <c r="FM42" s="412"/>
      <c r="FN42" s="412"/>
      <c r="FO42" s="412"/>
      <c r="FP42" s="412"/>
      <c r="FQ42" s="412"/>
      <c r="FR42" s="412"/>
      <c r="FS42" s="412"/>
      <c r="FT42" s="412"/>
      <c r="FU42" s="412"/>
      <c r="FV42" s="412"/>
      <c r="FW42" s="412"/>
      <c r="FX42" s="412"/>
      <c r="FY42" s="412"/>
      <c r="FZ42" s="412"/>
      <c r="GA42" s="412"/>
      <c r="GB42" s="412"/>
      <c r="GC42" s="412"/>
      <c r="GD42" s="412"/>
      <c r="GE42" s="412"/>
      <c r="GF42" s="412"/>
      <c r="GG42" s="412"/>
      <c r="GH42" s="412"/>
      <c r="GI42" s="412"/>
      <c r="GJ42" s="412"/>
      <c r="GK42" s="412"/>
      <c r="GL42" s="412"/>
      <c r="GM42" s="412"/>
      <c r="GN42" s="412"/>
      <c r="GO42" s="412"/>
      <c r="GP42" s="412"/>
      <c r="GQ42" s="412"/>
      <c r="GR42" s="412"/>
      <c r="GS42" s="412"/>
      <c r="GT42" s="412"/>
      <c r="GU42" s="412"/>
      <c r="GV42" s="412"/>
      <c r="GW42" s="412"/>
      <c r="GX42" s="412"/>
      <c r="GY42" s="412"/>
      <c r="GZ42" s="412"/>
      <c r="HA42" s="412"/>
      <c r="HB42" s="412"/>
      <c r="HC42" s="412"/>
      <c r="HD42" s="412"/>
      <c r="HE42" s="412"/>
      <c r="HF42" s="412"/>
      <c r="HG42" s="412"/>
      <c r="HH42" s="412"/>
      <c r="HI42" s="412"/>
      <c r="HJ42" s="412"/>
      <c r="HK42" s="412"/>
      <c r="HL42" s="412"/>
      <c r="HM42" s="412"/>
      <c r="HN42" s="412"/>
      <c r="HO42" s="412"/>
      <c r="HP42" s="412"/>
      <c r="HQ42" s="412"/>
      <c r="HR42" s="412"/>
      <c r="HS42" s="412"/>
      <c r="HT42" s="412"/>
      <c r="HU42" s="412"/>
      <c r="HV42" s="412"/>
      <c r="HW42" s="412"/>
      <c r="HX42" s="412"/>
      <c r="HY42" s="412"/>
      <c r="HZ42" s="412"/>
      <c r="IA42" s="412"/>
      <c r="IB42" s="412"/>
      <c r="IC42" s="412"/>
      <c r="ID42" s="412"/>
      <c r="IE42" s="412"/>
      <c r="IF42" s="412"/>
      <c r="IG42" s="412"/>
      <c r="IH42" s="412"/>
      <c r="II42" s="412"/>
      <c r="IJ42" s="412"/>
      <c r="IK42" s="412"/>
      <c r="IL42" s="412"/>
      <c r="IM42" s="412"/>
      <c r="IN42" s="412"/>
      <c r="IO42" s="412"/>
      <c r="IP42" s="412"/>
      <c r="IQ42" s="412"/>
    </row>
    <row r="43" s="408" customFormat="1" ht="24" customHeight="1" spans="1:251">
      <c r="A43" s="419" t="s">
        <v>1195</v>
      </c>
      <c r="B43" s="420"/>
      <c r="C43" s="420"/>
      <c r="D43" s="412"/>
      <c r="E43" s="412"/>
      <c r="F43" s="412"/>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c r="AL43" s="412"/>
      <c r="AM43" s="412"/>
      <c r="AN43" s="412"/>
      <c r="AO43" s="412"/>
      <c r="AP43" s="412"/>
      <c r="AQ43" s="412"/>
      <c r="AR43" s="412"/>
      <c r="AS43" s="412"/>
      <c r="AT43" s="412"/>
      <c r="AU43" s="412"/>
      <c r="AV43" s="412"/>
      <c r="AW43" s="412"/>
      <c r="AX43" s="412"/>
      <c r="AY43" s="412"/>
      <c r="AZ43" s="412"/>
      <c r="BA43" s="412"/>
      <c r="BB43" s="412"/>
      <c r="BC43" s="412"/>
      <c r="BD43" s="412"/>
      <c r="BE43" s="412"/>
      <c r="BF43" s="412"/>
      <c r="BG43" s="412"/>
      <c r="BH43" s="412"/>
      <c r="BI43" s="412"/>
      <c r="BJ43" s="412"/>
      <c r="BK43" s="412"/>
      <c r="BL43" s="412"/>
      <c r="BM43" s="412"/>
      <c r="BN43" s="412"/>
      <c r="BO43" s="412"/>
      <c r="BP43" s="412"/>
      <c r="BQ43" s="412"/>
      <c r="BR43" s="412"/>
      <c r="BS43" s="412"/>
      <c r="BT43" s="412"/>
      <c r="BU43" s="412"/>
      <c r="BV43" s="412"/>
      <c r="BW43" s="412"/>
      <c r="BX43" s="412"/>
      <c r="BY43" s="412"/>
      <c r="BZ43" s="412"/>
      <c r="CA43" s="412"/>
      <c r="CB43" s="412"/>
      <c r="CC43" s="412"/>
      <c r="CD43" s="412"/>
      <c r="CE43" s="412"/>
      <c r="CF43" s="412"/>
      <c r="CG43" s="412"/>
      <c r="CH43" s="412"/>
      <c r="CI43" s="412"/>
      <c r="CJ43" s="412"/>
      <c r="CK43" s="412"/>
      <c r="CL43" s="412"/>
      <c r="CM43" s="412"/>
      <c r="CN43" s="412"/>
      <c r="CO43" s="412"/>
      <c r="CP43" s="412"/>
      <c r="CQ43" s="412"/>
      <c r="CR43" s="412"/>
      <c r="CS43" s="412"/>
      <c r="CT43" s="412"/>
      <c r="CU43" s="412"/>
      <c r="CV43" s="412"/>
      <c r="CW43" s="412"/>
      <c r="CX43" s="412"/>
      <c r="CY43" s="412"/>
      <c r="CZ43" s="412"/>
      <c r="DA43" s="412"/>
      <c r="DB43" s="412"/>
      <c r="DC43" s="412"/>
      <c r="DD43" s="412"/>
      <c r="DE43" s="412"/>
      <c r="DF43" s="412"/>
      <c r="DG43" s="412"/>
      <c r="DH43" s="412"/>
      <c r="DI43" s="412"/>
      <c r="DJ43" s="412"/>
      <c r="DK43" s="412"/>
      <c r="DL43" s="412"/>
      <c r="DM43" s="412"/>
      <c r="DN43" s="412"/>
      <c r="DO43" s="412"/>
      <c r="DP43" s="412"/>
      <c r="DQ43" s="412"/>
      <c r="DR43" s="412"/>
      <c r="DS43" s="412"/>
      <c r="DT43" s="412"/>
      <c r="DU43" s="412"/>
      <c r="DV43" s="412"/>
      <c r="DW43" s="412"/>
      <c r="DX43" s="412"/>
      <c r="DY43" s="412"/>
      <c r="DZ43" s="412"/>
      <c r="EA43" s="412"/>
      <c r="EB43" s="412"/>
      <c r="EC43" s="412"/>
      <c r="ED43" s="412"/>
      <c r="EE43" s="412"/>
      <c r="EF43" s="412"/>
      <c r="EG43" s="412"/>
      <c r="EH43" s="412"/>
      <c r="EI43" s="412"/>
      <c r="EJ43" s="412"/>
      <c r="EK43" s="412"/>
      <c r="EL43" s="412"/>
      <c r="EM43" s="412"/>
      <c r="EN43" s="412"/>
      <c r="EO43" s="412"/>
      <c r="EP43" s="412"/>
      <c r="EQ43" s="412"/>
      <c r="ER43" s="412"/>
      <c r="ES43" s="412"/>
      <c r="ET43" s="412"/>
      <c r="EU43" s="412"/>
      <c r="EV43" s="412"/>
      <c r="EW43" s="412"/>
      <c r="EX43" s="412"/>
      <c r="EY43" s="412"/>
      <c r="EZ43" s="412"/>
      <c r="FA43" s="412"/>
      <c r="FB43" s="412"/>
      <c r="FC43" s="412"/>
      <c r="FD43" s="412"/>
      <c r="FE43" s="412"/>
      <c r="FF43" s="412"/>
      <c r="FG43" s="412"/>
      <c r="FH43" s="412"/>
      <c r="FI43" s="412"/>
      <c r="FJ43" s="412"/>
      <c r="FK43" s="412"/>
      <c r="FL43" s="412"/>
      <c r="FM43" s="412"/>
      <c r="FN43" s="412"/>
      <c r="FO43" s="412"/>
      <c r="FP43" s="412"/>
      <c r="FQ43" s="412"/>
      <c r="FR43" s="412"/>
      <c r="FS43" s="412"/>
      <c r="FT43" s="412"/>
      <c r="FU43" s="412"/>
      <c r="FV43" s="412"/>
      <c r="FW43" s="412"/>
      <c r="FX43" s="412"/>
      <c r="FY43" s="412"/>
      <c r="FZ43" s="412"/>
      <c r="GA43" s="412"/>
      <c r="GB43" s="412"/>
      <c r="GC43" s="412"/>
      <c r="GD43" s="412"/>
      <c r="GE43" s="412"/>
      <c r="GF43" s="412"/>
      <c r="GG43" s="412"/>
      <c r="GH43" s="412"/>
      <c r="GI43" s="412"/>
      <c r="GJ43" s="412"/>
      <c r="GK43" s="412"/>
      <c r="GL43" s="412"/>
      <c r="GM43" s="412"/>
      <c r="GN43" s="412"/>
      <c r="GO43" s="412"/>
      <c r="GP43" s="412"/>
      <c r="GQ43" s="412"/>
      <c r="GR43" s="412"/>
      <c r="GS43" s="412"/>
      <c r="GT43" s="412"/>
      <c r="GU43" s="412"/>
      <c r="GV43" s="412"/>
      <c r="GW43" s="412"/>
      <c r="GX43" s="412"/>
      <c r="GY43" s="412"/>
      <c r="GZ43" s="412"/>
      <c r="HA43" s="412"/>
      <c r="HB43" s="412"/>
      <c r="HC43" s="412"/>
      <c r="HD43" s="412"/>
      <c r="HE43" s="412"/>
      <c r="HF43" s="412"/>
      <c r="HG43" s="412"/>
      <c r="HH43" s="412"/>
      <c r="HI43" s="412"/>
      <c r="HJ43" s="412"/>
      <c r="HK43" s="412"/>
      <c r="HL43" s="412"/>
      <c r="HM43" s="412"/>
      <c r="HN43" s="412"/>
      <c r="HO43" s="412"/>
      <c r="HP43" s="412"/>
      <c r="HQ43" s="412"/>
      <c r="HR43" s="412"/>
      <c r="HS43" s="412"/>
      <c r="HT43" s="412"/>
      <c r="HU43" s="412"/>
      <c r="HV43" s="412"/>
      <c r="HW43" s="412"/>
      <c r="HX43" s="412"/>
      <c r="HY43" s="412"/>
      <c r="HZ43" s="412"/>
      <c r="IA43" s="412"/>
      <c r="IB43" s="412"/>
      <c r="IC43" s="412"/>
      <c r="ID43" s="412"/>
      <c r="IE43" s="412"/>
      <c r="IF43" s="412"/>
      <c r="IG43" s="412"/>
      <c r="IH43" s="412"/>
      <c r="II43" s="412"/>
      <c r="IJ43" s="412"/>
      <c r="IK43" s="412"/>
      <c r="IL43" s="412"/>
      <c r="IM43" s="412"/>
      <c r="IN43" s="412"/>
      <c r="IO43" s="412"/>
      <c r="IP43" s="412"/>
      <c r="IQ43" s="412"/>
    </row>
    <row r="44" s="408" customFormat="1" ht="24" customHeight="1" spans="1:251">
      <c r="A44" s="421" t="s">
        <v>1196</v>
      </c>
      <c r="B44" s="420"/>
      <c r="C44" s="420"/>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2"/>
      <c r="AJ44" s="412"/>
      <c r="AK44" s="412"/>
      <c r="AL44" s="412"/>
      <c r="AM44" s="412"/>
      <c r="AN44" s="412"/>
      <c r="AO44" s="412"/>
      <c r="AP44" s="412"/>
      <c r="AQ44" s="412"/>
      <c r="AR44" s="412"/>
      <c r="AS44" s="412"/>
      <c r="AT44" s="412"/>
      <c r="AU44" s="412"/>
      <c r="AV44" s="412"/>
      <c r="AW44" s="412"/>
      <c r="AX44" s="412"/>
      <c r="AY44" s="412"/>
      <c r="AZ44" s="412"/>
      <c r="BA44" s="412"/>
      <c r="BB44" s="412"/>
      <c r="BC44" s="412"/>
      <c r="BD44" s="412"/>
      <c r="BE44" s="412"/>
      <c r="BF44" s="412"/>
      <c r="BG44" s="412"/>
      <c r="BH44" s="412"/>
      <c r="BI44" s="412"/>
      <c r="BJ44" s="412"/>
      <c r="BK44" s="412"/>
      <c r="BL44" s="412"/>
      <c r="BM44" s="412"/>
      <c r="BN44" s="412"/>
      <c r="BO44" s="412"/>
      <c r="BP44" s="412"/>
      <c r="BQ44" s="412"/>
      <c r="BR44" s="412"/>
      <c r="BS44" s="412"/>
      <c r="BT44" s="412"/>
      <c r="BU44" s="412"/>
      <c r="BV44" s="412"/>
      <c r="BW44" s="412"/>
      <c r="BX44" s="412"/>
      <c r="BY44" s="412"/>
      <c r="BZ44" s="412"/>
      <c r="CA44" s="412"/>
      <c r="CB44" s="412"/>
      <c r="CC44" s="412"/>
      <c r="CD44" s="412"/>
      <c r="CE44" s="412"/>
      <c r="CF44" s="412"/>
      <c r="CG44" s="412"/>
      <c r="CH44" s="412"/>
      <c r="CI44" s="412"/>
      <c r="CJ44" s="412"/>
      <c r="CK44" s="412"/>
      <c r="CL44" s="412"/>
      <c r="CM44" s="412"/>
      <c r="CN44" s="412"/>
      <c r="CO44" s="412"/>
      <c r="CP44" s="412"/>
      <c r="CQ44" s="412"/>
      <c r="CR44" s="412"/>
      <c r="CS44" s="412"/>
      <c r="CT44" s="412"/>
      <c r="CU44" s="412"/>
      <c r="CV44" s="412"/>
      <c r="CW44" s="412"/>
      <c r="CX44" s="412"/>
      <c r="CY44" s="412"/>
      <c r="CZ44" s="412"/>
      <c r="DA44" s="412"/>
      <c r="DB44" s="412"/>
      <c r="DC44" s="412"/>
      <c r="DD44" s="412"/>
      <c r="DE44" s="412"/>
      <c r="DF44" s="412"/>
      <c r="DG44" s="412"/>
      <c r="DH44" s="412"/>
      <c r="DI44" s="412"/>
      <c r="DJ44" s="412"/>
      <c r="DK44" s="412"/>
      <c r="DL44" s="412"/>
      <c r="DM44" s="412"/>
      <c r="DN44" s="412"/>
      <c r="DO44" s="412"/>
      <c r="DP44" s="412"/>
      <c r="DQ44" s="412"/>
      <c r="DR44" s="412"/>
      <c r="DS44" s="412"/>
      <c r="DT44" s="412"/>
      <c r="DU44" s="412"/>
      <c r="DV44" s="412"/>
      <c r="DW44" s="412"/>
      <c r="DX44" s="412"/>
      <c r="DY44" s="412"/>
      <c r="DZ44" s="412"/>
      <c r="EA44" s="412"/>
      <c r="EB44" s="412"/>
      <c r="EC44" s="412"/>
      <c r="ED44" s="412"/>
      <c r="EE44" s="412"/>
      <c r="EF44" s="412"/>
      <c r="EG44" s="412"/>
      <c r="EH44" s="412"/>
      <c r="EI44" s="412"/>
      <c r="EJ44" s="412"/>
      <c r="EK44" s="412"/>
      <c r="EL44" s="412"/>
      <c r="EM44" s="412"/>
      <c r="EN44" s="412"/>
      <c r="EO44" s="412"/>
      <c r="EP44" s="412"/>
      <c r="EQ44" s="412"/>
      <c r="ER44" s="412"/>
      <c r="ES44" s="412"/>
      <c r="ET44" s="412"/>
      <c r="EU44" s="412"/>
      <c r="EV44" s="412"/>
      <c r="EW44" s="412"/>
      <c r="EX44" s="412"/>
      <c r="EY44" s="412"/>
      <c r="EZ44" s="412"/>
      <c r="FA44" s="412"/>
      <c r="FB44" s="412"/>
      <c r="FC44" s="412"/>
      <c r="FD44" s="412"/>
      <c r="FE44" s="412"/>
      <c r="FF44" s="412"/>
      <c r="FG44" s="412"/>
      <c r="FH44" s="412"/>
      <c r="FI44" s="412"/>
      <c r="FJ44" s="412"/>
      <c r="FK44" s="412"/>
      <c r="FL44" s="412"/>
      <c r="FM44" s="412"/>
      <c r="FN44" s="412"/>
      <c r="FO44" s="412"/>
      <c r="FP44" s="412"/>
      <c r="FQ44" s="412"/>
      <c r="FR44" s="412"/>
      <c r="FS44" s="412"/>
      <c r="FT44" s="412"/>
      <c r="FU44" s="412"/>
      <c r="FV44" s="412"/>
      <c r="FW44" s="412"/>
      <c r="FX44" s="412"/>
      <c r="FY44" s="412"/>
      <c r="FZ44" s="412"/>
      <c r="GA44" s="412"/>
      <c r="GB44" s="412"/>
      <c r="GC44" s="412"/>
      <c r="GD44" s="412"/>
      <c r="GE44" s="412"/>
      <c r="GF44" s="412"/>
      <c r="GG44" s="412"/>
      <c r="GH44" s="412"/>
      <c r="GI44" s="412"/>
      <c r="GJ44" s="412"/>
      <c r="GK44" s="412"/>
      <c r="GL44" s="412"/>
      <c r="GM44" s="412"/>
      <c r="GN44" s="412"/>
      <c r="GO44" s="412"/>
      <c r="GP44" s="412"/>
      <c r="GQ44" s="412"/>
      <c r="GR44" s="412"/>
      <c r="GS44" s="412"/>
      <c r="GT44" s="412"/>
      <c r="GU44" s="412"/>
      <c r="GV44" s="412"/>
      <c r="GW44" s="412"/>
      <c r="GX44" s="412"/>
      <c r="GY44" s="412"/>
      <c r="GZ44" s="412"/>
      <c r="HA44" s="412"/>
      <c r="HB44" s="412"/>
      <c r="HC44" s="412"/>
      <c r="HD44" s="412"/>
      <c r="HE44" s="412"/>
      <c r="HF44" s="412"/>
      <c r="HG44" s="412"/>
      <c r="HH44" s="412"/>
      <c r="HI44" s="412"/>
      <c r="HJ44" s="412"/>
      <c r="HK44" s="412"/>
      <c r="HL44" s="412"/>
      <c r="HM44" s="412"/>
      <c r="HN44" s="412"/>
      <c r="HO44" s="412"/>
      <c r="HP44" s="412"/>
      <c r="HQ44" s="412"/>
      <c r="HR44" s="412"/>
      <c r="HS44" s="412"/>
      <c r="HT44" s="412"/>
      <c r="HU44" s="412"/>
      <c r="HV44" s="412"/>
      <c r="HW44" s="412"/>
      <c r="HX44" s="412"/>
      <c r="HY44" s="412"/>
      <c r="HZ44" s="412"/>
      <c r="IA44" s="412"/>
      <c r="IB44" s="412"/>
      <c r="IC44" s="412"/>
      <c r="ID44" s="412"/>
      <c r="IE44" s="412"/>
      <c r="IF44" s="412"/>
      <c r="IG44" s="412"/>
      <c r="IH44" s="412"/>
      <c r="II44" s="412"/>
      <c r="IJ44" s="412"/>
      <c r="IK44" s="412"/>
      <c r="IL44" s="412"/>
      <c r="IM44" s="412"/>
      <c r="IN44" s="412"/>
      <c r="IO44" s="412"/>
      <c r="IP44" s="412"/>
      <c r="IQ44" s="412"/>
    </row>
    <row r="45" s="408" customFormat="1" ht="24" customHeight="1" spans="1:251">
      <c r="A45" s="421" t="s">
        <v>1197</v>
      </c>
      <c r="B45" s="420"/>
      <c r="C45" s="420"/>
      <c r="D45" s="412"/>
      <c r="E45" s="412"/>
      <c r="F45" s="412"/>
      <c r="G45" s="412"/>
      <c r="H45" s="412"/>
      <c r="I45" s="412"/>
      <c r="J45" s="412"/>
      <c r="K45" s="412"/>
      <c r="L45" s="412"/>
      <c r="M45" s="412"/>
      <c r="N45" s="412"/>
      <c r="O45" s="412"/>
      <c r="P45" s="412"/>
      <c r="Q45" s="412"/>
      <c r="R45" s="412"/>
      <c r="S45" s="412"/>
      <c r="T45" s="412"/>
      <c r="U45" s="412"/>
      <c r="V45" s="412"/>
      <c r="W45" s="412"/>
      <c r="X45" s="412"/>
      <c r="Y45" s="412"/>
      <c r="Z45" s="412"/>
      <c r="AA45" s="412"/>
      <c r="AB45" s="412"/>
      <c r="AC45" s="412"/>
      <c r="AD45" s="412"/>
      <c r="AE45" s="412"/>
      <c r="AF45" s="412"/>
      <c r="AG45" s="412"/>
      <c r="AH45" s="412"/>
      <c r="AI45" s="412"/>
      <c r="AJ45" s="412"/>
      <c r="AK45" s="412"/>
      <c r="AL45" s="412"/>
      <c r="AM45" s="412"/>
      <c r="AN45" s="412"/>
      <c r="AO45" s="412"/>
      <c r="AP45" s="412"/>
      <c r="AQ45" s="412"/>
      <c r="AR45" s="412"/>
      <c r="AS45" s="412"/>
      <c r="AT45" s="412"/>
      <c r="AU45" s="412"/>
      <c r="AV45" s="412"/>
      <c r="AW45" s="412"/>
      <c r="AX45" s="412"/>
      <c r="AY45" s="412"/>
      <c r="AZ45" s="412"/>
      <c r="BA45" s="412"/>
      <c r="BB45" s="412"/>
      <c r="BC45" s="412"/>
      <c r="BD45" s="412"/>
      <c r="BE45" s="412"/>
      <c r="BF45" s="412"/>
      <c r="BG45" s="412"/>
      <c r="BH45" s="412"/>
      <c r="BI45" s="412"/>
      <c r="BJ45" s="412"/>
      <c r="BK45" s="412"/>
      <c r="BL45" s="412"/>
      <c r="BM45" s="412"/>
      <c r="BN45" s="412"/>
      <c r="BO45" s="412"/>
      <c r="BP45" s="412"/>
      <c r="BQ45" s="412"/>
      <c r="BR45" s="412"/>
      <c r="BS45" s="412"/>
      <c r="BT45" s="412"/>
      <c r="BU45" s="412"/>
      <c r="BV45" s="412"/>
      <c r="BW45" s="412"/>
      <c r="BX45" s="412"/>
      <c r="BY45" s="412"/>
      <c r="BZ45" s="412"/>
      <c r="CA45" s="412"/>
      <c r="CB45" s="412"/>
      <c r="CC45" s="412"/>
      <c r="CD45" s="412"/>
      <c r="CE45" s="412"/>
      <c r="CF45" s="412"/>
      <c r="CG45" s="412"/>
      <c r="CH45" s="412"/>
      <c r="CI45" s="412"/>
      <c r="CJ45" s="412"/>
      <c r="CK45" s="412"/>
      <c r="CL45" s="412"/>
      <c r="CM45" s="412"/>
      <c r="CN45" s="412"/>
      <c r="CO45" s="412"/>
      <c r="CP45" s="412"/>
      <c r="CQ45" s="412"/>
      <c r="CR45" s="412"/>
      <c r="CS45" s="412"/>
      <c r="CT45" s="412"/>
      <c r="CU45" s="412"/>
      <c r="CV45" s="412"/>
      <c r="CW45" s="412"/>
      <c r="CX45" s="412"/>
      <c r="CY45" s="412"/>
      <c r="CZ45" s="412"/>
      <c r="DA45" s="412"/>
      <c r="DB45" s="412"/>
      <c r="DC45" s="412"/>
      <c r="DD45" s="412"/>
      <c r="DE45" s="412"/>
      <c r="DF45" s="412"/>
      <c r="DG45" s="412"/>
      <c r="DH45" s="412"/>
      <c r="DI45" s="412"/>
      <c r="DJ45" s="412"/>
      <c r="DK45" s="412"/>
      <c r="DL45" s="412"/>
      <c r="DM45" s="412"/>
      <c r="DN45" s="412"/>
      <c r="DO45" s="412"/>
      <c r="DP45" s="412"/>
      <c r="DQ45" s="412"/>
      <c r="DR45" s="412"/>
      <c r="DS45" s="412"/>
      <c r="DT45" s="412"/>
      <c r="DU45" s="412"/>
      <c r="DV45" s="412"/>
      <c r="DW45" s="412"/>
      <c r="DX45" s="412"/>
      <c r="DY45" s="412"/>
      <c r="DZ45" s="412"/>
      <c r="EA45" s="412"/>
      <c r="EB45" s="412"/>
      <c r="EC45" s="412"/>
      <c r="ED45" s="412"/>
      <c r="EE45" s="412"/>
      <c r="EF45" s="412"/>
      <c r="EG45" s="412"/>
      <c r="EH45" s="412"/>
      <c r="EI45" s="412"/>
      <c r="EJ45" s="412"/>
      <c r="EK45" s="412"/>
      <c r="EL45" s="412"/>
      <c r="EM45" s="412"/>
      <c r="EN45" s="412"/>
      <c r="EO45" s="412"/>
      <c r="EP45" s="412"/>
      <c r="EQ45" s="412"/>
      <c r="ER45" s="412"/>
      <c r="ES45" s="412"/>
      <c r="ET45" s="412"/>
      <c r="EU45" s="412"/>
      <c r="EV45" s="412"/>
      <c r="EW45" s="412"/>
      <c r="EX45" s="412"/>
      <c r="EY45" s="412"/>
      <c r="EZ45" s="412"/>
      <c r="FA45" s="412"/>
      <c r="FB45" s="412"/>
      <c r="FC45" s="412"/>
      <c r="FD45" s="412"/>
      <c r="FE45" s="412"/>
      <c r="FF45" s="412"/>
      <c r="FG45" s="412"/>
      <c r="FH45" s="412"/>
      <c r="FI45" s="412"/>
      <c r="FJ45" s="412"/>
      <c r="FK45" s="412"/>
      <c r="FL45" s="412"/>
      <c r="FM45" s="412"/>
      <c r="FN45" s="412"/>
      <c r="FO45" s="412"/>
      <c r="FP45" s="412"/>
      <c r="FQ45" s="412"/>
      <c r="FR45" s="412"/>
      <c r="FS45" s="412"/>
      <c r="FT45" s="412"/>
      <c r="FU45" s="412"/>
      <c r="FV45" s="412"/>
      <c r="FW45" s="412"/>
      <c r="FX45" s="412"/>
      <c r="FY45" s="412"/>
      <c r="FZ45" s="412"/>
      <c r="GA45" s="412"/>
      <c r="GB45" s="412"/>
      <c r="GC45" s="412"/>
      <c r="GD45" s="412"/>
      <c r="GE45" s="412"/>
      <c r="GF45" s="412"/>
      <c r="GG45" s="412"/>
      <c r="GH45" s="412"/>
      <c r="GI45" s="412"/>
      <c r="GJ45" s="412"/>
      <c r="GK45" s="412"/>
      <c r="GL45" s="412"/>
      <c r="GM45" s="412"/>
      <c r="GN45" s="412"/>
      <c r="GO45" s="412"/>
      <c r="GP45" s="412"/>
      <c r="GQ45" s="412"/>
      <c r="GR45" s="412"/>
      <c r="GS45" s="412"/>
      <c r="GT45" s="412"/>
      <c r="GU45" s="412"/>
      <c r="GV45" s="412"/>
      <c r="GW45" s="412"/>
      <c r="GX45" s="412"/>
      <c r="GY45" s="412"/>
      <c r="GZ45" s="412"/>
      <c r="HA45" s="412"/>
      <c r="HB45" s="412"/>
      <c r="HC45" s="412"/>
      <c r="HD45" s="412"/>
      <c r="HE45" s="412"/>
      <c r="HF45" s="412"/>
      <c r="HG45" s="412"/>
      <c r="HH45" s="412"/>
      <c r="HI45" s="412"/>
      <c r="HJ45" s="412"/>
      <c r="HK45" s="412"/>
      <c r="HL45" s="412"/>
      <c r="HM45" s="412"/>
      <c r="HN45" s="412"/>
      <c r="HO45" s="412"/>
      <c r="HP45" s="412"/>
      <c r="HQ45" s="412"/>
      <c r="HR45" s="412"/>
      <c r="HS45" s="412"/>
      <c r="HT45" s="412"/>
      <c r="HU45" s="412"/>
      <c r="HV45" s="412"/>
      <c r="HW45" s="412"/>
      <c r="HX45" s="412"/>
      <c r="HY45" s="412"/>
      <c r="HZ45" s="412"/>
      <c r="IA45" s="412"/>
      <c r="IB45" s="412"/>
      <c r="IC45" s="412"/>
      <c r="ID45" s="412"/>
      <c r="IE45" s="412"/>
      <c r="IF45" s="412"/>
      <c r="IG45" s="412"/>
      <c r="IH45" s="412"/>
      <c r="II45" s="412"/>
      <c r="IJ45" s="412"/>
      <c r="IK45" s="412"/>
      <c r="IL45" s="412"/>
      <c r="IM45" s="412"/>
      <c r="IN45" s="412"/>
      <c r="IO45" s="412"/>
      <c r="IP45" s="412"/>
      <c r="IQ45" s="412"/>
    </row>
    <row r="46" s="408" customFormat="1" ht="24" customHeight="1" spans="1:251">
      <c r="A46" s="421" t="s">
        <v>1198</v>
      </c>
      <c r="B46" s="420"/>
      <c r="C46" s="420"/>
      <c r="D46" s="412"/>
      <c r="E46" s="412"/>
      <c r="F46" s="412"/>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2"/>
      <c r="BD46" s="412"/>
      <c r="BE46" s="412"/>
      <c r="BF46" s="412"/>
      <c r="BG46" s="412"/>
      <c r="BH46" s="412"/>
      <c r="BI46" s="412"/>
      <c r="BJ46" s="412"/>
      <c r="BK46" s="412"/>
      <c r="BL46" s="412"/>
      <c r="BM46" s="412"/>
      <c r="BN46" s="412"/>
      <c r="BO46" s="412"/>
      <c r="BP46" s="412"/>
      <c r="BQ46" s="412"/>
      <c r="BR46" s="412"/>
      <c r="BS46" s="412"/>
      <c r="BT46" s="412"/>
      <c r="BU46" s="412"/>
      <c r="BV46" s="412"/>
      <c r="BW46" s="412"/>
      <c r="BX46" s="412"/>
      <c r="BY46" s="412"/>
      <c r="BZ46" s="412"/>
      <c r="CA46" s="412"/>
      <c r="CB46" s="412"/>
      <c r="CC46" s="412"/>
      <c r="CD46" s="412"/>
      <c r="CE46" s="412"/>
      <c r="CF46" s="412"/>
      <c r="CG46" s="412"/>
      <c r="CH46" s="412"/>
      <c r="CI46" s="412"/>
      <c r="CJ46" s="412"/>
      <c r="CK46" s="412"/>
      <c r="CL46" s="412"/>
      <c r="CM46" s="412"/>
      <c r="CN46" s="412"/>
      <c r="CO46" s="412"/>
      <c r="CP46" s="412"/>
      <c r="CQ46" s="412"/>
      <c r="CR46" s="412"/>
      <c r="CS46" s="412"/>
      <c r="CT46" s="412"/>
      <c r="CU46" s="412"/>
      <c r="CV46" s="412"/>
      <c r="CW46" s="412"/>
      <c r="CX46" s="412"/>
      <c r="CY46" s="412"/>
      <c r="CZ46" s="412"/>
      <c r="DA46" s="412"/>
      <c r="DB46" s="412"/>
      <c r="DC46" s="412"/>
      <c r="DD46" s="412"/>
      <c r="DE46" s="412"/>
      <c r="DF46" s="412"/>
      <c r="DG46" s="412"/>
      <c r="DH46" s="412"/>
      <c r="DI46" s="412"/>
      <c r="DJ46" s="412"/>
      <c r="DK46" s="412"/>
      <c r="DL46" s="412"/>
      <c r="DM46" s="412"/>
      <c r="DN46" s="412"/>
      <c r="DO46" s="412"/>
      <c r="DP46" s="412"/>
      <c r="DQ46" s="412"/>
      <c r="DR46" s="412"/>
      <c r="DS46" s="412"/>
      <c r="DT46" s="412"/>
      <c r="DU46" s="412"/>
      <c r="DV46" s="412"/>
      <c r="DW46" s="412"/>
      <c r="DX46" s="412"/>
      <c r="DY46" s="412"/>
      <c r="DZ46" s="412"/>
      <c r="EA46" s="412"/>
      <c r="EB46" s="412"/>
      <c r="EC46" s="412"/>
      <c r="ED46" s="412"/>
      <c r="EE46" s="412"/>
      <c r="EF46" s="412"/>
      <c r="EG46" s="412"/>
      <c r="EH46" s="412"/>
      <c r="EI46" s="412"/>
      <c r="EJ46" s="412"/>
      <c r="EK46" s="412"/>
      <c r="EL46" s="412"/>
      <c r="EM46" s="412"/>
      <c r="EN46" s="412"/>
      <c r="EO46" s="412"/>
      <c r="EP46" s="412"/>
      <c r="EQ46" s="412"/>
      <c r="ER46" s="412"/>
      <c r="ES46" s="412"/>
      <c r="ET46" s="412"/>
      <c r="EU46" s="412"/>
      <c r="EV46" s="412"/>
      <c r="EW46" s="412"/>
      <c r="EX46" s="412"/>
      <c r="EY46" s="412"/>
      <c r="EZ46" s="412"/>
      <c r="FA46" s="412"/>
      <c r="FB46" s="412"/>
      <c r="FC46" s="412"/>
      <c r="FD46" s="412"/>
      <c r="FE46" s="412"/>
      <c r="FF46" s="412"/>
      <c r="FG46" s="412"/>
      <c r="FH46" s="412"/>
      <c r="FI46" s="412"/>
      <c r="FJ46" s="412"/>
      <c r="FK46" s="412"/>
      <c r="FL46" s="412"/>
      <c r="FM46" s="412"/>
      <c r="FN46" s="412"/>
      <c r="FO46" s="412"/>
      <c r="FP46" s="412"/>
      <c r="FQ46" s="412"/>
      <c r="FR46" s="412"/>
      <c r="FS46" s="412"/>
      <c r="FT46" s="412"/>
      <c r="FU46" s="412"/>
      <c r="FV46" s="412"/>
      <c r="FW46" s="412"/>
      <c r="FX46" s="412"/>
      <c r="FY46" s="412"/>
      <c r="FZ46" s="412"/>
      <c r="GA46" s="412"/>
      <c r="GB46" s="412"/>
      <c r="GC46" s="412"/>
      <c r="GD46" s="412"/>
      <c r="GE46" s="412"/>
      <c r="GF46" s="412"/>
      <c r="GG46" s="412"/>
      <c r="GH46" s="412"/>
      <c r="GI46" s="412"/>
      <c r="GJ46" s="412"/>
      <c r="GK46" s="412"/>
      <c r="GL46" s="412"/>
      <c r="GM46" s="412"/>
      <c r="GN46" s="412"/>
      <c r="GO46" s="412"/>
      <c r="GP46" s="412"/>
      <c r="GQ46" s="412"/>
      <c r="GR46" s="412"/>
      <c r="GS46" s="412"/>
      <c r="GT46" s="412"/>
      <c r="GU46" s="412"/>
      <c r="GV46" s="412"/>
      <c r="GW46" s="412"/>
      <c r="GX46" s="412"/>
      <c r="GY46" s="412"/>
      <c r="GZ46" s="412"/>
      <c r="HA46" s="412"/>
      <c r="HB46" s="412"/>
      <c r="HC46" s="412"/>
      <c r="HD46" s="412"/>
      <c r="HE46" s="412"/>
      <c r="HF46" s="412"/>
      <c r="HG46" s="412"/>
      <c r="HH46" s="412"/>
      <c r="HI46" s="412"/>
      <c r="HJ46" s="412"/>
      <c r="HK46" s="412"/>
      <c r="HL46" s="412"/>
      <c r="HM46" s="412"/>
      <c r="HN46" s="412"/>
      <c r="HO46" s="412"/>
      <c r="HP46" s="412"/>
      <c r="HQ46" s="412"/>
      <c r="HR46" s="412"/>
      <c r="HS46" s="412"/>
      <c r="HT46" s="412"/>
      <c r="HU46" s="412"/>
      <c r="HV46" s="412"/>
      <c r="HW46" s="412"/>
      <c r="HX46" s="412"/>
      <c r="HY46" s="412"/>
      <c r="HZ46" s="412"/>
      <c r="IA46" s="412"/>
      <c r="IB46" s="412"/>
      <c r="IC46" s="412"/>
      <c r="ID46" s="412"/>
      <c r="IE46" s="412"/>
      <c r="IF46" s="412"/>
      <c r="IG46" s="412"/>
      <c r="IH46" s="412"/>
      <c r="II46" s="412"/>
      <c r="IJ46" s="412"/>
      <c r="IK46" s="412"/>
      <c r="IL46" s="412"/>
      <c r="IM46" s="412"/>
      <c r="IN46" s="412"/>
      <c r="IO46" s="412"/>
      <c r="IP46" s="412"/>
      <c r="IQ46" s="412"/>
    </row>
    <row r="47" s="408" customFormat="1" ht="24" customHeight="1" spans="1:251">
      <c r="A47" s="419" t="s">
        <v>1199</v>
      </c>
      <c r="B47" s="420"/>
      <c r="C47" s="420"/>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412"/>
      <c r="AI47" s="412"/>
      <c r="AJ47" s="412"/>
      <c r="AK47" s="412"/>
      <c r="AL47" s="412"/>
      <c r="AM47" s="412"/>
      <c r="AN47" s="412"/>
      <c r="AO47" s="412"/>
      <c r="AP47" s="412"/>
      <c r="AQ47" s="412"/>
      <c r="AR47" s="412"/>
      <c r="AS47" s="412"/>
      <c r="AT47" s="412"/>
      <c r="AU47" s="412"/>
      <c r="AV47" s="412"/>
      <c r="AW47" s="412"/>
      <c r="AX47" s="412"/>
      <c r="AY47" s="412"/>
      <c r="AZ47" s="412"/>
      <c r="BA47" s="412"/>
      <c r="BB47" s="412"/>
      <c r="BC47" s="412"/>
      <c r="BD47" s="412"/>
      <c r="BE47" s="412"/>
      <c r="BF47" s="412"/>
      <c r="BG47" s="412"/>
      <c r="BH47" s="412"/>
      <c r="BI47" s="412"/>
      <c r="BJ47" s="412"/>
      <c r="BK47" s="412"/>
      <c r="BL47" s="412"/>
      <c r="BM47" s="412"/>
      <c r="BN47" s="412"/>
      <c r="BO47" s="412"/>
      <c r="BP47" s="412"/>
      <c r="BQ47" s="412"/>
      <c r="BR47" s="412"/>
      <c r="BS47" s="412"/>
      <c r="BT47" s="412"/>
      <c r="BU47" s="412"/>
      <c r="BV47" s="412"/>
      <c r="BW47" s="412"/>
      <c r="BX47" s="412"/>
      <c r="BY47" s="412"/>
      <c r="BZ47" s="412"/>
      <c r="CA47" s="412"/>
      <c r="CB47" s="412"/>
      <c r="CC47" s="412"/>
      <c r="CD47" s="412"/>
      <c r="CE47" s="412"/>
      <c r="CF47" s="412"/>
      <c r="CG47" s="412"/>
      <c r="CH47" s="412"/>
      <c r="CI47" s="412"/>
      <c r="CJ47" s="412"/>
      <c r="CK47" s="412"/>
      <c r="CL47" s="412"/>
      <c r="CM47" s="412"/>
      <c r="CN47" s="412"/>
      <c r="CO47" s="412"/>
      <c r="CP47" s="412"/>
      <c r="CQ47" s="412"/>
      <c r="CR47" s="412"/>
      <c r="CS47" s="412"/>
      <c r="CT47" s="412"/>
      <c r="CU47" s="412"/>
      <c r="CV47" s="412"/>
      <c r="CW47" s="412"/>
      <c r="CX47" s="412"/>
      <c r="CY47" s="412"/>
      <c r="CZ47" s="412"/>
      <c r="DA47" s="412"/>
      <c r="DB47" s="412"/>
      <c r="DC47" s="412"/>
      <c r="DD47" s="412"/>
      <c r="DE47" s="412"/>
      <c r="DF47" s="412"/>
      <c r="DG47" s="412"/>
      <c r="DH47" s="412"/>
      <c r="DI47" s="412"/>
      <c r="DJ47" s="412"/>
      <c r="DK47" s="412"/>
      <c r="DL47" s="412"/>
      <c r="DM47" s="412"/>
      <c r="DN47" s="412"/>
      <c r="DO47" s="412"/>
      <c r="DP47" s="412"/>
      <c r="DQ47" s="412"/>
      <c r="DR47" s="412"/>
      <c r="DS47" s="412"/>
      <c r="DT47" s="412"/>
      <c r="DU47" s="412"/>
      <c r="DV47" s="412"/>
      <c r="DW47" s="412"/>
      <c r="DX47" s="412"/>
      <c r="DY47" s="412"/>
      <c r="DZ47" s="412"/>
      <c r="EA47" s="412"/>
      <c r="EB47" s="412"/>
      <c r="EC47" s="412"/>
      <c r="ED47" s="412"/>
      <c r="EE47" s="412"/>
      <c r="EF47" s="412"/>
      <c r="EG47" s="412"/>
      <c r="EH47" s="412"/>
      <c r="EI47" s="412"/>
      <c r="EJ47" s="412"/>
      <c r="EK47" s="412"/>
      <c r="EL47" s="412"/>
      <c r="EM47" s="412"/>
      <c r="EN47" s="412"/>
      <c r="EO47" s="412"/>
      <c r="EP47" s="412"/>
      <c r="EQ47" s="412"/>
      <c r="ER47" s="412"/>
      <c r="ES47" s="412"/>
      <c r="ET47" s="412"/>
      <c r="EU47" s="412"/>
      <c r="EV47" s="412"/>
      <c r="EW47" s="412"/>
      <c r="EX47" s="412"/>
      <c r="EY47" s="412"/>
      <c r="EZ47" s="412"/>
      <c r="FA47" s="412"/>
      <c r="FB47" s="412"/>
      <c r="FC47" s="412"/>
      <c r="FD47" s="412"/>
      <c r="FE47" s="412"/>
      <c r="FF47" s="412"/>
      <c r="FG47" s="412"/>
      <c r="FH47" s="412"/>
      <c r="FI47" s="412"/>
      <c r="FJ47" s="412"/>
      <c r="FK47" s="412"/>
      <c r="FL47" s="412"/>
      <c r="FM47" s="412"/>
      <c r="FN47" s="412"/>
      <c r="FO47" s="412"/>
      <c r="FP47" s="412"/>
      <c r="FQ47" s="412"/>
      <c r="FR47" s="412"/>
      <c r="FS47" s="412"/>
      <c r="FT47" s="412"/>
      <c r="FU47" s="412"/>
      <c r="FV47" s="412"/>
      <c r="FW47" s="412"/>
      <c r="FX47" s="412"/>
      <c r="FY47" s="412"/>
      <c r="FZ47" s="412"/>
      <c r="GA47" s="412"/>
      <c r="GB47" s="412"/>
      <c r="GC47" s="412"/>
      <c r="GD47" s="412"/>
      <c r="GE47" s="412"/>
      <c r="GF47" s="412"/>
      <c r="GG47" s="412"/>
      <c r="GH47" s="412"/>
      <c r="GI47" s="412"/>
      <c r="GJ47" s="412"/>
      <c r="GK47" s="412"/>
      <c r="GL47" s="412"/>
      <c r="GM47" s="412"/>
      <c r="GN47" s="412"/>
      <c r="GO47" s="412"/>
      <c r="GP47" s="412"/>
      <c r="GQ47" s="412"/>
      <c r="GR47" s="412"/>
      <c r="GS47" s="412"/>
      <c r="GT47" s="412"/>
      <c r="GU47" s="412"/>
      <c r="GV47" s="412"/>
      <c r="GW47" s="412"/>
      <c r="GX47" s="412"/>
      <c r="GY47" s="412"/>
      <c r="GZ47" s="412"/>
      <c r="HA47" s="412"/>
      <c r="HB47" s="412"/>
      <c r="HC47" s="412"/>
      <c r="HD47" s="412"/>
      <c r="HE47" s="412"/>
      <c r="HF47" s="412"/>
      <c r="HG47" s="412"/>
      <c r="HH47" s="412"/>
      <c r="HI47" s="412"/>
      <c r="HJ47" s="412"/>
      <c r="HK47" s="412"/>
      <c r="HL47" s="412"/>
      <c r="HM47" s="412"/>
      <c r="HN47" s="412"/>
      <c r="HO47" s="412"/>
      <c r="HP47" s="412"/>
      <c r="HQ47" s="412"/>
      <c r="HR47" s="412"/>
      <c r="HS47" s="412"/>
      <c r="HT47" s="412"/>
      <c r="HU47" s="412"/>
      <c r="HV47" s="412"/>
      <c r="HW47" s="412"/>
      <c r="HX47" s="412"/>
      <c r="HY47" s="412"/>
      <c r="HZ47" s="412"/>
      <c r="IA47" s="412"/>
      <c r="IB47" s="412"/>
      <c r="IC47" s="412"/>
      <c r="ID47" s="412"/>
      <c r="IE47" s="412"/>
      <c r="IF47" s="412"/>
      <c r="IG47" s="412"/>
      <c r="IH47" s="412"/>
      <c r="II47" s="412"/>
      <c r="IJ47" s="412"/>
      <c r="IK47" s="412"/>
      <c r="IL47" s="412"/>
      <c r="IM47" s="412"/>
      <c r="IN47" s="412"/>
      <c r="IO47" s="412"/>
      <c r="IP47" s="412"/>
      <c r="IQ47" s="412"/>
    </row>
    <row r="48" s="408" customFormat="1" ht="24" customHeight="1" spans="1:251">
      <c r="A48" s="421" t="s">
        <v>1200</v>
      </c>
      <c r="B48" s="420"/>
      <c r="C48" s="420"/>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c r="AJ48" s="412"/>
      <c r="AK48" s="412"/>
      <c r="AL48" s="412"/>
      <c r="AM48" s="412"/>
      <c r="AN48" s="412"/>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2"/>
      <c r="BL48" s="412"/>
      <c r="BM48" s="412"/>
      <c r="BN48" s="412"/>
      <c r="BO48" s="412"/>
      <c r="BP48" s="412"/>
      <c r="BQ48" s="412"/>
      <c r="BR48" s="412"/>
      <c r="BS48" s="412"/>
      <c r="BT48" s="412"/>
      <c r="BU48" s="412"/>
      <c r="BV48" s="412"/>
      <c r="BW48" s="412"/>
      <c r="BX48" s="412"/>
      <c r="BY48" s="412"/>
      <c r="BZ48" s="412"/>
      <c r="CA48" s="412"/>
      <c r="CB48" s="412"/>
      <c r="CC48" s="412"/>
      <c r="CD48" s="412"/>
      <c r="CE48" s="412"/>
      <c r="CF48" s="412"/>
      <c r="CG48" s="412"/>
      <c r="CH48" s="412"/>
      <c r="CI48" s="412"/>
      <c r="CJ48" s="412"/>
      <c r="CK48" s="412"/>
      <c r="CL48" s="412"/>
      <c r="CM48" s="412"/>
      <c r="CN48" s="412"/>
      <c r="CO48" s="412"/>
      <c r="CP48" s="412"/>
      <c r="CQ48" s="412"/>
      <c r="CR48" s="412"/>
      <c r="CS48" s="412"/>
      <c r="CT48" s="412"/>
      <c r="CU48" s="412"/>
      <c r="CV48" s="412"/>
      <c r="CW48" s="412"/>
      <c r="CX48" s="412"/>
      <c r="CY48" s="412"/>
      <c r="CZ48" s="412"/>
      <c r="DA48" s="412"/>
      <c r="DB48" s="412"/>
      <c r="DC48" s="412"/>
      <c r="DD48" s="412"/>
      <c r="DE48" s="412"/>
      <c r="DF48" s="412"/>
      <c r="DG48" s="412"/>
      <c r="DH48" s="412"/>
      <c r="DI48" s="412"/>
      <c r="DJ48" s="412"/>
      <c r="DK48" s="412"/>
      <c r="DL48" s="412"/>
      <c r="DM48" s="412"/>
      <c r="DN48" s="412"/>
      <c r="DO48" s="412"/>
      <c r="DP48" s="412"/>
      <c r="DQ48" s="412"/>
      <c r="DR48" s="412"/>
      <c r="DS48" s="412"/>
      <c r="DT48" s="412"/>
      <c r="DU48" s="412"/>
      <c r="DV48" s="412"/>
      <c r="DW48" s="412"/>
      <c r="DX48" s="412"/>
      <c r="DY48" s="412"/>
      <c r="DZ48" s="412"/>
      <c r="EA48" s="412"/>
      <c r="EB48" s="412"/>
      <c r="EC48" s="412"/>
      <c r="ED48" s="412"/>
      <c r="EE48" s="412"/>
      <c r="EF48" s="412"/>
      <c r="EG48" s="412"/>
      <c r="EH48" s="412"/>
      <c r="EI48" s="412"/>
      <c r="EJ48" s="412"/>
      <c r="EK48" s="412"/>
      <c r="EL48" s="412"/>
      <c r="EM48" s="412"/>
      <c r="EN48" s="412"/>
      <c r="EO48" s="412"/>
      <c r="EP48" s="412"/>
      <c r="EQ48" s="412"/>
      <c r="ER48" s="412"/>
      <c r="ES48" s="412"/>
      <c r="ET48" s="412"/>
      <c r="EU48" s="412"/>
      <c r="EV48" s="412"/>
      <c r="EW48" s="412"/>
      <c r="EX48" s="412"/>
      <c r="EY48" s="412"/>
      <c r="EZ48" s="412"/>
      <c r="FA48" s="412"/>
      <c r="FB48" s="412"/>
      <c r="FC48" s="412"/>
      <c r="FD48" s="412"/>
      <c r="FE48" s="412"/>
      <c r="FF48" s="412"/>
      <c r="FG48" s="412"/>
      <c r="FH48" s="412"/>
      <c r="FI48" s="412"/>
      <c r="FJ48" s="412"/>
      <c r="FK48" s="412"/>
      <c r="FL48" s="412"/>
      <c r="FM48" s="412"/>
      <c r="FN48" s="412"/>
      <c r="FO48" s="412"/>
      <c r="FP48" s="412"/>
      <c r="FQ48" s="412"/>
      <c r="FR48" s="412"/>
      <c r="FS48" s="412"/>
      <c r="FT48" s="412"/>
      <c r="FU48" s="412"/>
      <c r="FV48" s="412"/>
      <c r="FW48" s="412"/>
      <c r="FX48" s="412"/>
      <c r="FY48" s="412"/>
      <c r="FZ48" s="412"/>
      <c r="GA48" s="412"/>
      <c r="GB48" s="412"/>
      <c r="GC48" s="412"/>
      <c r="GD48" s="412"/>
      <c r="GE48" s="412"/>
      <c r="GF48" s="412"/>
      <c r="GG48" s="412"/>
      <c r="GH48" s="412"/>
      <c r="GI48" s="412"/>
      <c r="GJ48" s="412"/>
      <c r="GK48" s="412"/>
      <c r="GL48" s="412"/>
      <c r="GM48" s="412"/>
      <c r="GN48" s="412"/>
      <c r="GO48" s="412"/>
      <c r="GP48" s="412"/>
      <c r="GQ48" s="412"/>
      <c r="GR48" s="412"/>
      <c r="GS48" s="412"/>
      <c r="GT48" s="412"/>
      <c r="GU48" s="412"/>
      <c r="GV48" s="412"/>
      <c r="GW48" s="412"/>
      <c r="GX48" s="412"/>
      <c r="GY48" s="412"/>
      <c r="GZ48" s="412"/>
      <c r="HA48" s="412"/>
      <c r="HB48" s="412"/>
      <c r="HC48" s="412"/>
      <c r="HD48" s="412"/>
      <c r="HE48" s="412"/>
      <c r="HF48" s="412"/>
      <c r="HG48" s="412"/>
      <c r="HH48" s="412"/>
      <c r="HI48" s="412"/>
      <c r="HJ48" s="412"/>
      <c r="HK48" s="412"/>
      <c r="HL48" s="412"/>
      <c r="HM48" s="412"/>
      <c r="HN48" s="412"/>
      <c r="HO48" s="412"/>
      <c r="HP48" s="412"/>
      <c r="HQ48" s="412"/>
      <c r="HR48" s="412"/>
      <c r="HS48" s="412"/>
      <c r="HT48" s="412"/>
      <c r="HU48" s="412"/>
      <c r="HV48" s="412"/>
      <c r="HW48" s="412"/>
      <c r="HX48" s="412"/>
      <c r="HY48" s="412"/>
      <c r="HZ48" s="412"/>
      <c r="IA48" s="412"/>
      <c r="IB48" s="412"/>
      <c r="IC48" s="412"/>
      <c r="ID48" s="412"/>
      <c r="IE48" s="412"/>
      <c r="IF48" s="412"/>
      <c r="IG48" s="412"/>
      <c r="IH48" s="412"/>
      <c r="II48" s="412"/>
      <c r="IJ48" s="412"/>
      <c r="IK48" s="412"/>
      <c r="IL48" s="412"/>
      <c r="IM48" s="412"/>
      <c r="IN48" s="412"/>
      <c r="IO48" s="412"/>
      <c r="IP48" s="412"/>
      <c r="IQ48" s="412"/>
    </row>
    <row r="49" s="408" customFormat="1" ht="24" customHeight="1" spans="1:251">
      <c r="A49" s="421" t="s">
        <v>1201</v>
      </c>
      <c r="B49" s="420"/>
      <c r="C49" s="420"/>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412"/>
      <c r="AJ49" s="412"/>
      <c r="AK49" s="412"/>
      <c r="AL49" s="412"/>
      <c r="AM49" s="412"/>
      <c r="AN49" s="412"/>
      <c r="AO49" s="412"/>
      <c r="AP49" s="412"/>
      <c r="AQ49" s="412"/>
      <c r="AR49" s="412"/>
      <c r="AS49" s="412"/>
      <c r="AT49" s="412"/>
      <c r="AU49" s="412"/>
      <c r="AV49" s="412"/>
      <c r="AW49" s="412"/>
      <c r="AX49" s="412"/>
      <c r="AY49" s="412"/>
      <c r="AZ49" s="412"/>
      <c r="BA49" s="412"/>
      <c r="BB49" s="412"/>
      <c r="BC49" s="412"/>
      <c r="BD49" s="412"/>
      <c r="BE49" s="412"/>
      <c r="BF49" s="412"/>
      <c r="BG49" s="412"/>
      <c r="BH49" s="412"/>
      <c r="BI49" s="412"/>
      <c r="BJ49" s="412"/>
      <c r="BK49" s="412"/>
      <c r="BL49" s="412"/>
      <c r="BM49" s="412"/>
      <c r="BN49" s="412"/>
      <c r="BO49" s="412"/>
      <c r="BP49" s="412"/>
      <c r="BQ49" s="412"/>
      <c r="BR49" s="412"/>
      <c r="BS49" s="412"/>
      <c r="BT49" s="412"/>
      <c r="BU49" s="412"/>
      <c r="BV49" s="412"/>
      <c r="BW49" s="412"/>
      <c r="BX49" s="412"/>
      <c r="BY49" s="412"/>
      <c r="BZ49" s="412"/>
      <c r="CA49" s="412"/>
      <c r="CB49" s="412"/>
      <c r="CC49" s="412"/>
      <c r="CD49" s="412"/>
      <c r="CE49" s="412"/>
      <c r="CF49" s="412"/>
      <c r="CG49" s="412"/>
      <c r="CH49" s="412"/>
      <c r="CI49" s="412"/>
      <c r="CJ49" s="412"/>
      <c r="CK49" s="412"/>
      <c r="CL49" s="412"/>
      <c r="CM49" s="412"/>
      <c r="CN49" s="412"/>
      <c r="CO49" s="412"/>
      <c r="CP49" s="412"/>
      <c r="CQ49" s="412"/>
      <c r="CR49" s="412"/>
      <c r="CS49" s="412"/>
      <c r="CT49" s="412"/>
      <c r="CU49" s="412"/>
      <c r="CV49" s="412"/>
      <c r="CW49" s="412"/>
      <c r="CX49" s="412"/>
      <c r="CY49" s="412"/>
      <c r="CZ49" s="412"/>
      <c r="DA49" s="412"/>
      <c r="DB49" s="412"/>
      <c r="DC49" s="412"/>
      <c r="DD49" s="412"/>
      <c r="DE49" s="412"/>
      <c r="DF49" s="412"/>
      <c r="DG49" s="412"/>
      <c r="DH49" s="412"/>
      <c r="DI49" s="412"/>
      <c r="DJ49" s="412"/>
      <c r="DK49" s="412"/>
      <c r="DL49" s="412"/>
      <c r="DM49" s="412"/>
      <c r="DN49" s="412"/>
      <c r="DO49" s="412"/>
      <c r="DP49" s="412"/>
      <c r="DQ49" s="412"/>
      <c r="DR49" s="412"/>
      <c r="DS49" s="412"/>
      <c r="DT49" s="412"/>
      <c r="DU49" s="412"/>
      <c r="DV49" s="412"/>
      <c r="DW49" s="412"/>
      <c r="DX49" s="412"/>
      <c r="DY49" s="412"/>
      <c r="DZ49" s="412"/>
      <c r="EA49" s="412"/>
      <c r="EB49" s="412"/>
      <c r="EC49" s="412"/>
      <c r="ED49" s="412"/>
      <c r="EE49" s="412"/>
      <c r="EF49" s="412"/>
      <c r="EG49" s="412"/>
      <c r="EH49" s="412"/>
      <c r="EI49" s="412"/>
      <c r="EJ49" s="412"/>
      <c r="EK49" s="412"/>
      <c r="EL49" s="412"/>
      <c r="EM49" s="412"/>
      <c r="EN49" s="412"/>
      <c r="EO49" s="412"/>
      <c r="EP49" s="412"/>
      <c r="EQ49" s="412"/>
      <c r="ER49" s="412"/>
      <c r="ES49" s="412"/>
      <c r="ET49" s="412"/>
      <c r="EU49" s="412"/>
      <c r="EV49" s="412"/>
      <c r="EW49" s="412"/>
      <c r="EX49" s="412"/>
      <c r="EY49" s="412"/>
      <c r="EZ49" s="412"/>
      <c r="FA49" s="412"/>
      <c r="FB49" s="412"/>
      <c r="FC49" s="412"/>
      <c r="FD49" s="412"/>
      <c r="FE49" s="412"/>
      <c r="FF49" s="412"/>
      <c r="FG49" s="412"/>
      <c r="FH49" s="412"/>
      <c r="FI49" s="412"/>
      <c r="FJ49" s="412"/>
      <c r="FK49" s="412"/>
      <c r="FL49" s="412"/>
      <c r="FM49" s="412"/>
      <c r="FN49" s="412"/>
      <c r="FO49" s="412"/>
      <c r="FP49" s="412"/>
      <c r="FQ49" s="412"/>
      <c r="FR49" s="412"/>
      <c r="FS49" s="412"/>
      <c r="FT49" s="412"/>
      <c r="FU49" s="412"/>
      <c r="FV49" s="412"/>
      <c r="FW49" s="412"/>
      <c r="FX49" s="412"/>
      <c r="FY49" s="412"/>
      <c r="FZ49" s="412"/>
      <c r="GA49" s="412"/>
      <c r="GB49" s="412"/>
      <c r="GC49" s="412"/>
      <c r="GD49" s="412"/>
      <c r="GE49" s="412"/>
      <c r="GF49" s="412"/>
      <c r="GG49" s="412"/>
      <c r="GH49" s="412"/>
      <c r="GI49" s="412"/>
      <c r="GJ49" s="412"/>
      <c r="GK49" s="412"/>
      <c r="GL49" s="412"/>
      <c r="GM49" s="412"/>
      <c r="GN49" s="412"/>
      <c r="GO49" s="412"/>
      <c r="GP49" s="412"/>
      <c r="GQ49" s="412"/>
      <c r="GR49" s="412"/>
      <c r="GS49" s="412"/>
      <c r="GT49" s="412"/>
      <c r="GU49" s="412"/>
      <c r="GV49" s="412"/>
      <c r="GW49" s="412"/>
      <c r="GX49" s="412"/>
      <c r="GY49" s="412"/>
      <c r="GZ49" s="412"/>
      <c r="HA49" s="412"/>
      <c r="HB49" s="412"/>
      <c r="HC49" s="412"/>
      <c r="HD49" s="412"/>
      <c r="HE49" s="412"/>
      <c r="HF49" s="412"/>
      <c r="HG49" s="412"/>
      <c r="HH49" s="412"/>
      <c r="HI49" s="412"/>
      <c r="HJ49" s="412"/>
      <c r="HK49" s="412"/>
      <c r="HL49" s="412"/>
      <c r="HM49" s="412"/>
      <c r="HN49" s="412"/>
      <c r="HO49" s="412"/>
      <c r="HP49" s="412"/>
      <c r="HQ49" s="412"/>
      <c r="HR49" s="412"/>
      <c r="HS49" s="412"/>
      <c r="HT49" s="412"/>
      <c r="HU49" s="412"/>
      <c r="HV49" s="412"/>
      <c r="HW49" s="412"/>
      <c r="HX49" s="412"/>
      <c r="HY49" s="412"/>
      <c r="HZ49" s="412"/>
      <c r="IA49" s="412"/>
      <c r="IB49" s="412"/>
      <c r="IC49" s="412"/>
      <c r="ID49" s="412"/>
      <c r="IE49" s="412"/>
      <c r="IF49" s="412"/>
      <c r="IG49" s="412"/>
      <c r="IH49" s="412"/>
      <c r="II49" s="412"/>
      <c r="IJ49" s="412"/>
      <c r="IK49" s="412"/>
      <c r="IL49" s="412"/>
      <c r="IM49" s="412"/>
      <c r="IN49" s="412"/>
      <c r="IO49" s="412"/>
      <c r="IP49" s="412"/>
      <c r="IQ49" s="412"/>
    </row>
    <row r="50" s="408" customFormat="1" ht="24" customHeight="1" spans="1:251">
      <c r="A50" s="421" t="s">
        <v>1202</v>
      </c>
      <c r="B50" s="420"/>
      <c r="C50" s="420"/>
      <c r="D50" s="412"/>
      <c r="E50" s="412"/>
      <c r="F50" s="412"/>
      <c r="G50" s="412"/>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c r="AJ50" s="412"/>
      <c r="AK50" s="412"/>
      <c r="AL50" s="412"/>
      <c r="AM50" s="412"/>
      <c r="AN50" s="412"/>
      <c r="AO50" s="412"/>
      <c r="AP50" s="412"/>
      <c r="AQ50" s="412"/>
      <c r="AR50" s="412"/>
      <c r="AS50" s="412"/>
      <c r="AT50" s="412"/>
      <c r="AU50" s="412"/>
      <c r="AV50" s="412"/>
      <c r="AW50" s="412"/>
      <c r="AX50" s="412"/>
      <c r="AY50" s="412"/>
      <c r="AZ50" s="412"/>
      <c r="BA50" s="412"/>
      <c r="BB50" s="412"/>
      <c r="BC50" s="412"/>
      <c r="BD50" s="412"/>
      <c r="BE50" s="412"/>
      <c r="BF50" s="412"/>
      <c r="BG50" s="412"/>
      <c r="BH50" s="412"/>
      <c r="BI50" s="412"/>
      <c r="BJ50" s="412"/>
      <c r="BK50" s="412"/>
      <c r="BL50" s="412"/>
      <c r="BM50" s="412"/>
      <c r="BN50" s="412"/>
      <c r="BO50" s="412"/>
      <c r="BP50" s="412"/>
      <c r="BQ50" s="412"/>
      <c r="BR50" s="412"/>
      <c r="BS50" s="412"/>
      <c r="BT50" s="412"/>
      <c r="BU50" s="412"/>
      <c r="BV50" s="412"/>
      <c r="BW50" s="412"/>
      <c r="BX50" s="412"/>
      <c r="BY50" s="412"/>
      <c r="BZ50" s="412"/>
      <c r="CA50" s="412"/>
      <c r="CB50" s="412"/>
      <c r="CC50" s="412"/>
      <c r="CD50" s="412"/>
      <c r="CE50" s="412"/>
      <c r="CF50" s="412"/>
      <c r="CG50" s="412"/>
      <c r="CH50" s="412"/>
      <c r="CI50" s="412"/>
      <c r="CJ50" s="412"/>
      <c r="CK50" s="412"/>
      <c r="CL50" s="412"/>
      <c r="CM50" s="412"/>
      <c r="CN50" s="412"/>
      <c r="CO50" s="412"/>
      <c r="CP50" s="412"/>
      <c r="CQ50" s="412"/>
      <c r="CR50" s="412"/>
      <c r="CS50" s="412"/>
      <c r="CT50" s="412"/>
      <c r="CU50" s="412"/>
      <c r="CV50" s="412"/>
      <c r="CW50" s="412"/>
      <c r="CX50" s="412"/>
      <c r="CY50" s="412"/>
      <c r="CZ50" s="412"/>
      <c r="DA50" s="412"/>
      <c r="DB50" s="412"/>
      <c r="DC50" s="412"/>
      <c r="DD50" s="412"/>
      <c r="DE50" s="412"/>
      <c r="DF50" s="412"/>
      <c r="DG50" s="412"/>
      <c r="DH50" s="412"/>
      <c r="DI50" s="412"/>
      <c r="DJ50" s="412"/>
      <c r="DK50" s="412"/>
      <c r="DL50" s="412"/>
      <c r="DM50" s="412"/>
      <c r="DN50" s="412"/>
      <c r="DO50" s="412"/>
      <c r="DP50" s="412"/>
      <c r="DQ50" s="412"/>
      <c r="DR50" s="412"/>
      <c r="DS50" s="412"/>
      <c r="DT50" s="412"/>
      <c r="DU50" s="412"/>
      <c r="DV50" s="412"/>
      <c r="DW50" s="412"/>
      <c r="DX50" s="412"/>
      <c r="DY50" s="412"/>
      <c r="DZ50" s="412"/>
      <c r="EA50" s="412"/>
      <c r="EB50" s="412"/>
      <c r="EC50" s="412"/>
      <c r="ED50" s="412"/>
      <c r="EE50" s="412"/>
      <c r="EF50" s="412"/>
      <c r="EG50" s="412"/>
      <c r="EH50" s="412"/>
      <c r="EI50" s="412"/>
      <c r="EJ50" s="412"/>
      <c r="EK50" s="412"/>
      <c r="EL50" s="412"/>
      <c r="EM50" s="412"/>
      <c r="EN50" s="412"/>
      <c r="EO50" s="412"/>
      <c r="EP50" s="412"/>
      <c r="EQ50" s="412"/>
      <c r="ER50" s="412"/>
      <c r="ES50" s="412"/>
      <c r="ET50" s="412"/>
      <c r="EU50" s="412"/>
      <c r="EV50" s="412"/>
      <c r="EW50" s="412"/>
      <c r="EX50" s="412"/>
      <c r="EY50" s="412"/>
      <c r="EZ50" s="412"/>
      <c r="FA50" s="412"/>
      <c r="FB50" s="412"/>
      <c r="FC50" s="412"/>
      <c r="FD50" s="412"/>
      <c r="FE50" s="412"/>
      <c r="FF50" s="412"/>
      <c r="FG50" s="412"/>
      <c r="FH50" s="412"/>
      <c r="FI50" s="412"/>
      <c r="FJ50" s="412"/>
      <c r="FK50" s="412"/>
      <c r="FL50" s="412"/>
      <c r="FM50" s="412"/>
      <c r="FN50" s="412"/>
      <c r="FO50" s="412"/>
      <c r="FP50" s="412"/>
      <c r="FQ50" s="412"/>
      <c r="FR50" s="412"/>
      <c r="FS50" s="412"/>
      <c r="FT50" s="412"/>
      <c r="FU50" s="412"/>
      <c r="FV50" s="412"/>
      <c r="FW50" s="412"/>
      <c r="FX50" s="412"/>
      <c r="FY50" s="412"/>
      <c r="FZ50" s="412"/>
      <c r="GA50" s="412"/>
      <c r="GB50" s="412"/>
      <c r="GC50" s="412"/>
      <c r="GD50" s="412"/>
      <c r="GE50" s="412"/>
      <c r="GF50" s="412"/>
      <c r="GG50" s="412"/>
      <c r="GH50" s="412"/>
      <c r="GI50" s="412"/>
      <c r="GJ50" s="412"/>
      <c r="GK50" s="412"/>
      <c r="GL50" s="412"/>
      <c r="GM50" s="412"/>
      <c r="GN50" s="412"/>
      <c r="GO50" s="412"/>
      <c r="GP50" s="412"/>
      <c r="GQ50" s="412"/>
      <c r="GR50" s="412"/>
      <c r="GS50" s="412"/>
      <c r="GT50" s="412"/>
      <c r="GU50" s="412"/>
      <c r="GV50" s="412"/>
      <c r="GW50" s="412"/>
      <c r="GX50" s="412"/>
      <c r="GY50" s="412"/>
      <c r="GZ50" s="412"/>
      <c r="HA50" s="412"/>
      <c r="HB50" s="412"/>
      <c r="HC50" s="412"/>
      <c r="HD50" s="412"/>
      <c r="HE50" s="412"/>
      <c r="HF50" s="412"/>
      <c r="HG50" s="412"/>
      <c r="HH50" s="412"/>
      <c r="HI50" s="412"/>
      <c r="HJ50" s="412"/>
      <c r="HK50" s="412"/>
      <c r="HL50" s="412"/>
      <c r="HM50" s="412"/>
      <c r="HN50" s="412"/>
      <c r="HO50" s="412"/>
      <c r="HP50" s="412"/>
      <c r="HQ50" s="412"/>
      <c r="HR50" s="412"/>
      <c r="HS50" s="412"/>
      <c r="HT50" s="412"/>
      <c r="HU50" s="412"/>
      <c r="HV50" s="412"/>
      <c r="HW50" s="412"/>
      <c r="HX50" s="412"/>
      <c r="HY50" s="412"/>
      <c r="HZ50" s="412"/>
      <c r="IA50" s="412"/>
      <c r="IB50" s="412"/>
      <c r="IC50" s="412"/>
      <c r="ID50" s="412"/>
      <c r="IE50" s="412"/>
      <c r="IF50" s="412"/>
      <c r="IG50" s="412"/>
      <c r="IH50" s="412"/>
      <c r="II50" s="412"/>
      <c r="IJ50" s="412"/>
      <c r="IK50" s="412"/>
      <c r="IL50" s="412"/>
      <c r="IM50" s="412"/>
      <c r="IN50" s="412"/>
      <c r="IO50" s="412"/>
      <c r="IP50" s="412"/>
      <c r="IQ50" s="412"/>
    </row>
    <row r="51" s="408" customFormat="1" ht="24" customHeight="1" spans="1:251">
      <c r="A51" s="421" t="s">
        <v>1203</v>
      </c>
      <c r="B51" s="420"/>
      <c r="C51" s="420"/>
      <c r="D51" s="412"/>
      <c r="E51" s="412"/>
      <c r="F51" s="412"/>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c r="AJ51" s="412"/>
      <c r="AK51" s="412"/>
      <c r="AL51" s="412"/>
      <c r="AM51" s="412"/>
      <c r="AN51" s="412"/>
      <c r="AO51" s="412"/>
      <c r="AP51" s="412"/>
      <c r="AQ51" s="412"/>
      <c r="AR51" s="412"/>
      <c r="AS51" s="412"/>
      <c r="AT51" s="412"/>
      <c r="AU51" s="412"/>
      <c r="AV51" s="412"/>
      <c r="AW51" s="412"/>
      <c r="AX51" s="412"/>
      <c r="AY51" s="412"/>
      <c r="AZ51" s="412"/>
      <c r="BA51" s="412"/>
      <c r="BB51" s="412"/>
      <c r="BC51" s="412"/>
      <c r="BD51" s="412"/>
      <c r="BE51" s="412"/>
      <c r="BF51" s="412"/>
      <c r="BG51" s="412"/>
      <c r="BH51" s="412"/>
      <c r="BI51" s="412"/>
      <c r="BJ51" s="412"/>
      <c r="BK51" s="412"/>
      <c r="BL51" s="412"/>
      <c r="BM51" s="412"/>
      <c r="BN51" s="412"/>
      <c r="BO51" s="412"/>
      <c r="BP51" s="412"/>
      <c r="BQ51" s="412"/>
      <c r="BR51" s="412"/>
      <c r="BS51" s="412"/>
      <c r="BT51" s="412"/>
      <c r="BU51" s="412"/>
      <c r="BV51" s="412"/>
      <c r="BW51" s="412"/>
      <c r="BX51" s="412"/>
      <c r="BY51" s="412"/>
      <c r="BZ51" s="412"/>
      <c r="CA51" s="412"/>
      <c r="CB51" s="412"/>
      <c r="CC51" s="412"/>
      <c r="CD51" s="412"/>
      <c r="CE51" s="412"/>
      <c r="CF51" s="412"/>
      <c r="CG51" s="412"/>
      <c r="CH51" s="412"/>
      <c r="CI51" s="412"/>
      <c r="CJ51" s="412"/>
      <c r="CK51" s="412"/>
      <c r="CL51" s="412"/>
      <c r="CM51" s="412"/>
      <c r="CN51" s="412"/>
      <c r="CO51" s="412"/>
      <c r="CP51" s="412"/>
      <c r="CQ51" s="412"/>
      <c r="CR51" s="412"/>
      <c r="CS51" s="412"/>
      <c r="CT51" s="412"/>
      <c r="CU51" s="412"/>
      <c r="CV51" s="412"/>
      <c r="CW51" s="412"/>
      <c r="CX51" s="412"/>
      <c r="CY51" s="412"/>
      <c r="CZ51" s="412"/>
      <c r="DA51" s="412"/>
      <c r="DB51" s="412"/>
      <c r="DC51" s="412"/>
      <c r="DD51" s="412"/>
      <c r="DE51" s="412"/>
      <c r="DF51" s="412"/>
      <c r="DG51" s="412"/>
      <c r="DH51" s="412"/>
      <c r="DI51" s="412"/>
      <c r="DJ51" s="412"/>
      <c r="DK51" s="412"/>
      <c r="DL51" s="412"/>
      <c r="DM51" s="412"/>
      <c r="DN51" s="412"/>
      <c r="DO51" s="412"/>
      <c r="DP51" s="412"/>
      <c r="DQ51" s="412"/>
      <c r="DR51" s="412"/>
      <c r="DS51" s="412"/>
      <c r="DT51" s="412"/>
      <c r="DU51" s="412"/>
      <c r="DV51" s="412"/>
      <c r="DW51" s="412"/>
      <c r="DX51" s="412"/>
      <c r="DY51" s="412"/>
      <c r="DZ51" s="412"/>
      <c r="EA51" s="412"/>
      <c r="EB51" s="412"/>
      <c r="EC51" s="412"/>
      <c r="ED51" s="412"/>
      <c r="EE51" s="412"/>
      <c r="EF51" s="412"/>
      <c r="EG51" s="412"/>
      <c r="EH51" s="412"/>
      <c r="EI51" s="412"/>
      <c r="EJ51" s="412"/>
      <c r="EK51" s="412"/>
      <c r="EL51" s="412"/>
      <c r="EM51" s="412"/>
      <c r="EN51" s="412"/>
      <c r="EO51" s="412"/>
      <c r="EP51" s="412"/>
      <c r="EQ51" s="412"/>
      <c r="ER51" s="412"/>
      <c r="ES51" s="412"/>
      <c r="ET51" s="412"/>
      <c r="EU51" s="412"/>
      <c r="EV51" s="412"/>
      <c r="EW51" s="412"/>
      <c r="EX51" s="412"/>
      <c r="EY51" s="412"/>
      <c r="EZ51" s="412"/>
      <c r="FA51" s="412"/>
      <c r="FB51" s="412"/>
      <c r="FC51" s="412"/>
      <c r="FD51" s="412"/>
      <c r="FE51" s="412"/>
      <c r="FF51" s="412"/>
      <c r="FG51" s="412"/>
      <c r="FH51" s="412"/>
      <c r="FI51" s="412"/>
      <c r="FJ51" s="412"/>
      <c r="FK51" s="412"/>
      <c r="FL51" s="412"/>
      <c r="FM51" s="412"/>
      <c r="FN51" s="412"/>
      <c r="FO51" s="412"/>
      <c r="FP51" s="412"/>
      <c r="FQ51" s="412"/>
      <c r="FR51" s="412"/>
      <c r="FS51" s="412"/>
      <c r="FT51" s="412"/>
      <c r="FU51" s="412"/>
      <c r="FV51" s="412"/>
      <c r="FW51" s="412"/>
      <c r="FX51" s="412"/>
      <c r="FY51" s="412"/>
      <c r="FZ51" s="412"/>
      <c r="GA51" s="412"/>
      <c r="GB51" s="412"/>
      <c r="GC51" s="412"/>
      <c r="GD51" s="412"/>
      <c r="GE51" s="412"/>
      <c r="GF51" s="412"/>
      <c r="GG51" s="412"/>
      <c r="GH51" s="412"/>
      <c r="GI51" s="412"/>
      <c r="GJ51" s="412"/>
      <c r="GK51" s="412"/>
      <c r="GL51" s="412"/>
      <c r="GM51" s="412"/>
      <c r="GN51" s="412"/>
      <c r="GO51" s="412"/>
      <c r="GP51" s="412"/>
      <c r="GQ51" s="412"/>
      <c r="GR51" s="412"/>
      <c r="GS51" s="412"/>
      <c r="GT51" s="412"/>
      <c r="GU51" s="412"/>
      <c r="GV51" s="412"/>
      <c r="GW51" s="412"/>
      <c r="GX51" s="412"/>
      <c r="GY51" s="412"/>
      <c r="GZ51" s="412"/>
      <c r="HA51" s="412"/>
      <c r="HB51" s="412"/>
      <c r="HC51" s="412"/>
      <c r="HD51" s="412"/>
      <c r="HE51" s="412"/>
      <c r="HF51" s="412"/>
      <c r="HG51" s="412"/>
      <c r="HH51" s="412"/>
      <c r="HI51" s="412"/>
      <c r="HJ51" s="412"/>
      <c r="HK51" s="412"/>
      <c r="HL51" s="412"/>
      <c r="HM51" s="412"/>
      <c r="HN51" s="412"/>
      <c r="HO51" s="412"/>
      <c r="HP51" s="412"/>
      <c r="HQ51" s="412"/>
      <c r="HR51" s="412"/>
      <c r="HS51" s="412"/>
      <c r="HT51" s="412"/>
      <c r="HU51" s="412"/>
      <c r="HV51" s="412"/>
      <c r="HW51" s="412"/>
      <c r="HX51" s="412"/>
      <c r="HY51" s="412"/>
      <c r="HZ51" s="412"/>
      <c r="IA51" s="412"/>
      <c r="IB51" s="412"/>
      <c r="IC51" s="412"/>
      <c r="ID51" s="412"/>
      <c r="IE51" s="412"/>
      <c r="IF51" s="412"/>
      <c r="IG51" s="412"/>
      <c r="IH51" s="412"/>
      <c r="II51" s="412"/>
      <c r="IJ51" s="412"/>
      <c r="IK51" s="412"/>
      <c r="IL51" s="412"/>
      <c r="IM51" s="412"/>
      <c r="IN51" s="412"/>
      <c r="IO51" s="412"/>
      <c r="IP51" s="412"/>
      <c r="IQ51" s="412"/>
    </row>
    <row r="52" s="408" customFormat="1" ht="24" customHeight="1" spans="1:251">
      <c r="A52" s="419" t="s">
        <v>1204</v>
      </c>
      <c r="B52" s="420">
        <v>72762</v>
      </c>
      <c r="C52" s="420">
        <v>66766</v>
      </c>
      <c r="D52" s="412"/>
      <c r="E52" s="412"/>
      <c r="F52" s="412"/>
      <c r="G52" s="412"/>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412"/>
      <c r="AJ52" s="412"/>
      <c r="AK52" s="412"/>
      <c r="AL52" s="412"/>
      <c r="AM52" s="412"/>
      <c r="AN52" s="412"/>
      <c r="AO52" s="412"/>
      <c r="AP52" s="412"/>
      <c r="AQ52" s="412"/>
      <c r="AR52" s="412"/>
      <c r="AS52" s="412"/>
      <c r="AT52" s="412"/>
      <c r="AU52" s="412"/>
      <c r="AV52" s="412"/>
      <c r="AW52" s="412"/>
      <c r="AX52" s="412"/>
      <c r="AY52" s="412"/>
      <c r="AZ52" s="412"/>
      <c r="BA52" s="412"/>
      <c r="BB52" s="412"/>
      <c r="BC52" s="412"/>
      <c r="BD52" s="412"/>
      <c r="BE52" s="412"/>
      <c r="BF52" s="412"/>
      <c r="BG52" s="412"/>
      <c r="BH52" s="412"/>
      <c r="BI52" s="412"/>
      <c r="BJ52" s="412"/>
      <c r="BK52" s="412"/>
      <c r="BL52" s="412"/>
      <c r="BM52" s="412"/>
      <c r="BN52" s="412"/>
      <c r="BO52" s="412"/>
      <c r="BP52" s="412"/>
      <c r="BQ52" s="412"/>
      <c r="BR52" s="412"/>
      <c r="BS52" s="412"/>
      <c r="BT52" s="412"/>
      <c r="BU52" s="412"/>
      <c r="BV52" s="412"/>
      <c r="BW52" s="412"/>
      <c r="BX52" s="412"/>
      <c r="BY52" s="412"/>
      <c r="BZ52" s="412"/>
      <c r="CA52" s="412"/>
      <c r="CB52" s="412"/>
      <c r="CC52" s="412"/>
      <c r="CD52" s="412"/>
      <c r="CE52" s="412"/>
      <c r="CF52" s="412"/>
      <c r="CG52" s="412"/>
      <c r="CH52" s="412"/>
      <c r="CI52" s="412"/>
      <c r="CJ52" s="412"/>
      <c r="CK52" s="412"/>
      <c r="CL52" s="412"/>
      <c r="CM52" s="412"/>
      <c r="CN52" s="412"/>
      <c r="CO52" s="412"/>
      <c r="CP52" s="412"/>
      <c r="CQ52" s="412"/>
      <c r="CR52" s="412"/>
      <c r="CS52" s="412"/>
      <c r="CT52" s="412"/>
      <c r="CU52" s="412"/>
      <c r="CV52" s="412"/>
      <c r="CW52" s="412"/>
      <c r="CX52" s="412"/>
      <c r="CY52" s="412"/>
      <c r="CZ52" s="412"/>
      <c r="DA52" s="412"/>
      <c r="DB52" s="412"/>
      <c r="DC52" s="412"/>
      <c r="DD52" s="412"/>
      <c r="DE52" s="412"/>
      <c r="DF52" s="412"/>
      <c r="DG52" s="412"/>
      <c r="DH52" s="412"/>
      <c r="DI52" s="412"/>
      <c r="DJ52" s="412"/>
      <c r="DK52" s="412"/>
      <c r="DL52" s="412"/>
      <c r="DM52" s="412"/>
      <c r="DN52" s="412"/>
      <c r="DO52" s="412"/>
      <c r="DP52" s="412"/>
      <c r="DQ52" s="412"/>
      <c r="DR52" s="412"/>
      <c r="DS52" s="412"/>
      <c r="DT52" s="412"/>
      <c r="DU52" s="412"/>
      <c r="DV52" s="412"/>
      <c r="DW52" s="412"/>
      <c r="DX52" s="412"/>
      <c r="DY52" s="412"/>
      <c r="DZ52" s="412"/>
      <c r="EA52" s="412"/>
      <c r="EB52" s="412"/>
      <c r="EC52" s="412"/>
      <c r="ED52" s="412"/>
      <c r="EE52" s="412"/>
      <c r="EF52" s="412"/>
      <c r="EG52" s="412"/>
      <c r="EH52" s="412"/>
      <c r="EI52" s="412"/>
      <c r="EJ52" s="412"/>
      <c r="EK52" s="412"/>
      <c r="EL52" s="412"/>
      <c r="EM52" s="412"/>
      <c r="EN52" s="412"/>
      <c r="EO52" s="412"/>
      <c r="EP52" s="412"/>
      <c r="EQ52" s="412"/>
      <c r="ER52" s="412"/>
      <c r="ES52" s="412"/>
      <c r="ET52" s="412"/>
      <c r="EU52" s="412"/>
      <c r="EV52" s="412"/>
      <c r="EW52" s="412"/>
      <c r="EX52" s="412"/>
      <c r="EY52" s="412"/>
      <c r="EZ52" s="412"/>
      <c r="FA52" s="412"/>
      <c r="FB52" s="412"/>
      <c r="FC52" s="412"/>
      <c r="FD52" s="412"/>
      <c r="FE52" s="412"/>
      <c r="FF52" s="412"/>
      <c r="FG52" s="412"/>
      <c r="FH52" s="412"/>
      <c r="FI52" s="412"/>
      <c r="FJ52" s="412"/>
      <c r="FK52" s="412"/>
      <c r="FL52" s="412"/>
      <c r="FM52" s="412"/>
      <c r="FN52" s="412"/>
      <c r="FO52" s="412"/>
      <c r="FP52" s="412"/>
      <c r="FQ52" s="412"/>
      <c r="FR52" s="412"/>
      <c r="FS52" s="412"/>
      <c r="FT52" s="412"/>
      <c r="FU52" s="412"/>
      <c r="FV52" s="412"/>
      <c r="FW52" s="412"/>
      <c r="FX52" s="412"/>
      <c r="FY52" s="412"/>
      <c r="FZ52" s="412"/>
      <c r="GA52" s="412"/>
      <c r="GB52" s="412"/>
      <c r="GC52" s="412"/>
      <c r="GD52" s="412"/>
      <c r="GE52" s="412"/>
      <c r="GF52" s="412"/>
      <c r="GG52" s="412"/>
      <c r="GH52" s="412"/>
      <c r="GI52" s="412"/>
      <c r="GJ52" s="412"/>
      <c r="GK52" s="412"/>
      <c r="GL52" s="412"/>
      <c r="GM52" s="412"/>
      <c r="GN52" s="412"/>
      <c r="GO52" s="412"/>
      <c r="GP52" s="412"/>
      <c r="GQ52" s="412"/>
      <c r="GR52" s="412"/>
      <c r="GS52" s="412"/>
      <c r="GT52" s="412"/>
      <c r="GU52" s="412"/>
      <c r="GV52" s="412"/>
      <c r="GW52" s="412"/>
      <c r="GX52" s="412"/>
      <c r="GY52" s="412"/>
      <c r="GZ52" s="412"/>
      <c r="HA52" s="412"/>
      <c r="HB52" s="412"/>
      <c r="HC52" s="412"/>
      <c r="HD52" s="412"/>
      <c r="HE52" s="412"/>
      <c r="HF52" s="412"/>
      <c r="HG52" s="412"/>
      <c r="HH52" s="412"/>
      <c r="HI52" s="412"/>
      <c r="HJ52" s="412"/>
      <c r="HK52" s="412"/>
      <c r="HL52" s="412"/>
      <c r="HM52" s="412"/>
      <c r="HN52" s="412"/>
      <c r="HO52" s="412"/>
      <c r="HP52" s="412"/>
      <c r="HQ52" s="412"/>
      <c r="HR52" s="412"/>
      <c r="HS52" s="412"/>
      <c r="HT52" s="412"/>
      <c r="HU52" s="412"/>
      <c r="HV52" s="412"/>
      <c r="HW52" s="412"/>
      <c r="HX52" s="412"/>
      <c r="HY52" s="412"/>
      <c r="HZ52" s="412"/>
      <c r="IA52" s="412"/>
      <c r="IB52" s="412"/>
      <c r="IC52" s="412"/>
      <c r="ID52" s="412"/>
      <c r="IE52" s="412"/>
      <c r="IF52" s="412"/>
      <c r="IG52" s="412"/>
      <c r="IH52" s="412"/>
      <c r="II52" s="412"/>
      <c r="IJ52" s="412"/>
      <c r="IK52" s="412"/>
      <c r="IL52" s="412"/>
      <c r="IM52" s="412"/>
      <c r="IN52" s="412"/>
      <c r="IO52" s="412"/>
      <c r="IP52" s="412"/>
      <c r="IQ52" s="412"/>
    </row>
    <row r="53" s="408" customFormat="1" ht="24" customHeight="1" spans="1:251">
      <c r="A53" s="421" t="s">
        <v>1205</v>
      </c>
      <c r="B53" s="420">
        <v>40791</v>
      </c>
      <c r="C53" s="420">
        <v>37430</v>
      </c>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c r="BB53" s="412"/>
      <c r="BC53" s="412"/>
      <c r="BD53" s="412"/>
      <c r="BE53" s="412"/>
      <c r="BF53" s="412"/>
      <c r="BG53" s="412"/>
      <c r="BH53" s="412"/>
      <c r="BI53" s="412"/>
      <c r="BJ53" s="412"/>
      <c r="BK53" s="412"/>
      <c r="BL53" s="412"/>
      <c r="BM53" s="412"/>
      <c r="BN53" s="412"/>
      <c r="BO53" s="412"/>
      <c r="BP53" s="412"/>
      <c r="BQ53" s="412"/>
      <c r="BR53" s="412"/>
      <c r="BS53" s="412"/>
      <c r="BT53" s="412"/>
      <c r="BU53" s="412"/>
      <c r="BV53" s="412"/>
      <c r="BW53" s="412"/>
      <c r="BX53" s="412"/>
      <c r="BY53" s="412"/>
      <c r="BZ53" s="412"/>
      <c r="CA53" s="412"/>
      <c r="CB53" s="412"/>
      <c r="CC53" s="412"/>
      <c r="CD53" s="412"/>
      <c r="CE53" s="412"/>
      <c r="CF53" s="412"/>
      <c r="CG53" s="412"/>
      <c r="CH53" s="412"/>
      <c r="CI53" s="412"/>
      <c r="CJ53" s="412"/>
      <c r="CK53" s="412"/>
      <c r="CL53" s="412"/>
      <c r="CM53" s="412"/>
      <c r="CN53" s="412"/>
      <c r="CO53" s="412"/>
      <c r="CP53" s="412"/>
      <c r="CQ53" s="412"/>
      <c r="CR53" s="412"/>
      <c r="CS53" s="412"/>
      <c r="CT53" s="412"/>
      <c r="CU53" s="412"/>
      <c r="CV53" s="412"/>
      <c r="CW53" s="412"/>
      <c r="CX53" s="412"/>
      <c r="CY53" s="412"/>
      <c r="CZ53" s="412"/>
      <c r="DA53" s="412"/>
      <c r="DB53" s="412"/>
      <c r="DC53" s="412"/>
      <c r="DD53" s="412"/>
      <c r="DE53" s="412"/>
      <c r="DF53" s="412"/>
      <c r="DG53" s="412"/>
      <c r="DH53" s="412"/>
      <c r="DI53" s="412"/>
      <c r="DJ53" s="412"/>
      <c r="DK53" s="412"/>
      <c r="DL53" s="412"/>
      <c r="DM53" s="412"/>
      <c r="DN53" s="412"/>
      <c r="DO53" s="412"/>
      <c r="DP53" s="412"/>
      <c r="DQ53" s="412"/>
      <c r="DR53" s="412"/>
      <c r="DS53" s="412"/>
      <c r="DT53" s="412"/>
      <c r="DU53" s="412"/>
      <c r="DV53" s="412"/>
      <c r="DW53" s="412"/>
      <c r="DX53" s="412"/>
      <c r="DY53" s="412"/>
      <c r="DZ53" s="412"/>
      <c r="EA53" s="412"/>
      <c r="EB53" s="412"/>
      <c r="EC53" s="412"/>
      <c r="ED53" s="412"/>
      <c r="EE53" s="412"/>
      <c r="EF53" s="412"/>
      <c r="EG53" s="412"/>
      <c r="EH53" s="412"/>
      <c r="EI53" s="412"/>
      <c r="EJ53" s="412"/>
      <c r="EK53" s="412"/>
      <c r="EL53" s="412"/>
      <c r="EM53" s="412"/>
      <c r="EN53" s="412"/>
      <c r="EO53" s="412"/>
      <c r="EP53" s="412"/>
      <c r="EQ53" s="412"/>
      <c r="ER53" s="412"/>
      <c r="ES53" s="412"/>
      <c r="ET53" s="412"/>
      <c r="EU53" s="412"/>
      <c r="EV53" s="412"/>
      <c r="EW53" s="412"/>
      <c r="EX53" s="412"/>
      <c r="EY53" s="412"/>
      <c r="EZ53" s="412"/>
      <c r="FA53" s="412"/>
      <c r="FB53" s="412"/>
      <c r="FC53" s="412"/>
      <c r="FD53" s="412"/>
      <c r="FE53" s="412"/>
      <c r="FF53" s="412"/>
      <c r="FG53" s="412"/>
      <c r="FH53" s="412"/>
      <c r="FI53" s="412"/>
      <c r="FJ53" s="412"/>
      <c r="FK53" s="412"/>
      <c r="FL53" s="412"/>
      <c r="FM53" s="412"/>
      <c r="FN53" s="412"/>
      <c r="FO53" s="412"/>
      <c r="FP53" s="412"/>
      <c r="FQ53" s="412"/>
      <c r="FR53" s="412"/>
      <c r="FS53" s="412"/>
      <c r="FT53" s="412"/>
      <c r="FU53" s="412"/>
      <c r="FV53" s="412"/>
      <c r="FW53" s="412"/>
      <c r="FX53" s="412"/>
      <c r="FY53" s="412"/>
      <c r="FZ53" s="412"/>
      <c r="GA53" s="412"/>
      <c r="GB53" s="412"/>
      <c r="GC53" s="412"/>
      <c r="GD53" s="412"/>
      <c r="GE53" s="412"/>
      <c r="GF53" s="412"/>
      <c r="GG53" s="412"/>
      <c r="GH53" s="412"/>
      <c r="GI53" s="412"/>
      <c r="GJ53" s="412"/>
      <c r="GK53" s="412"/>
      <c r="GL53" s="412"/>
      <c r="GM53" s="412"/>
      <c r="GN53" s="412"/>
      <c r="GO53" s="412"/>
      <c r="GP53" s="412"/>
      <c r="GQ53" s="412"/>
      <c r="GR53" s="412"/>
      <c r="GS53" s="412"/>
      <c r="GT53" s="412"/>
      <c r="GU53" s="412"/>
      <c r="GV53" s="412"/>
      <c r="GW53" s="412"/>
      <c r="GX53" s="412"/>
      <c r="GY53" s="412"/>
      <c r="GZ53" s="412"/>
      <c r="HA53" s="412"/>
      <c r="HB53" s="412"/>
      <c r="HC53" s="412"/>
      <c r="HD53" s="412"/>
      <c r="HE53" s="412"/>
      <c r="HF53" s="412"/>
      <c r="HG53" s="412"/>
      <c r="HH53" s="412"/>
      <c r="HI53" s="412"/>
      <c r="HJ53" s="412"/>
      <c r="HK53" s="412"/>
      <c r="HL53" s="412"/>
      <c r="HM53" s="412"/>
      <c r="HN53" s="412"/>
      <c r="HO53" s="412"/>
      <c r="HP53" s="412"/>
      <c r="HQ53" s="412"/>
      <c r="HR53" s="412"/>
      <c r="HS53" s="412"/>
      <c r="HT53" s="412"/>
      <c r="HU53" s="412"/>
      <c r="HV53" s="412"/>
      <c r="HW53" s="412"/>
      <c r="HX53" s="412"/>
      <c r="HY53" s="412"/>
      <c r="HZ53" s="412"/>
      <c r="IA53" s="412"/>
      <c r="IB53" s="412"/>
      <c r="IC53" s="412"/>
      <c r="ID53" s="412"/>
      <c r="IE53" s="412"/>
      <c r="IF53" s="412"/>
      <c r="IG53" s="412"/>
      <c r="IH53" s="412"/>
      <c r="II53" s="412"/>
      <c r="IJ53" s="412"/>
      <c r="IK53" s="412"/>
      <c r="IL53" s="412"/>
      <c r="IM53" s="412"/>
      <c r="IN53" s="412"/>
      <c r="IO53" s="412"/>
      <c r="IP53" s="412"/>
      <c r="IQ53" s="412"/>
    </row>
    <row r="54" s="408" customFormat="1" ht="24" customHeight="1" spans="1:251">
      <c r="A54" s="421" t="s">
        <v>1206</v>
      </c>
      <c r="B54" s="420">
        <v>1470</v>
      </c>
      <c r="C54" s="420">
        <v>1349</v>
      </c>
      <c r="D54" s="412"/>
      <c r="E54" s="412"/>
      <c r="F54" s="412"/>
      <c r="G54" s="412"/>
      <c r="H54" s="412"/>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412"/>
      <c r="AL54" s="412"/>
      <c r="AM54" s="412"/>
      <c r="AN54" s="412"/>
      <c r="AO54" s="412"/>
      <c r="AP54" s="412"/>
      <c r="AQ54" s="412"/>
      <c r="AR54" s="412"/>
      <c r="AS54" s="412"/>
      <c r="AT54" s="412"/>
      <c r="AU54" s="412"/>
      <c r="AV54" s="412"/>
      <c r="AW54" s="412"/>
      <c r="AX54" s="412"/>
      <c r="AY54" s="412"/>
      <c r="AZ54" s="412"/>
      <c r="BA54" s="412"/>
      <c r="BB54" s="412"/>
      <c r="BC54" s="412"/>
      <c r="BD54" s="412"/>
      <c r="BE54" s="412"/>
      <c r="BF54" s="412"/>
      <c r="BG54" s="412"/>
      <c r="BH54" s="412"/>
      <c r="BI54" s="412"/>
      <c r="BJ54" s="412"/>
      <c r="BK54" s="412"/>
      <c r="BL54" s="412"/>
      <c r="BM54" s="412"/>
      <c r="BN54" s="412"/>
      <c r="BO54" s="412"/>
      <c r="BP54" s="412"/>
      <c r="BQ54" s="412"/>
      <c r="BR54" s="412"/>
      <c r="BS54" s="412"/>
      <c r="BT54" s="412"/>
      <c r="BU54" s="412"/>
      <c r="BV54" s="412"/>
      <c r="BW54" s="412"/>
      <c r="BX54" s="412"/>
      <c r="BY54" s="412"/>
      <c r="BZ54" s="412"/>
      <c r="CA54" s="412"/>
      <c r="CB54" s="412"/>
      <c r="CC54" s="412"/>
      <c r="CD54" s="412"/>
      <c r="CE54" s="412"/>
      <c r="CF54" s="412"/>
      <c r="CG54" s="412"/>
      <c r="CH54" s="412"/>
      <c r="CI54" s="412"/>
      <c r="CJ54" s="412"/>
      <c r="CK54" s="412"/>
      <c r="CL54" s="412"/>
      <c r="CM54" s="412"/>
      <c r="CN54" s="412"/>
      <c r="CO54" s="412"/>
      <c r="CP54" s="412"/>
      <c r="CQ54" s="412"/>
      <c r="CR54" s="412"/>
      <c r="CS54" s="412"/>
      <c r="CT54" s="412"/>
      <c r="CU54" s="412"/>
      <c r="CV54" s="412"/>
      <c r="CW54" s="412"/>
      <c r="CX54" s="412"/>
      <c r="CY54" s="412"/>
      <c r="CZ54" s="412"/>
      <c r="DA54" s="412"/>
      <c r="DB54" s="412"/>
      <c r="DC54" s="412"/>
      <c r="DD54" s="412"/>
      <c r="DE54" s="412"/>
      <c r="DF54" s="412"/>
      <c r="DG54" s="412"/>
      <c r="DH54" s="412"/>
      <c r="DI54" s="412"/>
      <c r="DJ54" s="412"/>
      <c r="DK54" s="412"/>
      <c r="DL54" s="412"/>
      <c r="DM54" s="412"/>
      <c r="DN54" s="412"/>
      <c r="DO54" s="412"/>
      <c r="DP54" s="412"/>
      <c r="DQ54" s="412"/>
      <c r="DR54" s="412"/>
      <c r="DS54" s="412"/>
      <c r="DT54" s="412"/>
      <c r="DU54" s="412"/>
      <c r="DV54" s="412"/>
      <c r="DW54" s="412"/>
      <c r="DX54" s="412"/>
      <c r="DY54" s="412"/>
      <c r="DZ54" s="412"/>
      <c r="EA54" s="412"/>
      <c r="EB54" s="412"/>
      <c r="EC54" s="412"/>
      <c r="ED54" s="412"/>
      <c r="EE54" s="412"/>
      <c r="EF54" s="412"/>
      <c r="EG54" s="412"/>
      <c r="EH54" s="412"/>
      <c r="EI54" s="412"/>
      <c r="EJ54" s="412"/>
      <c r="EK54" s="412"/>
      <c r="EL54" s="412"/>
      <c r="EM54" s="412"/>
      <c r="EN54" s="412"/>
      <c r="EO54" s="412"/>
      <c r="EP54" s="412"/>
      <c r="EQ54" s="412"/>
      <c r="ER54" s="412"/>
      <c r="ES54" s="412"/>
      <c r="ET54" s="412"/>
      <c r="EU54" s="412"/>
      <c r="EV54" s="412"/>
      <c r="EW54" s="412"/>
      <c r="EX54" s="412"/>
      <c r="EY54" s="412"/>
      <c r="EZ54" s="412"/>
      <c r="FA54" s="412"/>
      <c r="FB54" s="412"/>
      <c r="FC54" s="412"/>
      <c r="FD54" s="412"/>
      <c r="FE54" s="412"/>
      <c r="FF54" s="412"/>
      <c r="FG54" s="412"/>
      <c r="FH54" s="412"/>
      <c r="FI54" s="412"/>
      <c r="FJ54" s="412"/>
      <c r="FK54" s="412"/>
      <c r="FL54" s="412"/>
      <c r="FM54" s="412"/>
      <c r="FN54" s="412"/>
      <c r="FO54" s="412"/>
      <c r="FP54" s="412"/>
      <c r="FQ54" s="412"/>
      <c r="FR54" s="412"/>
      <c r="FS54" s="412"/>
      <c r="FT54" s="412"/>
      <c r="FU54" s="412"/>
      <c r="FV54" s="412"/>
      <c r="FW54" s="412"/>
      <c r="FX54" s="412"/>
      <c r="FY54" s="412"/>
      <c r="FZ54" s="412"/>
      <c r="GA54" s="412"/>
      <c r="GB54" s="412"/>
      <c r="GC54" s="412"/>
      <c r="GD54" s="412"/>
      <c r="GE54" s="412"/>
      <c r="GF54" s="412"/>
      <c r="GG54" s="412"/>
      <c r="GH54" s="412"/>
      <c r="GI54" s="412"/>
      <c r="GJ54" s="412"/>
      <c r="GK54" s="412"/>
      <c r="GL54" s="412"/>
      <c r="GM54" s="412"/>
      <c r="GN54" s="412"/>
      <c r="GO54" s="412"/>
      <c r="GP54" s="412"/>
      <c r="GQ54" s="412"/>
      <c r="GR54" s="412"/>
      <c r="GS54" s="412"/>
      <c r="GT54" s="412"/>
      <c r="GU54" s="412"/>
      <c r="GV54" s="412"/>
      <c r="GW54" s="412"/>
      <c r="GX54" s="412"/>
      <c r="GY54" s="412"/>
      <c r="GZ54" s="412"/>
      <c r="HA54" s="412"/>
      <c r="HB54" s="412"/>
      <c r="HC54" s="412"/>
      <c r="HD54" s="412"/>
      <c r="HE54" s="412"/>
      <c r="HF54" s="412"/>
      <c r="HG54" s="412"/>
      <c r="HH54" s="412"/>
      <c r="HI54" s="412"/>
      <c r="HJ54" s="412"/>
      <c r="HK54" s="412"/>
      <c r="HL54" s="412"/>
      <c r="HM54" s="412"/>
      <c r="HN54" s="412"/>
      <c r="HO54" s="412"/>
      <c r="HP54" s="412"/>
      <c r="HQ54" s="412"/>
      <c r="HR54" s="412"/>
      <c r="HS54" s="412"/>
      <c r="HT54" s="412"/>
      <c r="HU54" s="412"/>
      <c r="HV54" s="412"/>
      <c r="HW54" s="412"/>
      <c r="HX54" s="412"/>
      <c r="HY54" s="412"/>
      <c r="HZ54" s="412"/>
      <c r="IA54" s="412"/>
      <c r="IB54" s="412"/>
      <c r="IC54" s="412"/>
      <c r="ID54" s="412"/>
      <c r="IE54" s="412"/>
      <c r="IF54" s="412"/>
      <c r="IG54" s="412"/>
      <c r="IH54" s="412"/>
      <c r="II54" s="412"/>
      <c r="IJ54" s="412"/>
      <c r="IK54" s="412"/>
      <c r="IL54" s="412"/>
      <c r="IM54" s="412"/>
      <c r="IN54" s="412"/>
      <c r="IO54" s="412"/>
      <c r="IP54" s="412"/>
      <c r="IQ54" s="412"/>
    </row>
    <row r="55" s="408" customFormat="1" ht="24" customHeight="1" spans="1:251">
      <c r="A55" s="421" t="s">
        <v>1207</v>
      </c>
      <c r="B55" s="420">
        <v>4343</v>
      </c>
      <c r="C55" s="420">
        <v>3985</v>
      </c>
      <c r="D55" s="412"/>
      <c r="E55" s="412"/>
      <c r="F55" s="412"/>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412"/>
      <c r="AM55" s="412"/>
      <c r="AN55" s="412"/>
      <c r="AO55" s="412"/>
      <c r="AP55" s="412"/>
      <c r="AQ55" s="412"/>
      <c r="AR55" s="412"/>
      <c r="AS55" s="412"/>
      <c r="AT55" s="412"/>
      <c r="AU55" s="412"/>
      <c r="AV55" s="412"/>
      <c r="AW55" s="412"/>
      <c r="AX55" s="412"/>
      <c r="AY55" s="412"/>
      <c r="AZ55" s="412"/>
      <c r="BA55" s="412"/>
      <c r="BB55" s="412"/>
      <c r="BC55" s="412"/>
      <c r="BD55" s="412"/>
      <c r="BE55" s="412"/>
      <c r="BF55" s="412"/>
      <c r="BG55" s="412"/>
      <c r="BH55" s="412"/>
      <c r="BI55" s="412"/>
      <c r="BJ55" s="412"/>
      <c r="BK55" s="412"/>
      <c r="BL55" s="412"/>
      <c r="BM55" s="412"/>
      <c r="BN55" s="412"/>
      <c r="BO55" s="412"/>
      <c r="BP55" s="412"/>
      <c r="BQ55" s="412"/>
      <c r="BR55" s="412"/>
      <c r="BS55" s="412"/>
      <c r="BT55" s="412"/>
      <c r="BU55" s="412"/>
      <c r="BV55" s="412"/>
      <c r="BW55" s="412"/>
      <c r="BX55" s="412"/>
      <c r="BY55" s="412"/>
      <c r="BZ55" s="412"/>
      <c r="CA55" s="412"/>
      <c r="CB55" s="412"/>
      <c r="CC55" s="412"/>
      <c r="CD55" s="412"/>
      <c r="CE55" s="412"/>
      <c r="CF55" s="412"/>
      <c r="CG55" s="412"/>
      <c r="CH55" s="412"/>
      <c r="CI55" s="412"/>
      <c r="CJ55" s="412"/>
      <c r="CK55" s="412"/>
      <c r="CL55" s="412"/>
      <c r="CM55" s="412"/>
      <c r="CN55" s="412"/>
      <c r="CO55" s="412"/>
      <c r="CP55" s="412"/>
      <c r="CQ55" s="412"/>
      <c r="CR55" s="412"/>
      <c r="CS55" s="412"/>
      <c r="CT55" s="412"/>
      <c r="CU55" s="412"/>
      <c r="CV55" s="412"/>
      <c r="CW55" s="412"/>
      <c r="CX55" s="412"/>
      <c r="CY55" s="412"/>
      <c r="CZ55" s="412"/>
      <c r="DA55" s="412"/>
      <c r="DB55" s="412"/>
      <c r="DC55" s="412"/>
      <c r="DD55" s="412"/>
      <c r="DE55" s="412"/>
      <c r="DF55" s="412"/>
      <c r="DG55" s="412"/>
      <c r="DH55" s="412"/>
      <c r="DI55" s="412"/>
      <c r="DJ55" s="412"/>
      <c r="DK55" s="412"/>
      <c r="DL55" s="412"/>
      <c r="DM55" s="412"/>
      <c r="DN55" s="412"/>
      <c r="DO55" s="412"/>
      <c r="DP55" s="412"/>
      <c r="DQ55" s="412"/>
      <c r="DR55" s="412"/>
      <c r="DS55" s="412"/>
      <c r="DT55" s="412"/>
      <c r="DU55" s="412"/>
      <c r="DV55" s="412"/>
      <c r="DW55" s="412"/>
      <c r="DX55" s="412"/>
      <c r="DY55" s="412"/>
      <c r="DZ55" s="412"/>
      <c r="EA55" s="412"/>
      <c r="EB55" s="412"/>
      <c r="EC55" s="412"/>
      <c r="ED55" s="412"/>
      <c r="EE55" s="412"/>
      <c r="EF55" s="412"/>
      <c r="EG55" s="412"/>
      <c r="EH55" s="412"/>
      <c r="EI55" s="412"/>
      <c r="EJ55" s="412"/>
      <c r="EK55" s="412"/>
      <c r="EL55" s="412"/>
      <c r="EM55" s="412"/>
      <c r="EN55" s="412"/>
      <c r="EO55" s="412"/>
      <c r="EP55" s="412"/>
      <c r="EQ55" s="412"/>
      <c r="ER55" s="412"/>
      <c r="ES55" s="412"/>
      <c r="ET55" s="412"/>
      <c r="EU55" s="412"/>
      <c r="EV55" s="412"/>
      <c r="EW55" s="412"/>
      <c r="EX55" s="412"/>
      <c r="EY55" s="412"/>
      <c r="EZ55" s="412"/>
      <c r="FA55" s="412"/>
      <c r="FB55" s="412"/>
      <c r="FC55" s="412"/>
      <c r="FD55" s="412"/>
      <c r="FE55" s="412"/>
      <c r="FF55" s="412"/>
      <c r="FG55" s="412"/>
      <c r="FH55" s="412"/>
      <c r="FI55" s="412"/>
      <c r="FJ55" s="412"/>
      <c r="FK55" s="412"/>
      <c r="FL55" s="412"/>
      <c r="FM55" s="412"/>
      <c r="FN55" s="412"/>
      <c r="FO55" s="412"/>
      <c r="FP55" s="412"/>
      <c r="FQ55" s="412"/>
      <c r="FR55" s="412"/>
      <c r="FS55" s="412"/>
      <c r="FT55" s="412"/>
      <c r="FU55" s="412"/>
      <c r="FV55" s="412"/>
      <c r="FW55" s="412"/>
      <c r="FX55" s="412"/>
      <c r="FY55" s="412"/>
      <c r="FZ55" s="412"/>
      <c r="GA55" s="412"/>
      <c r="GB55" s="412"/>
      <c r="GC55" s="412"/>
      <c r="GD55" s="412"/>
      <c r="GE55" s="412"/>
      <c r="GF55" s="412"/>
      <c r="GG55" s="412"/>
      <c r="GH55" s="412"/>
      <c r="GI55" s="412"/>
      <c r="GJ55" s="412"/>
      <c r="GK55" s="412"/>
      <c r="GL55" s="412"/>
      <c r="GM55" s="412"/>
      <c r="GN55" s="412"/>
      <c r="GO55" s="412"/>
      <c r="GP55" s="412"/>
      <c r="GQ55" s="412"/>
      <c r="GR55" s="412"/>
      <c r="GS55" s="412"/>
      <c r="GT55" s="412"/>
      <c r="GU55" s="412"/>
      <c r="GV55" s="412"/>
      <c r="GW55" s="412"/>
      <c r="GX55" s="412"/>
      <c r="GY55" s="412"/>
      <c r="GZ55" s="412"/>
      <c r="HA55" s="412"/>
      <c r="HB55" s="412"/>
      <c r="HC55" s="412"/>
      <c r="HD55" s="412"/>
      <c r="HE55" s="412"/>
      <c r="HF55" s="412"/>
      <c r="HG55" s="412"/>
      <c r="HH55" s="412"/>
      <c r="HI55" s="412"/>
      <c r="HJ55" s="412"/>
      <c r="HK55" s="412"/>
      <c r="HL55" s="412"/>
      <c r="HM55" s="412"/>
      <c r="HN55" s="412"/>
      <c r="HO55" s="412"/>
      <c r="HP55" s="412"/>
      <c r="HQ55" s="412"/>
      <c r="HR55" s="412"/>
      <c r="HS55" s="412"/>
      <c r="HT55" s="412"/>
      <c r="HU55" s="412"/>
      <c r="HV55" s="412"/>
      <c r="HW55" s="412"/>
      <c r="HX55" s="412"/>
      <c r="HY55" s="412"/>
      <c r="HZ55" s="412"/>
      <c r="IA55" s="412"/>
      <c r="IB55" s="412"/>
      <c r="IC55" s="412"/>
      <c r="ID55" s="412"/>
      <c r="IE55" s="412"/>
      <c r="IF55" s="412"/>
      <c r="IG55" s="412"/>
      <c r="IH55" s="412"/>
      <c r="II55" s="412"/>
      <c r="IJ55" s="412"/>
      <c r="IK55" s="412"/>
      <c r="IL55" s="412"/>
      <c r="IM55" s="412"/>
      <c r="IN55" s="412"/>
      <c r="IO55" s="412"/>
      <c r="IP55" s="412"/>
      <c r="IQ55" s="412"/>
    </row>
    <row r="56" s="408" customFormat="1" ht="24" customHeight="1" spans="1:251">
      <c r="A56" s="421" t="s">
        <v>1208</v>
      </c>
      <c r="B56" s="420">
        <v>253</v>
      </c>
      <c r="C56" s="420">
        <v>232</v>
      </c>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AZ56" s="412"/>
      <c r="BA56" s="412"/>
      <c r="BB56" s="412"/>
      <c r="BC56" s="412"/>
      <c r="BD56" s="412"/>
      <c r="BE56" s="412"/>
      <c r="BF56" s="412"/>
      <c r="BG56" s="412"/>
      <c r="BH56" s="412"/>
      <c r="BI56" s="412"/>
      <c r="BJ56" s="412"/>
      <c r="BK56" s="412"/>
      <c r="BL56" s="412"/>
      <c r="BM56" s="412"/>
      <c r="BN56" s="412"/>
      <c r="BO56" s="412"/>
      <c r="BP56" s="412"/>
      <c r="BQ56" s="412"/>
      <c r="BR56" s="412"/>
      <c r="BS56" s="412"/>
      <c r="BT56" s="412"/>
      <c r="BU56" s="412"/>
      <c r="BV56" s="412"/>
      <c r="BW56" s="412"/>
      <c r="BX56" s="412"/>
      <c r="BY56" s="412"/>
      <c r="BZ56" s="412"/>
      <c r="CA56" s="412"/>
      <c r="CB56" s="412"/>
      <c r="CC56" s="412"/>
      <c r="CD56" s="412"/>
      <c r="CE56" s="412"/>
      <c r="CF56" s="412"/>
      <c r="CG56" s="412"/>
      <c r="CH56" s="412"/>
      <c r="CI56" s="412"/>
      <c r="CJ56" s="412"/>
      <c r="CK56" s="412"/>
      <c r="CL56" s="412"/>
      <c r="CM56" s="412"/>
      <c r="CN56" s="412"/>
      <c r="CO56" s="412"/>
      <c r="CP56" s="412"/>
      <c r="CQ56" s="412"/>
      <c r="CR56" s="412"/>
      <c r="CS56" s="412"/>
      <c r="CT56" s="412"/>
      <c r="CU56" s="412"/>
      <c r="CV56" s="412"/>
      <c r="CW56" s="412"/>
      <c r="CX56" s="412"/>
      <c r="CY56" s="412"/>
      <c r="CZ56" s="412"/>
      <c r="DA56" s="412"/>
      <c r="DB56" s="412"/>
      <c r="DC56" s="412"/>
      <c r="DD56" s="412"/>
      <c r="DE56" s="412"/>
      <c r="DF56" s="412"/>
      <c r="DG56" s="412"/>
      <c r="DH56" s="412"/>
      <c r="DI56" s="412"/>
      <c r="DJ56" s="412"/>
      <c r="DK56" s="412"/>
      <c r="DL56" s="412"/>
      <c r="DM56" s="412"/>
      <c r="DN56" s="412"/>
      <c r="DO56" s="412"/>
      <c r="DP56" s="412"/>
      <c r="DQ56" s="412"/>
      <c r="DR56" s="412"/>
      <c r="DS56" s="412"/>
      <c r="DT56" s="412"/>
      <c r="DU56" s="412"/>
      <c r="DV56" s="412"/>
      <c r="DW56" s="412"/>
      <c r="DX56" s="412"/>
      <c r="DY56" s="412"/>
      <c r="DZ56" s="412"/>
      <c r="EA56" s="412"/>
      <c r="EB56" s="412"/>
      <c r="EC56" s="412"/>
      <c r="ED56" s="412"/>
      <c r="EE56" s="412"/>
      <c r="EF56" s="412"/>
      <c r="EG56" s="412"/>
      <c r="EH56" s="412"/>
      <c r="EI56" s="412"/>
      <c r="EJ56" s="412"/>
      <c r="EK56" s="412"/>
      <c r="EL56" s="412"/>
      <c r="EM56" s="412"/>
      <c r="EN56" s="412"/>
      <c r="EO56" s="412"/>
      <c r="EP56" s="412"/>
      <c r="EQ56" s="412"/>
      <c r="ER56" s="412"/>
      <c r="ES56" s="412"/>
      <c r="ET56" s="412"/>
      <c r="EU56" s="412"/>
      <c r="EV56" s="412"/>
      <c r="EW56" s="412"/>
      <c r="EX56" s="412"/>
      <c r="EY56" s="412"/>
      <c r="EZ56" s="412"/>
      <c r="FA56" s="412"/>
      <c r="FB56" s="412"/>
      <c r="FC56" s="412"/>
      <c r="FD56" s="412"/>
      <c r="FE56" s="412"/>
      <c r="FF56" s="412"/>
      <c r="FG56" s="412"/>
      <c r="FH56" s="412"/>
      <c r="FI56" s="412"/>
      <c r="FJ56" s="412"/>
      <c r="FK56" s="412"/>
      <c r="FL56" s="412"/>
      <c r="FM56" s="412"/>
      <c r="FN56" s="412"/>
      <c r="FO56" s="412"/>
      <c r="FP56" s="412"/>
      <c r="FQ56" s="412"/>
      <c r="FR56" s="412"/>
      <c r="FS56" s="412"/>
      <c r="FT56" s="412"/>
      <c r="FU56" s="412"/>
      <c r="FV56" s="412"/>
      <c r="FW56" s="412"/>
      <c r="FX56" s="412"/>
      <c r="FY56" s="412"/>
      <c r="FZ56" s="412"/>
      <c r="GA56" s="412"/>
      <c r="GB56" s="412"/>
      <c r="GC56" s="412"/>
      <c r="GD56" s="412"/>
      <c r="GE56" s="412"/>
      <c r="GF56" s="412"/>
      <c r="GG56" s="412"/>
      <c r="GH56" s="412"/>
      <c r="GI56" s="412"/>
      <c r="GJ56" s="412"/>
      <c r="GK56" s="412"/>
      <c r="GL56" s="412"/>
      <c r="GM56" s="412"/>
      <c r="GN56" s="412"/>
      <c r="GO56" s="412"/>
      <c r="GP56" s="412"/>
      <c r="GQ56" s="412"/>
      <c r="GR56" s="412"/>
      <c r="GS56" s="412"/>
      <c r="GT56" s="412"/>
      <c r="GU56" s="412"/>
      <c r="GV56" s="412"/>
      <c r="GW56" s="412"/>
      <c r="GX56" s="412"/>
      <c r="GY56" s="412"/>
      <c r="GZ56" s="412"/>
      <c r="HA56" s="412"/>
      <c r="HB56" s="412"/>
      <c r="HC56" s="412"/>
      <c r="HD56" s="412"/>
      <c r="HE56" s="412"/>
      <c r="HF56" s="412"/>
      <c r="HG56" s="412"/>
      <c r="HH56" s="412"/>
      <c r="HI56" s="412"/>
      <c r="HJ56" s="412"/>
      <c r="HK56" s="412"/>
      <c r="HL56" s="412"/>
      <c r="HM56" s="412"/>
      <c r="HN56" s="412"/>
      <c r="HO56" s="412"/>
      <c r="HP56" s="412"/>
      <c r="HQ56" s="412"/>
      <c r="HR56" s="412"/>
      <c r="HS56" s="412"/>
      <c r="HT56" s="412"/>
      <c r="HU56" s="412"/>
      <c r="HV56" s="412"/>
      <c r="HW56" s="412"/>
      <c r="HX56" s="412"/>
      <c r="HY56" s="412"/>
      <c r="HZ56" s="412"/>
      <c r="IA56" s="412"/>
      <c r="IB56" s="412"/>
      <c r="IC56" s="412"/>
      <c r="ID56" s="412"/>
      <c r="IE56" s="412"/>
      <c r="IF56" s="412"/>
      <c r="IG56" s="412"/>
      <c r="IH56" s="412"/>
      <c r="II56" s="412"/>
      <c r="IJ56" s="412"/>
      <c r="IK56" s="412"/>
      <c r="IL56" s="412"/>
      <c r="IM56" s="412"/>
      <c r="IN56" s="412"/>
      <c r="IO56" s="412"/>
      <c r="IP56" s="412"/>
      <c r="IQ56" s="412"/>
    </row>
    <row r="57" s="408" customFormat="1" ht="24" customHeight="1" spans="1:251">
      <c r="A57" s="421" t="s">
        <v>1209</v>
      </c>
      <c r="B57" s="420">
        <v>25905</v>
      </c>
      <c r="C57" s="420">
        <v>23770</v>
      </c>
      <c r="D57" s="412"/>
      <c r="E57" s="412"/>
      <c r="F57" s="412"/>
      <c r="G57" s="412"/>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2"/>
      <c r="AY57" s="412"/>
      <c r="AZ57" s="412"/>
      <c r="BA57" s="412"/>
      <c r="BB57" s="412"/>
      <c r="BC57" s="412"/>
      <c r="BD57" s="412"/>
      <c r="BE57" s="412"/>
      <c r="BF57" s="412"/>
      <c r="BG57" s="412"/>
      <c r="BH57" s="412"/>
      <c r="BI57" s="412"/>
      <c r="BJ57" s="412"/>
      <c r="BK57" s="412"/>
      <c r="BL57" s="412"/>
      <c r="BM57" s="412"/>
      <c r="BN57" s="412"/>
      <c r="BO57" s="412"/>
      <c r="BP57" s="412"/>
      <c r="BQ57" s="412"/>
      <c r="BR57" s="412"/>
      <c r="BS57" s="412"/>
      <c r="BT57" s="412"/>
      <c r="BU57" s="412"/>
      <c r="BV57" s="412"/>
      <c r="BW57" s="412"/>
      <c r="BX57" s="412"/>
      <c r="BY57" s="412"/>
      <c r="BZ57" s="412"/>
      <c r="CA57" s="412"/>
      <c r="CB57" s="412"/>
      <c r="CC57" s="412"/>
      <c r="CD57" s="412"/>
      <c r="CE57" s="412"/>
      <c r="CF57" s="412"/>
      <c r="CG57" s="412"/>
      <c r="CH57" s="412"/>
      <c r="CI57" s="412"/>
      <c r="CJ57" s="412"/>
      <c r="CK57" s="412"/>
      <c r="CL57" s="412"/>
      <c r="CM57" s="412"/>
      <c r="CN57" s="412"/>
      <c r="CO57" s="412"/>
      <c r="CP57" s="412"/>
      <c r="CQ57" s="412"/>
      <c r="CR57" s="412"/>
      <c r="CS57" s="412"/>
      <c r="CT57" s="412"/>
      <c r="CU57" s="412"/>
      <c r="CV57" s="412"/>
      <c r="CW57" s="412"/>
      <c r="CX57" s="412"/>
      <c r="CY57" s="412"/>
      <c r="CZ57" s="412"/>
      <c r="DA57" s="412"/>
      <c r="DB57" s="412"/>
      <c r="DC57" s="412"/>
      <c r="DD57" s="412"/>
      <c r="DE57" s="412"/>
      <c r="DF57" s="412"/>
      <c r="DG57" s="412"/>
      <c r="DH57" s="412"/>
      <c r="DI57" s="412"/>
      <c r="DJ57" s="412"/>
      <c r="DK57" s="412"/>
      <c r="DL57" s="412"/>
      <c r="DM57" s="412"/>
      <c r="DN57" s="412"/>
      <c r="DO57" s="412"/>
      <c r="DP57" s="412"/>
      <c r="DQ57" s="412"/>
      <c r="DR57" s="412"/>
      <c r="DS57" s="412"/>
      <c r="DT57" s="412"/>
      <c r="DU57" s="412"/>
      <c r="DV57" s="412"/>
      <c r="DW57" s="412"/>
      <c r="DX57" s="412"/>
      <c r="DY57" s="412"/>
      <c r="DZ57" s="412"/>
      <c r="EA57" s="412"/>
      <c r="EB57" s="412"/>
      <c r="EC57" s="412"/>
      <c r="ED57" s="412"/>
      <c r="EE57" s="412"/>
      <c r="EF57" s="412"/>
      <c r="EG57" s="412"/>
      <c r="EH57" s="412"/>
      <c r="EI57" s="412"/>
      <c r="EJ57" s="412"/>
      <c r="EK57" s="412"/>
      <c r="EL57" s="412"/>
      <c r="EM57" s="412"/>
      <c r="EN57" s="412"/>
      <c r="EO57" s="412"/>
      <c r="EP57" s="412"/>
      <c r="EQ57" s="412"/>
      <c r="ER57" s="412"/>
      <c r="ES57" s="412"/>
      <c r="ET57" s="412"/>
      <c r="EU57" s="412"/>
      <c r="EV57" s="412"/>
      <c r="EW57" s="412"/>
      <c r="EX57" s="412"/>
      <c r="EY57" s="412"/>
      <c r="EZ57" s="412"/>
      <c r="FA57" s="412"/>
      <c r="FB57" s="412"/>
      <c r="FC57" s="412"/>
      <c r="FD57" s="412"/>
      <c r="FE57" s="412"/>
      <c r="FF57" s="412"/>
      <c r="FG57" s="412"/>
      <c r="FH57" s="412"/>
      <c r="FI57" s="412"/>
      <c r="FJ57" s="412"/>
      <c r="FK57" s="412"/>
      <c r="FL57" s="412"/>
      <c r="FM57" s="412"/>
      <c r="FN57" s="412"/>
      <c r="FO57" s="412"/>
      <c r="FP57" s="412"/>
      <c r="FQ57" s="412"/>
      <c r="FR57" s="412"/>
      <c r="FS57" s="412"/>
      <c r="FT57" s="412"/>
      <c r="FU57" s="412"/>
      <c r="FV57" s="412"/>
      <c r="FW57" s="412"/>
      <c r="FX57" s="412"/>
      <c r="FY57" s="412"/>
      <c r="FZ57" s="412"/>
      <c r="GA57" s="412"/>
      <c r="GB57" s="412"/>
      <c r="GC57" s="412"/>
      <c r="GD57" s="412"/>
      <c r="GE57" s="412"/>
      <c r="GF57" s="412"/>
      <c r="GG57" s="412"/>
      <c r="GH57" s="412"/>
      <c r="GI57" s="412"/>
      <c r="GJ57" s="412"/>
      <c r="GK57" s="412"/>
      <c r="GL57" s="412"/>
      <c r="GM57" s="412"/>
      <c r="GN57" s="412"/>
      <c r="GO57" s="412"/>
      <c r="GP57" s="412"/>
      <c r="GQ57" s="412"/>
      <c r="GR57" s="412"/>
      <c r="GS57" s="412"/>
      <c r="GT57" s="412"/>
      <c r="GU57" s="412"/>
      <c r="GV57" s="412"/>
      <c r="GW57" s="412"/>
      <c r="GX57" s="412"/>
      <c r="GY57" s="412"/>
      <c r="GZ57" s="412"/>
      <c r="HA57" s="412"/>
      <c r="HB57" s="412"/>
      <c r="HC57" s="412"/>
      <c r="HD57" s="412"/>
      <c r="HE57" s="412"/>
      <c r="HF57" s="412"/>
      <c r="HG57" s="412"/>
      <c r="HH57" s="412"/>
      <c r="HI57" s="412"/>
      <c r="HJ57" s="412"/>
      <c r="HK57" s="412"/>
      <c r="HL57" s="412"/>
      <c r="HM57" s="412"/>
      <c r="HN57" s="412"/>
      <c r="HO57" s="412"/>
      <c r="HP57" s="412"/>
      <c r="HQ57" s="412"/>
      <c r="HR57" s="412"/>
      <c r="HS57" s="412"/>
      <c r="HT57" s="412"/>
      <c r="HU57" s="412"/>
      <c r="HV57" s="412"/>
      <c r="HW57" s="412"/>
      <c r="HX57" s="412"/>
      <c r="HY57" s="412"/>
      <c r="HZ57" s="412"/>
      <c r="IA57" s="412"/>
      <c r="IB57" s="412"/>
      <c r="IC57" s="412"/>
      <c r="ID57" s="412"/>
      <c r="IE57" s="412"/>
      <c r="IF57" s="412"/>
      <c r="IG57" s="412"/>
      <c r="IH57" s="412"/>
      <c r="II57" s="412"/>
      <c r="IJ57" s="412"/>
      <c r="IK57" s="412"/>
      <c r="IL57" s="412"/>
      <c r="IM57" s="412"/>
      <c r="IN57" s="412"/>
      <c r="IO57" s="412"/>
      <c r="IP57" s="412"/>
      <c r="IQ57" s="412"/>
    </row>
    <row r="58" s="408" customFormat="1" ht="24" customHeight="1" spans="1:251">
      <c r="A58" s="419" t="s">
        <v>1210</v>
      </c>
      <c r="B58" s="420"/>
      <c r="C58" s="420"/>
      <c r="D58" s="412"/>
      <c r="E58" s="412"/>
      <c r="F58" s="412"/>
      <c r="G58" s="412"/>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2"/>
      <c r="AY58" s="412"/>
      <c r="AZ58" s="412"/>
      <c r="BA58" s="412"/>
      <c r="BB58" s="412"/>
      <c r="BC58" s="412"/>
      <c r="BD58" s="412"/>
      <c r="BE58" s="412"/>
      <c r="BF58" s="412"/>
      <c r="BG58" s="412"/>
      <c r="BH58" s="412"/>
      <c r="BI58" s="412"/>
      <c r="BJ58" s="412"/>
      <c r="BK58" s="412"/>
      <c r="BL58" s="412"/>
      <c r="BM58" s="412"/>
      <c r="BN58" s="412"/>
      <c r="BO58" s="412"/>
      <c r="BP58" s="412"/>
      <c r="BQ58" s="412"/>
      <c r="BR58" s="412"/>
      <c r="BS58" s="412"/>
      <c r="BT58" s="412"/>
      <c r="BU58" s="412"/>
      <c r="BV58" s="412"/>
      <c r="BW58" s="412"/>
      <c r="BX58" s="412"/>
      <c r="BY58" s="412"/>
      <c r="BZ58" s="412"/>
      <c r="CA58" s="412"/>
      <c r="CB58" s="412"/>
      <c r="CC58" s="412"/>
      <c r="CD58" s="412"/>
      <c r="CE58" s="412"/>
      <c r="CF58" s="412"/>
      <c r="CG58" s="412"/>
      <c r="CH58" s="412"/>
      <c r="CI58" s="412"/>
      <c r="CJ58" s="412"/>
      <c r="CK58" s="412"/>
      <c r="CL58" s="412"/>
      <c r="CM58" s="412"/>
      <c r="CN58" s="412"/>
      <c r="CO58" s="412"/>
      <c r="CP58" s="412"/>
      <c r="CQ58" s="412"/>
      <c r="CR58" s="412"/>
      <c r="CS58" s="412"/>
      <c r="CT58" s="412"/>
      <c r="CU58" s="412"/>
      <c r="CV58" s="412"/>
      <c r="CW58" s="412"/>
      <c r="CX58" s="412"/>
      <c r="CY58" s="412"/>
      <c r="CZ58" s="412"/>
      <c r="DA58" s="412"/>
      <c r="DB58" s="412"/>
      <c r="DC58" s="412"/>
      <c r="DD58" s="412"/>
      <c r="DE58" s="412"/>
      <c r="DF58" s="412"/>
      <c r="DG58" s="412"/>
      <c r="DH58" s="412"/>
      <c r="DI58" s="412"/>
      <c r="DJ58" s="412"/>
      <c r="DK58" s="412"/>
      <c r="DL58" s="412"/>
      <c r="DM58" s="412"/>
      <c r="DN58" s="412"/>
      <c r="DO58" s="412"/>
      <c r="DP58" s="412"/>
      <c r="DQ58" s="412"/>
      <c r="DR58" s="412"/>
      <c r="DS58" s="412"/>
      <c r="DT58" s="412"/>
      <c r="DU58" s="412"/>
      <c r="DV58" s="412"/>
      <c r="DW58" s="412"/>
      <c r="DX58" s="412"/>
      <c r="DY58" s="412"/>
      <c r="DZ58" s="412"/>
      <c r="EA58" s="412"/>
      <c r="EB58" s="412"/>
      <c r="EC58" s="412"/>
      <c r="ED58" s="412"/>
      <c r="EE58" s="412"/>
      <c r="EF58" s="412"/>
      <c r="EG58" s="412"/>
      <c r="EH58" s="412"/>
      <c r="EI58" s="412"/>
      <c r="EJ58" s="412"/>
      <c r="EK58" s="412"/>
      <c r="EL58" s="412"/>
      <c r="EM58" s="412"/>
      <c r="EN58" s="412"/>
      <c r="EO58" s="412"/>
      <c r="EP58" s="412"/>
      <c r="EQ58" s="412"/>
      <c r="ER58" s="412"/>
      <c r="ES58" s="412"/>
      <c r="ET58" s="412"/>
      <c r="EU58" s="412"/>
      <c r="EV58" s="412"/>
      <c r="EW58" s="412"/>
      <c r="EX58" s="412"/>
      <c r="EY58" s="412"/>
      <c r="EZ58" s="412"/>
      <c r="FA58" s="412"/>
      <c r="FB58" s="412"/>
      <c r="FC58" s="412"/>
      <c r="FD58" s="412"/>
      <c r="FE58" s="412"/>
      <c r="FF58" s="412"/>
      <c r="FG58" s="412"/>
      <c r="FH58" s="412"/>
      <c r="FI58" s="412"/>
      <c r="FJ58" s="412"/>
      <c r="FK58" s="412"/>
      <c r="FL58" s="412"/>
      <c r="FM58" s="412"/>
      <c r="FN58" s="412"/>
      <c r="FO58" s="412"/>
      <c r="FP58" s="412"/>
      <c r="FQ58" s="412"/>
      <c r="FR58" s="412"/>
      <c r="FS58" s="412"/>
      <c r="FT58" s="412"/>
      <c r="FU58" s="412"/>
      <c r="FV58" s="412"/>
      <c r="FW58" s="412"/>
      <c r="FX58" s="412"/>
      <c r="FY58" s="412"/>
      <c r="FZ58" s="412"/>
      <c r="GA58" s="412"/>
      <c r="GB58" s="412"/>
      <c r="GC58" s="412"/>
      <c r="GD58" s="412"/>
      <c r="GE58" s="412"/>
      <c r="GF58" s="412"/>
      <c r="GG58" s="412"/>
      <c r="GH58" s="412"/>
      <c r="GI58" s="412"/>
      <c r="GJ58" s="412"/>
      <c r="GK58" s="412"/>
      <c r="GL58" s="412"/>
      <c r="GM58" s="412"/>
      <c r="GN58" s="412"/>
      <c r="GO58" s="412"/>
      <c r="GP58" s="412"/>
      <c r="GQ58" s="412"/>
      <c r="GR58" s="412"/>
      <c r="GS58" s="412"/>
      <c r="GT58" s="412"/>
      <c r="GU58" s="412"/>
      <c r="GV58" s="412"/>
      <c r="GW58" s="412"/>
      <c r="GX58" s="412"/>
      <c r="GY58" s="412"/>
      <c r="GZ58" s="412"/>
      <c r="HA58" s="412"/>
      <c r="HB58" s="412"/>
      <c r="HC58" s="412"/>
      <c r="HD58" s="412"/>
      <c r="HE58" s="412"/>
      <c r="HF58" s="412"/>
      <c r="HG58" s="412"/>
      <c r="HH58" s="412"/>
      <c r="HI58" s="412"/>
      <c r="HJ58" s="412"/>
      <c r="HK58" s="412"/>
      <c r="HL58" s="412"/>
      <c r="HM58" s="412"/>
      <c r="HN58" s="412"/>
      <c r="HO58" s="412"/>
      <c r="HP58" s="412"/>
      <c r="HQ58" s="412"/>
      <c r="HR58" s="412"/>
      <c r="HS58" s="412"/>
      <c r="HT58" s="412"/>
      <c r="HU58" s="412"/>
      <c r="HV58" s="412"/>
      <c r="HW58" s="412"/>
      <c r="HX58" s="412"/>
      <c r="HY58" s="412"/>
      <c r="HZ58" s="412"/>
      <c r="IA58" s="412"/>
      <c r="IB58" s="412"/>
      <c r="IC58" s="412"/>
      <c r="ID58" s="412"/>
      <c r="IE58" s="412"/>
      <c r="IF58" s="412"/>
      <c r="IG58" s="412"/>
      <c r="IH58" s="412"/>
      <c r="II58" s="412"/>
      <c r="IJ58" s="412"/>
      <c r="IK58" s="412"/>
      <c r="IL58" s="412"/>
      <c r="IM58" s="412"/>
      <c r="IN58" s="412"/>
      <c r="IO58" s="412"/>
      <c r="IP58" s="412"/>
      <c r="IQ58" s="412"/>
    </row>
    <row r="59" s="408" customFormat="1" ht="24" customHeight="1" spans="1:251">
      <c r="A59" s="421" t="s">
        <v>1211</v>
      </c>
      <c r="B59" s="420"/>
      <c r="C59" s="420"/>
      <c r="D59" s="412"/>
      <c r="E59" s="412"/>
      <c r="F59" s="412"/>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c r="AJ59" s="412"/>
      <c r="AK59" s="412"/>
      <c r="AL59" s="412"/>
      <c r="AM59" s="412"/>
      <c r="AN59" s="412"/>
      <c r="AO59" s="412"/>
      <c r="AP59" s="412"/>
      <c r="AQ59" s="412"/>
      <c r="AR59" s="412"/>
      <c r="AS59" s="412"/>
      <c r="AT59" s="412"/>
      <c r="AU59" s="412"/>
      <c r="AV59" s="412"/>
      <c r="AW59" s="412"/>
      <c r="AX59" s="412"/>
      <c r="AY59" s="412"/>
      <c r="AZ59" s="412"/>
      <c r="BA59" s="412"/>
      <c r="BB59" s="412"/>
      <c r="BC59" s="412"/>
      <c r="BD59" s="412"/>
      <c r="BE59" s="412"/>
      <c r="BF59" s="412"/>
      <c r="BG59" s="412"/>
      <c r="BH59" s="412"/>
      <c r="BI59" s="412"/>
      <c r="BJ59" s="412"/>
      <c r="BK59" s="412"/>
      <c r="BL59" s="412"/>
      <c r="BM59" s="412"/>
      <c r="BN59" s="412"/>
      <c r="BO59" s="412"/>
      <c r="BP59" s="412"/>
      <c r="BQ59" s="412"/>
      <c r="BR59" s="412"/>
      <c r="BS59" s="412"/>
      <c r="BT59" s="412"/>
      <c r="BU59" s="412"/>
      <c r="BV59" s="412"/>
      <c r="BW59" s="412"/>
      <c r="BX59" s="412"/>
      <c r="BY59" s="412"/>
      <c r="BZ59" s="412"/>
      <c r="CA59" s="412"/>
      <c r="CB59" s="412"/>
      <c r="CC59" s="412"/>
      <c r="CD59" s="412"/>
      <c r="CE59" s="412"/>
      <c r="CF59" s="412"/>
      <c r="CG59" s="412"/>
      <c r="CH59" s="412"/>
      <c r="CI59" s="412"/>
      <c r="CJ59" s="412"/>
      <c r="CK59" s="412"/>
      <c r="CL59" s="412"/>
      <c r="CM59" s="412"/>
      <c r="CN59" s="412"/>
      <c r="CO59" s="412"/>
      <c r="CP59" s="412"/>
      <c r="CQ59" s="412"/>
      <c r="CR59" s="412"/>
      <c r="CS59" s="412"/>
      <c r="CT59" s="412"/>
      <c r="CU59" s="412"/>
      <c r="CV59" s="412"/>
      <c r="CW59" s="412"/>
      <c r="CX59" s="412"/>
      <c r="CY59" s="412"/>
      <c r="CZ59" s="412"/>
      <c r="DA59" s="412"/>
      <c r="DB59" s="412"/>
      <c r="DC59" s="412"/>
      <c r="DD59" s="412"/>
      <c r="DE59" s="412"/>
      <c r="DF59" s="412"/>
      <c r="DG59" s="412"/>
      <c r="DH59" s="412"/>
      <c r="DI59" s="412"/>
      <c r="DJ59" s="412"/>
      <c r="DK59" s="412"/>
      <c r="DL59" s="412"/>
      <c r="DM59" s="412"/>
      <c r="DN59" s="412"/>
      <c r="DO59" s="412"/>
      <c r="DP59" s="412"/>
      <c r="DQ59" s="412"/>
      <c r="DR59" s="412"/>
      <c r="DS59" s="412"/>
      <c r="DT59" s="412"/>
      <c r="DU59" s="412"/>
      <c r="DV59" s="412"/>
      <c r="DW59" s="412"/>
      <c r="DX59" s="412"/>
      <c r="DY59" s="412"/>
      <c r="DZ59" s="412"/>
      <c r="EA59" s="412"/>
      <c r="EB59" s="412"/>
      <c r="EC59" s="412"/>
      <c r="ED59" s="412"/>
      <c r="EE59" s="412"/>
      <c r="EF59" s="412"/>
      <c r="EG59" s="412"/>
      <c r="EH59" s="412"/>
      <c r="EI59" s="412"/>
      <c r="EJ59" s="412"/>
      <c r="EK59" s="412"/>
      <c r="EL59" s="412"/>
      <c r="EM59" s="412"/>
      <c r="EN59" s="412"/>
      <c r="EO59" s="412"/>
      <c r="EP59" s="412"/>
      <c r="EQ59" s="412"/>
      <c r="ER59" s="412"/>
      <c r="ES59" s="412"/>
      <c r="ET59" s="412"/>
      <c r="EU59" s="412"/>
      <c r="EV59" s="412"/>
      <c r="EW59" s="412"/>
      <c r="EX59" s="412"/>
      <c r="EY59" s="412"/>
      <c r="EZ59" s="412"/>
      <c r="FA59" s="412"/>
      <c r="FB59" s="412"/>
      <c r="FC59" s="412"/>
      <c r="FD59" s="412"/>
      <c r="FE59" s="412"/>
      <c r="FF59" s="412"/>
      <c r="FG59" s="412"/>
      <c r="FH59" s="412"/>
      <c r="FI59" s="412"/>
      <c r="FJ59" s="412"/>
      <c r="FK59" s="412"/>
      <c r="FL59" s="412"/>
      <c r="FM59" s="412"/>
      <c r="FN59" s="412"/>
      <c r="FO59" s="412"/>
      <c r="FP59" s="412"/>
      <c r="FQ59" s="412"/>
      <c r="FR59" s="412"/>
      <c r="FS59" s="412"/>
      <c r="FT59" s="412"/>
      <c r="FU59" s="412"/>
      <c r="FV59" s="412"/>
      <c r="FW59" s="412"/>
      <c r="FX59" s="412"/>
      <c r="FY59" s="412"/>
      <c r="FZ59" s="412"/>
      <c r="GA59" s="412"/>
      <c r="GB59" s="412"/>
      <c r="GC59" s="412"/>
      <c r="GD59" s="412"/>
      <c r="GE59" s="412"/>
      <c r="GF59" s="412"/>
      <c r="GG59" s="412"/>
      <c r="GH59" s="412"/>
      <c r="GI59" s="412"/>
      <c r="GJ59" s="412"/>
      <c r="GK59" s="412"/>
      <c r="GL59" s="412"/>
      <c r="GM59" s="412"/>
      <c r="GN59" s="412"/>
      <c r="GO59" s="412"/>
      <c r="GP59" s="412"/>
      <c r="GQ59" s="412"/>
      <c r="GR59" s="412"/>
      <c r="GS59" s="412"/>
      <c r="GT59" s="412"/>
      <c r="GU59" s="412"/>
      <c r="GV59" s="412"/>
      <c r="GW59" s="412"/>
      <c r="GX59" s="412"/>
      <c r="GY59" s="412"/>
      <c r="GZ59" s="412"/>
      <c r="HA59" s="412"/>
      <c r="HB59" s="412"/>
      <c r="HC59" s="412"/>
      <c r="HD59" s="412"/>
      <c r="HE59" s="412"/>
      <c r="HF59" s="412"/>
      <c r="HG59" s="412"/>
      <c r="HH59" s="412"/>
      <c r="HI59" s="412"/>
      <c r="HJ59" s="412"/>
      <c r="HK59" s="412"/>
      <c r="HL59" s="412"/>
      <c r="HM59" s="412"/>
      <c r="HN59" s="412"/>
      <c r="HO59" s="412"/>
      <c r="HP59" s="412"/>
      <c r="HQ59" s="412"/>
      <c r="HR59" s="412"/>
      <c r="HS59" s="412"/>
      <c r="HT59" s="412"/>
      <c r="HU59" s="412"/>
      <c r="HV59" s="412"/>
      <c r="HW59" s="412"/>
      <c r="HX59" s="412"/>
      <c r="HY59" s="412"/>
      <c r="HZ59" s="412"/>
      <c r="IA59" s="412"/>
      <c r="IB59" s="412"/>
      <c r="IC59" s="412"/>
      <c r="ID59" s="412"/>
      <c r="IE59" s="412"/>
      <c r="IF59" s="412"/>
      <c r="IG59" s="412"/>
      <c r="IH59" s="412"/>
      <c r="II59" s="412"/>
      <c r="IJ59" s="412"/>
      <c r="IK59" s="412"/>
      <c r="IL59" s="412"/>
      <c r="IM59" s="412"/>
      <c r="IN59" s="412"/>
      <c r="IO59" s="412"/>
      <c r="IP59" s="412"/>
      <c r="IQ59" s="412"/>
    </row>
    <row r="60" s="408" customFormat="1" ht="24" customHeight="1" spans="1:251">
      <c r="A60" s="421" t="s">
        <v>520</v>
      </c>
      <c r="B60" s="420"/>
      <c r="C60" s="420"/>
      <c r="D60" s="412"/>
      <c r="E60" s="412"/>
      <c r="F60" s="412"/>
      <c r="G60" s="412"/>
      <c r="H60" s="412"/>
      <c r="I60" s="412"/>
      <c r="J60" s="412"/>
      <c r="K60" s="412"/>
      <c r="L60" s="412"/>
      <c r="M60" s="412"/>
      <c r="N60" s="412"/>
      <c r="O60" s="412"/>
      <c r="P60" s="412"/>
      <c r="Q60" s="412"/>
      <c r="R60" s="412"/>
      <c r="S60" s="412"/>
      <c r="T60" s="412"/>
      <c r="U60" s="412"/>
      <c r="V60" s="412"/>
      <c r="W60" s="412"/>
      <c r="X60" s="412"/>
      <c r="Y60" s="412"/>
      <c r="Z60" s="412"/>
      <c r="AA60" s="412"/>
      <c r="AB60" s="412"/>
      <c r="AC60" s="412"/>
      <c r="AD60" s="412"/>
      <c r="AE60" s="412"/>
      <c r="AF60" s="412"/>
      <c r="AG60" s="412"/>
      <c r="AH60" s="412"/>
      <c r="AI60" s="412"/>
      <c r="AJ60" s="412"/>
      <c r="AK60" s="412"/>
      <c r="AL60" s="412"/>
      <c r="AM60" s="412"/>
      <c r="AN60" s="412"/>
      <c r="AO60" s="412"/>
      <c r="AP60" s="412"/>
      <c r="AQ60" s="412"/>
      <c r="AR60" s="412"/>
      <c r="AS60" s="412"/>
      <c r="AT60" s="412"/>
      <c r="AU60" s="412"/>
      <c r="AV60" s="412"/>
      <c r="AW60" s="412"/>
      <c r="AX60" s="412"/>
      <c r="AY60" s="412"/>
      <c r="AZ60" s="412"/>
      <c r="BA60" s="412"/>
      <c r="BB60" s="412"/>
      <c r="BC60" s="412"/>
      <c r="BD60" s="412"/>
      <c r="BE60" s="412"/>
      <c r="BF60" s="412"/>
      <c r="BG60" s="412"/>
      <c r="BH60" s="412"/>
      <c r="BI60" s="412"/>
      <c r="BJ60" s="412"/>
      <c r="BK60" s="412"/>
      <c r="BL60" s="412"/>
      <c r="BM60" s="412"/>
      <c r="BN60" s="412"/>
      <c r="BO60" s="412"/>
      <c r="BP60" s="412"/>
      <c r="BQ60" s="412"/>
      <c r="BR60" s="412"/>
      <c r="BS60" s="412"/>
      <c r="BT60" s="412"/>
      <c r="BU60" s="412"/>
      <c r="BV60" s="412"/>
      <c r="BW60" s="412"/>
      <c r="BX60" s="412"/>
      <c r="BY60" s="412"/>
      <c r="BZ60" s="412"/>
      <c r="CA60" s="412"/>
      <c r="CB60" s="412"/>
      <c r="CC60" s="412"/>
      <c r="CD60" s="412"/>
      <c r="CE60" s="412"/>
      <c r="CF60" s="412"/>
      <c r="CG60" s="412"/>
      <c r="CH60" s="412"/>
      <c r="CI60" s="412"/>
      <c r="CJ60" s="412"/>
      <c r="CK60" s="412"/>
      <c r="CL60" s="412"/>
      <c r="CM60" s="412"/>
      <c r="CN60" s="412"/>
      <c r="CO60" s="412"/>
      <c r="CP60" s="412"/>
      <c r="CQ60" s="412"/>
      <c r="CR60" s="412"/>
      <c r="CS60" s="412"/>
      <c r="CT60" s="412"/>
      <c r="CU60" s="412"/>
      <c r="CV60" s="412"/>
      <c r="CW60" s="412"/>
      <c r="CX60" s="412"/>
      <c r="CY60" s="412"/>
      <c r="CZ60" s="412"/>
      <c r="DA60" s="412"/>
      <c r="DB60" s="412"/>
      <c r="DC60" s="412"/>
      <c r="DD60" s="412"/>
      <c r="DE60" s="412"/>
      <c r="DF60" s="412"/>
      <c r="DG60" s="412"/>
      <c r="DH60" s="412"/>
      <c r="DI60" s="412"/>
      <c r="DJ60" s="412"/>
      <c r="DK60" s="412"/>
      <c r="DL60" s="412"/>
      <c r="DM60" s="412"/>
      <c r="DN60" s="412"/>
      <c r="DO60" s="412"/>
      <c r="DP60" s="412"/>
      <c r="DQ60" s="412"/>
      <c r="DR60" s="412"/>
      <c r="DS60" s="412"/>
      <c r="DT60" s="412"/>
      <c r="DU60" s="412"/>
      <c r="DV60" s="412"/>
      <c r="DW60" s="412"/>
      <c r="DX60" s="412"/>
      <c r="DY60" s="412"/>
      <c r="DZ60" s="412"/>
      <c r="EA60" s="412"/>
      <c r="EB60" s="412"/>
      <c r="EC60" s="412"/>
      <c r="ED60" s="412"/>
      <c r="EE60" s="412"/>
      <c r="EF60" s="412"/>
      <c r="EG60" s="412"/>
      <c r="EH60" s="412"/>
      <c r="EI60" s="412"/>
      <c r="EJ60" s="412"/>
      <c r="EK60" s="412"/>
      <c r="EL60" s="412"/>
      <c r="EM60" s="412"/>
      <c r="EN60" s="412"/>
      <c r="EO60" s="412"/>
      <c r="EP60" s="412"/>
      <c r="EQ60" s="412"/>
      <c r="ER60" s="412"/>
      <c r="ES60" s="412"/>
      <c r="ET60" s="412"/>
      <c r="EU60" s="412"/>
      <c r="EV60" s="412"/>
      <c r="EW60" s="412"/>
      <c r="EX60" s="412"/>
      <c r="EY60" s="412"/>
      <c r="EZ60" s="412"/>
      <c r="FA60" s="412"/>
      <c r="FB60" s="412"/>
      <c r="FC60" s="412"/>
      <c r="FD60" s="412"/>
      <c r="FE60" s="412"/>
      <c r="FF60" s="412"/>
      <c r="FG60" s="412"/>
      <c r="FH60" s="412"/>
      <c r="FI60" s="412"/>
      <c r="FJ60" s="412"/>
      <c r="FK60" s="412"/>
      <c r="FL60" s="412"/>
      <c r="FM60" s="412"/>
      <c r="FN60" s="412"/>
      <c r="FO60" s="412"/>
      <c r="FP60" s="412"/>
      <c r="FQ60" s="412"/>
      <c r="FR60" s="412"/>
      <c r="FS60" s="412"/>
      <c r="FT60" s="412"/>
      <c r="FU60" s="412"/>
      <c r="FV60" s="412"/>
      <c r="FW60" s="412"/>
      <c r="FX60" s="412"/>
      <c r="FY60" s="412"/>
      <c r="FZ60" s="412"/>
      <c r="GA60" s="412"/>
      <c r="GB60" s="412"/>
      <c r="GC60" s="412"/>
      <c r="GD60" s="412"/>
      <c r="GE60" s="412"/>
      <c r="GF60" s="412"/>
      <c r="GG60" s="412"/>
      <c r="GH60" s="412"/>
      <c r="GI60" s="412"/>
      <c r="GJ60" s="412"/>
      <c r="GK60" s="412"/>
      <c r="GL60" s="412"/>
      <c r="GM60" s="412"/>
      <c r="GN60" s="412"/>
      <c r="GO60" s="412"/>
      <c r="GP60" s="412"/>
      <c r="GQ60" s="412"/>
      <c r="GR60" s="412"/>
      <c r="GS60" s="412"/>
      <c r="GT60" s="412"/>
      <c r="GU60" s="412"/>
      <c r="GV60" s="412"/>
      <c r="GW60" s="412"/>
      <c r="GX60" s="412"/>
      <c r="GY60" s="412"/>
      <c r="GZ60" s="412"/>
      <c r="HA60" s="412"/>
      <c r="HB60" s="412"/>
      <c r="HC60" s="412"/>
      <c r="HD60" s="412"/>
      <c r="HE60" s="412"/>
      <c r="HF60" s="412"/>
      <c r="HG60" s="412"/>
      <c r="HH60" s="412"/>
      <c r="HI60" s="412"/>
      <c r="HJ60" s="412"/>
      <c r="HK60" s="412"/>
      <c r="HL60" s="412"/>
      <c r="HM60" s="412"/>
      <c r="HN60" s="412"/>
      <c r="HO60" s="412"/>
      <c r="HP60" s="412"/>
      <c r="HQ60" s="412"/>
      <c r="HR60" s="412"/>
      <c r="HS60" s="412"/>
      <c r="HT60" s="412"/>
      <c r="HU60" s="412"/>
      <c r="HV60" s="412"/>
      <c r="HW60" s="412"/>
      <c r="HX60" s="412"/>
      <c r="HY60" s="412"/>
      <c r="HZ60" s="412"/>
      <c r="IA60" s="412"/>
      <c r="IB60" s="412"/>
      <c r="IC60" s="412"/>
      <c r="ID60" s="412"/>
      <c r="IE60" s="412"/>
      <c r="IF60" s="412"/>
      <c r="IG60" s="412"/>
      <c r="IH60" s="412"/>
      <c r="II60" s="412"/>
      <c r="IJ60" s="412"/>
      <c r="IK60" s="412"/>
      <c r="IL60" s="412"/>
      <c r="IM60" s="412"/>
      <c r="IN60" s="412"/>
      <c r="IO60" s="412"/>
      <c r="IP60" s="412"/>
      <c r="IQ60" s="412"/>
    </row>
    <row r="61" s="408" customFormat="1" ht="24" customHeight="1" spans="1:251">
      <c r="A61" s="421" t="s">
        <v>1212</v>
      </c>
      <c r="B61" s="420"/>
      <c r="C61" s="420"/>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2"/>
      <c r="AY61" s="412"/>
      <c r="AZ61" s="412"/>
      <c r="BA61" s="412"/>
      <c r="BB61" s="412"/>
      <c r="BC61" s="412"/>
      <c r="BD61" s="412"/>
      <c r="BE61" s="412"/>
      <c r="BF61" s="412"/>
      <c r="BG61" s="412"/>
      <c r="BH61" s="412"/>
      <c r="BI61" s="412"/>
      <c r="BJ61" s="412"/>
      <c r="BK61" s="412"/>
      <c r="BL61" s="412"/>
      <c r="BM61" s="412"/>
      <c r="BN61" s="412"/>
      <c r="BO61" s="412"/>
      <c r="BP61" s="412"/>
      <c r="BQ61" s="412"/>
      <c r="BR61" s="412"/>
      <c r="BS61" s="412"/>
      <c r="BT61" s="412"/>
      <c r="BU61" s="412"/>
      <c r="BV61" s="412"/>
      <c r="BW61" s="412"/>
      <c r="BX61" s="412"/>
      <c r="BY61" s="412"/>
      <c r="BZ61" s="412"/>
      <c r="CA61" s="412"/>
      <c r="CB61" s="412"/>
      <c r="CC61" s="412"/>
      <c r="CD61" s="412"/>
      <c r="CE61" s="412"/>
      <c r="CF61" s="412"/>
      <c r="CG61" s="412"/>
      <c r="CH61" s="412"/>
      <c r="CI61" s="412"/>
      <c r="CJ61" s="412"/>
      <c r="CK61" s="412"/>
      <c r="CL61" s="412"/>
      <c r="CM61" s="412"/>
      <c r="CN61" s="412"/>
      <c r="CO61" s="412"/>
      <c r="CP61" s="412"/>
      <c r="CQ61" s="412"/>
      <c r="CR61" s="412"/>
      <c r="CS61" s="412"/>
      <c r="CT61" s="412"/>
      <c r="CU61" s="412"/>
      <c r="CV61" s="412"/>
      <c r="CW61" s="412"/>
      <c r="CX61" s="412"/>
      <c r="CY61" s="412"/>
      <c r="CZ61" s="412"/>
      <c r="DA61" s="412"/>
      <c r="DB61" s="412"/>
      <c r="DC61" s="412"/>
      <c r="DD61" s="412"/>
      <c r="DE61" s="412"/>
      <c r="DF61" s="412"/>
      <c r="DG61" s="412"/>
      <c r="DH61" s="412"/>
      <c r="DI61" s="412"/>
      <c r="DJ61" s="412"/>
      <c r="DK61" s="412"/>
      <c r="DL61" s="412"/>
      <c r="DM61" s="412"/>
      <c r="DN61" s="412"/>
      <c r="DO61" s="412"/>
      <c r="DP61" s="412"/>
      <c r="DQ61" s="412"/>
      <c r="DR61" s="412"/>
      <c r="DS61" s="412"/>
      <c r="DT61" s="412"/>
      <c r="DU61" s="412"/>
      <c r="DV61" s="412"/>
      <c r="DW61" s="412"/>
      <c r="DX61" s="412"/>
      <c r="DY61" s="412"/>
      <c r="DZ61" s="412"/>
      <c r="EA61" s="412"/>
      <c r="EB61" s="412"/>
      <c r="EC61" s="412"/>
      <c r="ED61" s="412"/>
      <c r="EE61" s="412"/>
      <c r="EF61" s="412"/>
      <c r="EG61" s="412"/>
      <c r="EH61" s="412"/>
      <c r="EI61" s="412"/>
      <c r="EJ61" s="412"/>
      <c r="EK61" s="412"/>
      <c r="EL61" s="412"/>
      <c r="EM61" s="412"/>
      <c r="EN61" s="412"/>
      <c r="EO61" s="412"/>
      <c r="EP61" s="412"/>
      <c r="EQ61" s="412"/>
      <c r="ER61" s="412"/>
      <c r="ES61" s="412"/>
      <c r="ET61" s="412"/>
      <c r="EU61" s="412"/>
      <c r="EV61" s="412"/>
      <c r="EW61" s="412"/>
      <c r="EX61" s="412"/>
      <c r="EY61" s="412"/>
      <c r="EZ61" s="412"/>
      <c r="FA61" s="412"/>
      <c r="FB61" s="412"/>
      <c r="FC61" s="412"/>
      <c r="FD61" s="412"/>
      <c r="FE61" s="412"/>
      <c r="FF61" s="412"/>
      <c r="FG61" s="412"/>
      <c r="FH61" s="412"/>
      <c r="FI61" s="412"/>
      <c r="FJ61" s="412"/>
      <c r="FK61" s="412"/>
      <c r="FL61" s="412"/>
      <c r="FM61" s="412"/>
      <c r="FN61" s="412"/>
      <c r="FO61" s="412"/>
      <c r="FP61" s="412"/>
      <c r="FQ61" s="412"/>
      <c r="FR61" s="412"/>
      <c r="FS61" s="412"/>
      <c r="FT61" s="412"/>
      <c r="FU61" s="412"/>
      <c r="FV61" s="412"/>
      <c r="FW61" s="412"/>
      <c r="FX61" s="412"/>
      <c r="FY61" s="412"/>
      <c r="FZ61" s="412"/>
      <c r="GA61" s="412"/>
      <c r="GB61" s="412"/>
      <c r="GC61" s="412"/>
      <c r="GD61" s="412"/>
      <c r="GE61" s="412"/>
      <c r="GF61" s="412"/>
      <c r="GG61" s="412"/>
      <c r="GH61" s="412"/>
      <c r="GI61" s="412"/>
      <c r="GJ61" s="412"/>
      <c r="GK61" s="412"/>
      <c r="GL61" s="412"/>
      <c r="GM61" s="412"/>
      <c r="GN61" s="412"/>
      <c r="GO61" s="412"/>
      <c r="GP61" s="412"/>
      <c r="GQ61" s="412"/>
      <c r="GR61" s="412"/>
      <c r="GS61" s="412"/>
      <c r="GT61" s="412"/>
      <c r="GU61" s="412"/>
      <c r="GV61" s="412"/>
      <c r="GW61" s="412"/>
      <c r="GX61" s="412"/>
      <c r="GY61" s="412"/>
      <c r="GZ61" s="412"/>
      <c r="HA61" s="412"/>
      <c r="HB61" s="412"/>
      <c r="HC61" s="412"/>
      <c r="HD61" s="412"/>
      <c r="HE61" s="412"/>
      <c r="HF61" s="412"/>
      <c r="HG61" s="412"/>
      <c r="HH61" s="412"/>
      <c r="HI61" s="412"/>
      <c r="HJ61" s="412"/>
      <c r="HK61" s="412"/>
      <c r="HL61" s="412"/>
      <c r="HM61" s="412"/>
      <c r="HN61" s="412"/>
      <c r="HO61" s="412"/>
      <c r="HP61" s="412"/>
      <c r="HQ61" s="412"/>
      <c r="HR61" s="412"/>
      <c r="HS61" s="412"/>
      <c r="HT61" s="412"/>
      <c r="HU61" s="412"/>
      <c r="HV61" s="412"/>
      <c r="HW61" s="412"/>
      <c r="HX61" s="412"/>
      <c r="HY61" s="412"/>
      <c r="HZ61" s="412"/>
      <c r="IA61" s="412"/>
      <c r="IB61" s="412"/>
      <c r="IC61" s="412"/>
      <c r="ID61" s="412"/>
      <c r="IE61" s="412"/>
      <c r="IF61" s="412"/>
      <c r="IG61" s="412"/>
      <c r="IH61" s="412"/>
      <c r="II61" s="412"/>
      <c r="IJ61" s="412"/>
      <c r="IK61" s="412"/>
      <c r="IL61" s="412"/>
      <c r="IM61" s="412"/>
      <c r="IN61" s="412"/>
      <c r="IO61" s="412"/>
      <c r="IP61" s="412"/>
      <c r="IQ61" s="412"/>
    </row>
    <row r="62" s="408" customFormat="1" ht="24" customHeight="1" spans="1:251">
      <c r="A62" s="419" t="s">
        <v>1213</v>
      </c>
      <c r="B62" s="420"/>
      <c r="C62" s="420"/>
      <c r="D62" s="412"/>
      <c r="E62" s="412"/>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2"/>
      <c r="AY62" s="412"/>
      <c r="AZ62" s="412"/>
      <c r="BA62" s="412"/>
      <c r="BB62" s="412"/>
      <c r="BC62" s="412"/>
      <c r="BD62" s="412"/>
      <c r="BE62" s="412"/>
      <c r="BF62" s="412"/>
      <c r="BG62" s="412"/>
      <c r="BH62" s="412"/>
      <c r="BI62" s="412"/>
      <c r="BJ62" s="412"/>
      <c r="BK62" s="412"/>
      <c r="BL62" s="412"/>
      <c r="BM62" s="412"/>
      <c r="BN62" s="412"/>
      <c r="BO62" s="412"/>
      <c r="BP62" s="412"/>
      <c r="BQ62" s="412"/>
      <c r="BR62" s="412"/>
      <c r="BS62" s="412"/>
      <c r="BT62" s="412"/>
      <c r="BU62" s="412"/>
      <c r="BV62" s="412"/>
      <c r="BW62" s="412"/>
      <c r="BX62" s="412"/>
      <c r="BY62" s="412"/>
      <c r="BZ62" s="412"/>
      <c r="CA62" s="412"/>
      <c r="CB62" s="412"/>
      <c r="CC62" s="412"/>
      <c r="CD62" s="412"/>
      <c r="CE62" s="412"/>
      <c r="CF62" s="412"/>
      <c r="CG62" s="412"/>
      <c r="CH62" s="412"/>
      <c r="CI62" s="412"/>
      <c r="CJ62" s="412"/>
      <c r="CK62" s="412"/>
      <c r="CL62" s="412"/>
      <c r="CM62" s="412"/>
      <c r="CN62" s="412"/>
      <c r="CO62" s="412"/>
      <c r="CP62" s="412"/>
      <c r="CQ62" s="412"/>
      <c r="CR62" s="412"/>
      <c r="CS62" s="412"/>
      <c r="CT62" s="412"/>
      <c r="CU62" s="412"/>
      <c r="CV62" s="412"/>
      <c r="CW62" s="412"/>
      <c r="CX62" s="412"/>
      <c r="CY62" s="412"/>
      <c r="CZ62" s="412"/>
      <c r="DA62" s="412"/>
      <c r="DB62" s="412"/>
      <c r="DC62" s="412"/>
      <c r="DD62" s="412"/>
      <c r="DE62" s="412"/>
      <c r="DF62" s="412"/>
      <c r="DG62" s="412"/>
      <c r="DH62" s="412"/>
      <c r="DI62" s="412"/>
      <c r="DJ62" s="412"/>
      <c r="DK62" s="412"/>
      <c r="DL62" s="412"/>
      <c r="DM62" s="412"/>
      <c r="DN62" s="412"/>
      <c r="DO62" s="412"/>
      <c r="DP62" s="412"/>
      <c r="DQ62" s="412"/>
      <c r="DR62" s="412"/>
      <c r="DS62" s="412"/>
      <c r="DT62" s="412"/>
      <c r="DU62" s="412"/>
      <c r="DV62" s="412"/>
      <c r="DW62" s="412"/>
      <c r="DX62" s="412"/>
      <c r="DY62" s="412"/>
      <c r="DZ62" s="412"/>
      <c r="EA62" s="412"/>
      <c r="EB62" s="412"/>
      <c r="EC62" s="412"/>
      <c r="ED62" s="412"/>
      <c r="EE62" s="412"/>
      <c r="EF62" s="412"/>
      <c r="EG62" s="412"/>
      <c r="EH62" s="412"/>
      <c r="EI62" s="412"/>
      <c r="EJ62" s="412"/>
      <c r="EK62" s="412"/>
      <c r="EL62" s="412"/>
      <c r="EM62" s="412"/>
      <c r="EN62" s="412"/>
      <c r="EO62" s="412"/>
      <c r="EP62" s="412"/>
      <c r="EQ62" s="412"/>
      <c r="ER62" s="412"/>
      <c r="ES62" s="412"/>
      <c r="ET62" s="412"/>
      <c r="EU62" s="412"/>
      <c r="EV62" s="412"/>
      <c r="EW62" s="412"/>
      <c r="EX62" s="412"/>
      <c r="EY62" s="412"/>
      <c r="EZ62" s="412"/>
      <c r="FA62" s="412"/>
      <c r="FB62" s="412"/>
      <c r="FC62" s="412"/>
      <c r="FD62" s="412"/>
      <c r="FE62" s="412"/>
      <c r="FF62" s="412"/>
      <c r="FG62" s="412"/>
      <c r="FH62" s="412"/>
      <c r="FI62" s="412"/>
      <c r="FJ62" s="412"/>
      <c r="FK62" s="412"/>
      <c r="FL62" s="412"/>
      <c r="FM62" s="412"/>
      <c r="FN62" s="412"/>
      <c r="FO62" s="412"/>
      <c r="FP62" s="412"/>
      <c r="FQ62" s="412"/>
      <c r="FR62" s="412"/>
      <c r="FS62" s="412"/>
      <c r="FT62" s="412"/>
      <c r="FU62" s="412"/>
      <c r="FV62" s="412"/>
      <c r="FW62" s="412"/>
      <c r="FX62" s="412"/>
      <c r="FY62" s="412"/>
      <c r="FZ62" s="412"/>
      <c r="GA62" s="412"/>
      <c r="GB62" s="412"/>
      <c r="GC62" s="412"/>
      <c r="GD62" s="412"/>
      <c r="GE62" s="412"/>
      <c r="GF62" s="412"/>
      <c r="GG62" s="412"/>
      <c r="GH62" s="412"/>
      <c r="GI62" s="412"/>
      <c r="GJ62" s="412"/>
      <c r="GK62" s="412"/>
      <c r="GL62" s="412"/>
      <c r="GM62" s="412"/>
      <c r="GN62" s="412"/>
      <c r="GO62" s="412"/>
      <c r="GP62" s="412"/>
      <c r="GQ62" s="412"/>
      <c r="GR62" s="412"/>
      <c r="GS62" s="412"/>
      <c r="GT62" s="412"/>
      <c r="GU62" s="412"/>
      <c r="GV62" s="412"/>
      <c r="GW62" s="412"/>
      <c r="GX62" s="412"/>
      <c r="GY62" s="412"/>
      <c r="GZ62" s="412"/>
      <c r="HA62" s="412"/>
      <c r="HB62" s="412"/>
      <c r="HC62" s="412"/>
      <c r="HD62" s="412"/>
      <c r="HE62" s="412"/>
      <c r="HF62" s="412"/>
      <c r="HG62" s="412"/>
      <c r="HH62" s="412"/>
      <c r="HI62" s="412"/>
      <c r="HJ62" s="412"/>
      <c r="HK62" s="412"/>
      <c r="HL62" s="412"/>
      <c r="HM62" s="412"/>
      <c r="HN62" s="412"/>
      <c r="HO62" s="412"/>
      <c r="HP62" s="412"/>
      <c r="HQ62" s="412"/>
      <c r="HR62" s="412"/>
      <c r="HS62" s="412"/>
      <c r="HT62" s="412"/>
      <c r="HU62" s="412"/>
      <c r="HV62" s="412"/>
      <c r="HW62" s="412"/>
      <c r="HX62" s="412"/>
      <c r="HY62" s="412"/>
      <c r="HZ62" s="412"/>
      <c r="IA62" s="412"/>
      <c r="IB62" s="412"/>
      <c r="IC62" s="412"/>
      <c r="ID62" s="412"/>
      <c r="IE62" s="412"/>
      <c r="IF62" s="412"/>
      <c r="IG62" s="412"/>
      <c r="IH62" s="412"/>
      <c r="II62" s="412"/>
      <c r="IJ62" s="412"/>
      <c r="IK62" s="412"/>
      <c r="IL62" s="412"/>
      <c r="IM62" s="412"/>
      <c r="IN62" s="412"/>
      <c r="IO62" s="412"/>
      <c r="IP62" s="412"/>
      <c r="IQ62" s="412"/>
    </row>
    <row r="63" s="408" customFormat="1" ht="24" customHeight="1" spans="1:251">
      <c r="A63" s="421" t="s">
        <v>1214</v>
      </c>
      <c r="B63" s="420"/>
      <c r="C63" s="420"/>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c r="AY63" s="412"/>
      <c r="AZ63" s="412"/>
      <c r="BA63" s="412"/>
      <c r="BB63" s="412"/>
      <c r="BC63" s="412"/>
      <c r="BD63" s="412"/>
      <c r="BE63" s="412"/>
      <c r="BF63" s="412"/>
      <c r="BG63" s="412"/>
      <c r="BH63" s="412"/>
      <c r="BI63" s="412"/>
      <c r="BJ63" s="412"/>
      <c r="BK63" s="412"/>
      <c r="BL63" s="412"/>
      <c r="BM63" s="412"/>
      <c r="BN63" s="412"/>
      <c r="BO63" s="412"/>
      <c r="BP63" s="412"/>
      <c r="BQ63" s="412"/>
      <c r="BR63" s="412"/>
      <c r="BS63" s="412"/>
      <c r="BT63" s="412"/>
      <c r="BU63" s="412"/>
      <c r="BV63" s="412"/>
      <c r="BW63" s="412"/>
      <c r="BX63" s="412"/>
      <c r="BY63" s="412"/>
      <c r="BZ63" s="412"/>
      <c r="CA63" s="412"/>
      <c r="CB63" s="412"/>
      <c r="CC63" s="412"/>
      <c r="CD63" s="412"/>
      <c r="CE63" s="412"/>
      <c r="CF63" s="412"/>
      <c r="CG63" s="412"/>
      <c r="CH63" s="412"/>
      <c r="CI63" s="412"/>
      <c r="CJ63" s="412"/>
      <c r="CK63" s="412"/>
      <c r="CL63" s="412"/>
      <c r="CM63" s="412"/>
      <c r="CN63" s="412"/>
      <c r="CO63" s="412"/>
      <c r="CP63" s="412"/>
      <c r="CQ63" s="412"/>
      <c r="CR63" s="412"/>
      <c r="CS63" s="412"/>
      <c r="CT63" s="412"/>
      <c r="CU63" s="412"/>
      <c r="CV63" s="412"/>
      <c r="CW63" s="412"/>
      <c r="CX63" s="412"/>
      <c r="CY63" s="412"/>
      <c r="CZ63" s="412"/>
      <c r="DA63" s="412"/>
      <c r="DB63" s="412"/>
      <c r="DC63" s="412"/>
      <c r="DD63" s="412"/>
      <c r="DE63" s="412"/>
      <c r="DF63" s="412"/>
      <c r="DG63" s="412"/>
      <c r="DH63" s="412"/>
      <c r="DI63" s="412"/>
      <c r="DJ63" s="412"/>
      <c r="DK63" s="412"/>
      <c r="DL63" s="412"/>
      <c r="DM63" s="412"/>
      <c r="DN63" s="412"/>
      <c r="DO63" s="412"/>
      <c r="DP63" s="412"/>
      <c r="DQ63" s="412"/>
      <c r="DR63" s="412"/>
      <c r="DS63" s="412"/>
      <c r="DT63" s="412"/>
      <c r="DU63" s="412"/>
      <c r="DV63" s="412"/>
      <c r="DW63" s="412"/>
      <c r="DX63" s="412"/>
      <c r="DY63" s="412"/>
      <c r="DZ63" s="412"/>
      <c r="EA63" s="412"/>
      <c r="EB63" s="412"/>
      <c r="EC63" s="412"/>
      <c r="ED63" s="412"/>
      <c r="EE63" s="412"/>
      <c r="EF63" s="412"/>
      <c r="EG63" s="412"/>
      <c r="EH63" s="412"/>
      <c r="EI63" s="412"/>
      <c r="EJ63" s="412"/>
      <c r="EK63" s="412"/>
      <c r="EL63" s="412"/>
      <c r="EM63" s="412"/>
      <c r="EN63" s="412"/>
      <c r="EO63" s="412"/>
      <c r="EP63" s="412"/>
      <c r="EQ63" s="412"/>
      <c r="ER63" s="412"/>
      <c r="ES63" s="412"/>
      <c r="ET63" s="412"/>
      <c r="EU63" s="412"/>
      <c r="EV63" s="412"/>
      <c r="EW63" s="412"/>
      <c r="EX63" s="412"/>
      <c r="EY63" s="412"/>
      <c r="EZ63" s="412"/>
      <c r="FA63" s="412"/>
      <c r="FB63" s="412"/>
      <c r="FC63" s="412"/>
      <c r="FD63" s="412"/>
      <c r="FE63" s="412"/>
      <c r="FF63" s="412"/>
      <c r="FG63" s="412"/>
      <c r="FH63" s="412"/>
      <c r="FI63" s="412"/>
      <c r="FJ63" s="412"/>
      <c r="FK63" s="412"/>
      <c r="FL63" s="412"/>
      <c r="FM63" s="412"/>
      <c r="FN63" s="412"/>
      <c r="FO63" s="412"/>
      <c r="FP63" s="412"/>
      <c r="FQ63" s="412"/>
      <c r="FR63" s="412"/>
      <c r="FS63" s="412"/>
      <c r="FT63" s="412"/>
      <c r="FU63" s="412"/>
      <c r="FV63" s="412"/>
      <c r="FW63" s="412"/>
      <c r="FX63" s="412"/>
      <c r="FY63" s="412"/>
      <c r="FZ63" s="412"/>
      <c r="GA63" s="412"/>
      <c r="GB63" s="412"/>
      <c r="GC63" s="412"/>
      <c r="GD63" s="412"/>
      <c r="GE63" s="412"/>
      <c r="GF63" s="412"/>
      <c r="GG63" s="412"/>
      <c r="GH63" s="412"/>
      <c r="GI63" s="412"/>
      <c r="GJ63" s="412"/>
      <c r="GK63" s="412"/>
      <c r="GL63" s="412"/>
      <c r="GM63" s="412"/>
      <c r="GN63" s="412"/>
      <c r="GO63" s="412"/>
      <c r="GP63" s="412"/>
      <c r="GQ63" s="412"/>
      <c r="GR63" s="412"/>
      <c r="GS63" s="412"/>
      <c r="GT63" s="412"/>
      <c r="GU63" s="412"/>
      <c r="GV63" s="412"/>
      <c r="GW63" s="412"/>
      <c r="GX63" s="412"/>
      <c r="GY63" s="412"/>
      <c r="GZ63" s="412"/>
      <c r="HA63" s="412"/>
      <c r="HB63" s="412"/>
      <c r="HC63" s="412"/>
      <c r="HD63" s="412"/>
      <c r="HE63" s="412"/>
      <c r="HF63" s="412"/>
      <c r="HG63" s="412"/>
      <c r="HH63" s="412"/>
      <c r="HI63" s="412"/>
      <c r="HJ63" s="412"/>
      <c r="HK63" s="412"/>
      <c r="HL63" s="412"/>
      <c r="HM63" s="412"/>
      <c r="HN63" s="412"/>
      <c r="HO63" s="412"/>
      <c r="HP63" s="412"/>
      <c r="HQ63" s="412"/>
      <c r="HR63" s="412"/>
      <c r="HS63" s="412"/>
      <c r="HT63" s="412"/>
      <c r="HU63" s="412"/>
      <c r="HV63" s="412"/>
      <c r="HW63" s="412"/>
      <c r="HX63" s="412"/>
      <c r="HY63" s="412"/>
      <c r="HZ63" s="412"/>
      <c r="IA63" s="412"/>
      <c r="IB63" s="412"/>
      <c r="IC63" s="412"/>
      <c r="ID63" s="412"/>
      <c r="IE63" s="412"/>
      <c r="IF63" s="412"/>
      <c r="IG63" s="412"/>
      <c r="IH63" s="412"/>
      <c r="II63" s="412"/>
      <c r="IJ63" s="412"/>
      <c r="IK63" s="412"/>
      <c r="IL63" s="412"/>
      <c r="IM63" s="412"/>
      <c r="IN63" s="412"/>
      <c r="IO63" s="412"/>
      <c r="IP63" s="412"/>
      <c r="IQ63" s="412"/>
    </row>
    <row r="64" s="408" customFormat="1" ht="24" customHeight="1" spans="1:251">
      <c r="A64" s="421" t="s">
        <v>1215</v>
      </c>
      <c r="B64" s="420"/>
      <c r="C64" s="420"/>
      <c r="D64" s="412"/>
      <c r="E64" s="412"/>
      <c r="F64" s="412"/>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2"/>
      <c r="AY64" s="412"/>
      <c r="AZ64" s="412"/>
      <c r="BA64" s="412"/>
      <c r="BB64" s="412"/>
      <c r="BC64" s="412"/>
      <c r="BD64" s="412"/>
      <c r="BE64" s="412"/>
      <c r="BF64" s="412"/>
      <c r="BG64" s="412"/>
      <c r="BH64" s="412"/>
      <c r="BI64" s="412"/>
      <c r="BJ64" s="412"/>
      <c r="BK64" s="412"/>
      <c r="BL64" s="412"/>
      <c r="BM64" s="412"/>
      <c r="BN64" s="412"/>
      <c r="BO64" s="412"/>
      <c r="BP64" s="412"/>
      <c r="BQ64" s="412"/>
      <c r="BR64" s="412"/>
      <c r="BS64" s="412"/>
      <c r="BT64" s="412"/>
      <c r="BU64" s="412"/>
      <c r="BV64" s="412"/>
      <c r="BW64" s="412"/>
      <c r="BX64" s="412"/>
      <c r="BY64" s="412"/>
      <c r="BZ64" s="412"/>
      <c r="CA64" s="412"/>
      <c r="CB64" s="412"/>
      <c r="CC64" s="412"/>
      <c r="CD64" s="412"/>
      <c r="CE64" s="412"/>
      <c r="CF64" s="412"/>
      <c r="CG64" s="412"/>
      <c r="CH64" s="412"/>
      <c r="CI64" s="412"/>
      <c r="CJ64" s="412"/>
      <c r="CK64" s="412"/>
      <c r="CL64" s="412"/>
      <c r="CM64" s="412"/>
      <c r="CN64" s="412"/>
      <c r="CO64" s="412"/>
      <c r="CP64" s="412"/>
      <c r="CQ64" s="412"/>
      <c r="CR64" s="412"/>
      <c r="CS64" s="412"/>
      <c r="CT64" s="412"/>
      <c r="CU64" s="412"/>
      <c r="CV64" s="412"/>
      <c r="CW64" s="412"/>
      <c r="CX64" s="412"/>
      <c r="CY64" s="412"/>
      <c r="CZ64" s="412"/>
      <c r="DA64" s="412"/>
      <c r="DB64" s="412"/>
      <c r="DC64" s="412"/>
      <c r="DD64" s="412"/>
      <c r="DE64" s="412"/>
      <c r="DF64" s="412"/>
      <c r="DG64" s="412"/>
      <c r="DH64" s="412"/>
      <c r="DI64" s="412"/>
      <c r="DJ64" s="412"/>
      <c r="DK64" s="412"/>
      <c r="DL64" s="412"/>
      <c r="DM64" s="412"/>
      <c r="DN64" s="412"/>
      <c r="DO64" s="412"/>
      <c r="DP64" s="412"/>
      <c r="DQ64" s="412"/>
      <c r="DR64" s="412"/>
      <c r="DS64" s="412"/>
      <c r="DT64" s="412"/>
      <c r="DU64" s="412"/>
      <c r="DV64" s="412"/>
      <c r="DW64" s="412"/>
      <c r="DX64" s="412"/>
      <c r="DY64" s="412"/>
      <c r="DZ64" s="412"/>
      <c r="EA64" s="412"/>
      <c r="EB64" s="412"/>
      <c r="EC64" s="412"/>
      <c r="ED64" s="412"/>
      <c r="EE64" s="412"/>
      <c r="EF64" s="412"/>
      <c r="EG64" s="412"/>
      <c r="EH64" s="412"/>
      <c r="EI64" s="412"/>
      <c r="EJ64" s="412"/>
      <c r="EK64" s="412"/>
      <c r="EL64" s="412"/>
      <c r="EM64" s="412"/>
      <c r="EN64" s="412"/>
      <c r="EO64" s="412"/>
      <c r="EP64" s="412"/>
      <c r="EQ64" s="412"/>
      <c r="ER64" s="412"/>
      <c r="ES64" s="412"/>
      <c r="ET64" s="412"/>
      <c r="EU64" s="412"/>
      <c r="EV64" s="412"/>
      <c r="EW64" s="412"/>
      <c r="EX64" s="412"/>
      <c r="EY64" s="412"/>
      <c r="EZ64" s="412"/>
      <c r="FA64" s="412"/>
      <c r="FB64" s="412"/>
      <c r="FC64" s="412"/>
      <c r="FD64" s="412"/>
      <c r="FE64" s="412"/>
      <c r="FF64" s="412"/>
      <c r="FG64" s="412"/>
      <c r="FH64" s="412"/>
      <c r="FI64" s="412"/>
      <c r="FJ64" s="412"/>
      <c r="FK64" s="412"/>
      <c r="FL64" s="412"/>
      <c r="FM64" s="412"/>
      <c r="FN64" s="412"/>
      <c r="FO64" s="412"/>
      <c r="FP64" s="412"/>
      <c r="FQ64" s="412"/>
      <c r="FR64" s="412"/>
      <c r="FS64" s="412"/>
      <c r="FT64" s="412"/>
      <c r="FU64" s="412"/>
      <c r="FV64" s="412"/>
      <c r="FW64" s="412"/>
      <c r="FX64" s="412"/>
      <c r="FY64" s="412"/>
      <c r="FZ64" s="412"/>
      <c r="GA64" s="412"/>
      <c r="GB64" s="412"/>
      <c r="GC64" s="412"/>
      <c r="GD64" s="412"/>
      <c r="GE64" s="412"/>
      <c r="GF64" s="412"/>
      <c r="GG64" s="412"/>
      <c r="GH64" s="412"/>
      <c r="GI64" s="412"/>
      <c r="GJ64" s="412"/>
      <c r="GK64" s="412"/>
      <c r="GL64" s="412"/>
      <c r="GM64" s="412"/>
      <c r="GN64" s="412"/>
      <c r="GO64" s="412"/>
      <c r="GP64" s="412"/>
      <c r="GQ64" s="412"/>
      <c r="GR64" s="412"/>
      <c r="GS64" s="412"/>
      <c r="GT64" s="412"/>
      <c r="GU64" s="412"/>
      <c r="GV64" s="412"/>
      <c r="GW64" s="412"/>
      <c r="GX64" s="412"/>
      <c r="GY64" s="412"/>
      <c r="GZ64" s="412"/>
      <c r="HA64" s="412"/>
      <c r="HB64" s="412"/>
      <c r="HC64" s="412"/>
      <c r="HD64" s="412"/>
      <c r="HE64" s="412"/>
      <c r="HF64" s="412"/>
      <c r="HG64" s="412"/>
      <c r="HH64" s="412"/>
      <c r="HI64" s="412"/>
      <c r="HJ64" s="412"/>
      <c r="HK64" s="412"/>
      <c r="HL64" s="412"/>
      <c r="HM64" s="412"/>
      <c r="HN64" s="412"/>
      <c r="HO64" s="412"/>
      <c r="HP64" s="412"/>
      <c r="HQ64" s="412"/>
      <c r="HR64" s="412"/>
      <c r="HS64" s="412"/>
      <c r="HT64" s="412"/>
      <c r="HU64" s="412"/>
      <c r="HV64" s="412"/>
      <c r="HW64" s="412"/>
      <c r="HX64" s="412"/>
      <c r="HY64" s="412"/>
      <c r="HZ64" s="412"/>
      <c r="IA64" s="412"/>
      <c r="IB64" s="412"/>
      <c r="IC64" s="412"/>
      <c r="ID64" s="412"/>
      <c r="IE64" s="412"/>
      <c r="IF64" s="412"/>
      <c r="IG64" s="412"/>
      <c r="IH64" s="412"/>
      <c r="II64" s="412"/>
      <c r="IJ64" s="412"/>
      <c r="IK64" s="412"/>
      <c r="IL64" s="412"/>
      <c r="IM64" s="412"/>
      <c r="IN64" s="412"/>
      <c r="IO64" s="412"/>
      <c r="IP64" s="412"/>
      <c r="IQ64" s="412"/>
    </row>
    <row r="65" s="408" customFormat="1" ht="24" customHeight="1" spans="1:251">
      <c r="A65" s="421" t="s">
        <v>1216</v>
      </c>
      <c r="B65" s="420"/>
      <c r="C65" s="420"/>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2"/>
      <c r="AY65" s="412"/>
      <c r="AZ65" s="412"/>
      <c r="BA65" s="412"/>
      <c r="BB65" s="412"/>
      <c r="BC65" s="412"/>
      <c r="BD65" s="412"/>
      <c r="BE65" s="412"/>
      <c r="BF65" s="412"/>
      <c r="BG65" s="412"/>
      <c r="BH65" s="412"/>
      <c r="BI65" s="412"/>
      <c r="BJ65" s="412"/>
      <c r="BK65" s="412"/>
      <c r="BL65" s="412"/>
      <c r="BM65" s="412"/>
      <c r="BN65" s="412"/>
      <c r="BO65" s="412"/>
      <c r="BP65" s="412"/>
      <c r="BQ65" s="412"/>
      <c r="BR65" s="412"/>
      <c r="BS65" s="412"/>
      <c r="BT65" s="412"/>
      <c r="BU65" s="412"/>
      <c r="BV65" s="412"/>
      <c r="BW65" s="412"/>
      <c r="BX65" s="412"/>
      <c r="BY65" s="412"/>
      <c r="BZ65" s="412"/>
      <c r="CA65" s="412"/>
      <c r="CB65" s="412"/>
      <c r="CC65" s="412"/>
      <c r="CD65" s="412"/>
      <c r="CE65" s="412"/>
      <c r="CF65" s="412"/>
      <c r="CG65" s="412"/>
      <c r="CH65" s="412"/>
      <c r="CI65" s="412"/>
      <c r="CJ65" s="412"/>
      <c r="CK65" s="412"/>
      <c r="CL65" s="412"/>
      <c r="CM65" s="412"/>
      <c r="CN65" s="412"/>
      <c r="CO65" s="412"/>
      <c r="CP65" s="412"/>
      <c r="CQ65" s="412"/>
      <c r="CR65" s="412"/>
      <c r="CS65" s="412"/>
      <c r="CT65" s="412"/>
      <c r="CU65" s="412"/>
      <c r="CV65" s="412"/>
      <c r="CW65" s="412"/>
      <c r="CX65" s="412"/>
      <c r="CY65" s="412"/>
      <c r="CZ65" s="412"/>
      <c r="DA65" s="412"/>
      <c r="DB65" s="412"/>
      <c r="DC65" s="412"/>
      <c r="DD65" s="412"/>
      <c r="DE65" s="412"/>
      <c r="DF65" s="412"/>
      <c r="DG65" s="412"/>
      <c r="DH65" s="412"/>
      <c r="DI65" s="412"/>
      <c r="DJ65" s="412"/>
      <c r="DK65" s="412"/>
      <c r="DL65" s="412"/>
      <c r="DM65" s="412"/>
      <c r="DN65" s="412"/>
      <c r="DO65" s="412"/>
      <c r="DP65" s="412"/>
      <c r="DQ65" s="412"/>
      <c r="DR65" s="412"/>
      <c r="DS65" s="412"/>
      <c r="DT65" s="412"/>
      <c r="DU65" s="412"/>
      <c r="DV65" s="412"/>
      <c r="DW65" s="412"/>
      <c r="DX65" s="412"/>
      <c r="DY65" s="412"/>
      <c r="DZ65" s="412"/>
      <c r="EA65" s="412"/>
      <c r="EB65" s="412"/>
      <c r="EC65" s="412"/>
      <c r="ED65" s="412"/>
      <c r="EE65" s="412"/>
      <c r="EF65" s="412"/>
      <c r="EG65" s="412"/>
      <c r="EH65" s="412"/>
      <c r="EI65" s="412"/>
      <c r="EJ65" s="412"/>
      <c r="EK65" s="412"/>
      <c r="EL65" s="412"/>
      <c r="EM65" s="412"/>
      <c r="EN65" s="412"/>
      <c r="EO65" s="412"/>
      <c r="EP65" s="412"/>
      <c r="EQ65" s="412"/>
      <c r="ER65" s="412"/>
      <c r="ES65" s="412"/>
      <c r="ET65" s="412"/>
      <c r="EU65" s="412"/>
      <c r="EV65" s="412"/>
      <c r="EW65" s="412"/>
      <c r="EX65" s="412"/>
      <c r="EY65" s="412"/>
      <c r="EZ65" s="412"/>
      <c r="FA65" s="412"/>
      <c r="FB65" s="412"/>
      <c r="FC65" s="412"/>
      <c r="FD65" s="412"/>
      <c r="FE65" s="412"/>
      <c r="FF65" s="412"/>
      <c r="FG65" s="412"/>
      <c r="FH65" s="412"/>
      <c r="FI65" s="412"/>
      <c r="FJ65" s="412"/>
      <c r="FK65" s="412"/>
      <c r="FL65" s="412"/>
      <c r="FM65" s="412"/>
      <c r="FN65" s="412"/>
      <c r="FO65" s="412"/>
      <c r="FP65" s="412"/>
      <c r="FQ65" s="412"/>
      <c r="FR65" s="412"/>
      <c r="FS65" s="412"/>
      <c r="FT65" s="412"/>
      <c r="FU65" s="412"/>
      <c r="FV65" s="412"/>
      <c r="FW65" s="412"/>
      <c r="FX65" s="412"/>
      <c r="FY65" s="412"/>
      <c r="FZ65" s="412"/>
      <c r="GA65" s="412"/>
      <c r="GB65" s="412"/>
      <c r="GC65" s="412"/>
      <c r="GD65" s="412"/>
      <c r="GE65" s="412"/>
      <c r="GF65" s="412"/>
      <c r="GG65" s="412"/>
      <c r="GH65" s="412"/>
      <c r="GI65" s="412"/>
      <c r="GJ65" s="412"/>
      <c r="GK65" s="412"/>
      <c r="GL65" s="412"/>
      <c r="GM65" s="412"/>
      <c r="GN65" s="412"/>
      <c r="GO65" s="412"/>
      <c r="GP65" s="412"/>
      <c r="GQ65" s="412"/>
      <c r="GR65" s="412"/>
      <c r="GS65" s="412"/>
      <c r="GT65" s="412"/>
      <c r="GU65" s="412"/>
      <c r="GV65" s="412"/>
      <c r="GW65" s="412"/>
      <c r="GX65" s="412"/>
      <c r="GY65" s="412"/>
      <c r="GZ65" s="412"/>
      <c r="HA65" s="412"/>
      <c r="HB65" s="412"/>
      <c r="HC65" s="412"/>
      <c r="HD65" s="412"/>
      <c r="HE65" s="412"/>
      <c r="HF65" s="412"/>
      <c r="HG65" s="412"/>
      <c r="HH65" s="412"/>
      <c r="HI65" s="412"/>
      <c r="HJ65" s="412"/>
      <c r="HK65" s="412"/>
      <c r="HL65" s="412"/>
      <c r="HM65" s="412"/>
      <c r="HN65" s="412"/>
      <c r="HO65" s="412"/>
      <c r="HP65" s="412"/>
      <c r="HQ65" s="412"/>
      <c r="HR65" s="412"/>
      <c r="HS65" s="412"/>
      <c r="HT65" s="412"/>
      <c r="HU65" s="412"/>
      <c r="HV65" s="412"/>
      <c r="HW65" s="412"/>
      <c r="HX65" s="412"/>
      <c r="HY65" s="412"/>
      <c r="HZ65" s="412"/>
      <c r="IA65" s="412"/>
      <c r="IB65" s="412"/>
      <c r="IC65" s="412"/>
      <c r="ID65" s="412"/>
      <c r="IE65" s="412"/>
      <c r="IF65" s="412"/>
      <c r="IG65" s="412"/>
      <c r="IH65" s="412"/>
      <c r="II65" s="412"/>
      <c r="IJ65" s="412"/>
      <c r="IK65" s="412"/>
      <c r="IL65" s="412"/>
      <c r="IM65" s="412"/>
      <c r="IN65" s="412"/>
      <c r="IO65" s="412"/>
      <c r="IP65" s="412"/>
      <c r="IQ65" s="412"/>
    </row>
    <row r="66" s="408" customFormat="1" ht="24" customHeight="1" spans="1:251">
      <c r="A66" s="421" t="s">
        <v>1217</v>
      </c>
      <c r="B66" s="420"/>
      <c r="C66" s="420"/>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2"/>
      <c r="AS66" s="412"/>
      <c r="AT66" s="412"/>
      <c r="AU66" s="412"/>
      <c r="AV66" s="412"/>
      <c r="AW66" s="412"/>
      <c r="AX66" s="412"/>
      <c r="AY66" s="412"/>
      <c r="AZ66" s="412"/>
      <c r="BA66" s="412"/>
      <c r="BB66" s="412"/>
      <c r="BC66" s="412"/>
      <c r="BD66" s="412"/>
      <c r="BE66" s="412"/>
      <c r="BF66" s="412"/>
      <c r="BG66" s="412"/>
      <c r="BH66" s="412"/>
      <c r="BI66" s="412"/>
      <c r="BJ66" s="412"/>
      <c r="BK66" s="412"/>
      <c r="BL66" s="412"/>
      <c r="BM66" s="412"/>
      <c r="BN66" s="412"/>
      <c r="BO66" s="412"/>
      <c r="BP66" s="412"/>
      <c r="BQ66" s="412"/>
      <c r="BR66" s="412"/>
      <c r="BS66" s="412"/>
      <c r="BT66" s="412"/>
      <c r="BU66" s="412"/>
      <c r="BV66" s="412"/>
      <c r="BW66" s="412"/>
      <c r="BX66" s="412"/>
      <c r="BY66" s="412"/>
      <c r="BZ66" s="412"/>
      <c r="CA66" s="412"/>
      <c r="CB66" s="412"/>
      <c r="CC66" s="412"/>
      <c r="CD66" s="412"/>
      <c r="CE66" s="412"/>
      <c r="CF66" s="412"/>
      <c r="CG66" s="412"/>
      <c r="CH66" s="412"/>
      <c r="CI66" s="412"/>
      <c r="CJ66" s="412"/>
      <c r="CK66" s="412"/>
      <c r="CL66" s="412"/>
      <c r="CM66" s="412"/>
      <c r="CN66" s="412"/>
      <c r="CO66" s="412"/>
      <c r="CP66" s="412"/>
      <c r="CQ66" s="412"/>
      <c r="CR66" s="412"/>
      <c r="CS66" s="412"/>
      <c r="CT66" s="412"/>
      <c r="CU66" s="412"/>
      <c r="CV66" s="412"/>
      <c r="CW66" s="412"/>
      <c r="CX66" s="412"/>
      <c r="CY66" s="412"/>
      <c r="CZ66" s="412"/>
      <c r="DA66" s="412"/>
      <c r="DB66" s="412"/>
      <c r="DC66" s="412"/>
      <c r="DD66" s="412"/>
      <c r="DE66" s="412"/>
      <c r="DF66" s="412"/>
      <c r="DG66" s="412"/>
      <c r="DH66" s="412"/>
      <c r="DI66" s="412"/>
      <c r="DJ66" s="412"/>
      <c r="DK66" s="412"/>
      <c r="DL66" s="412"/>
      <c r="DM66" s="412"/>
      <c r="DN66" s="412"/>
      <c r="DO66" s="412"/>
      <c r="DP66" s="412"/>
      <c r="DQ66" s="412"/>
      <c r="DR66" s="412"/>
      <c r="DS66" s="412"/>
      <c r="DT66" s="412"/>
      <c r="DU66" s="412"/>
      <c r="DV66" s="412"/>
      <c r="DW66" s="412"/>
      <c r="DX66" s="412"/>
      <c r="DY66" s="412"/>
      <c r="DZ66" s="412"/>
      <c r="EA66" s="412"/>
      <c r="EB66" s="412"/>
      <c r="EC66" s="412"/>
      <c r="ED66" s="412"/>
      <c r="EE66" s="412"/>
      <c r="EF66" s="412"/>
      <c r="EG66" s="412"/>
      <c r="EH66" s="412"/>
      <c r="EI66" s="412"/>
      <c r="EJ66" s="412"/>
      <c r="EK66" s="412"/>
      <c r="EL66" s="412"/>
      <c r="EM66" s="412"/>
      <c r="EN66" s="412"/>
      <c r="EO66" s="412"/>
      <c r="EP66" s="412"/>
      <c r="EQ66" s="412"/>
      <c r="ER66" s="412"/>
      <c r="ES66" s="412"/>
      <c r="ET66" s="412"/>
      <c r="EU66" s="412"/>
      <c r="EV66" s="412"/>
      <c r="EW66" s="412"/>
      <c r="EX66" s="412"/>
      <c r="EY66" s="412"/>
      <c r="EZ66" s="412"/>
      <c r="FA66" s="412"/>
      <c r="FB66" s="412"/>
      <c r="FC66" s="412"/>
      <c r="FD66" s="412"/>
      <c r="FE66" s="412"/>
      <c r="FF66" s="412"/>
      <c r="FG66" s="412"/>
      <c r="FH66" s="412"/>
      <c r="FI66" s="412"/>
      <c r="FJ66" s="412"/>
      <c r="FK66" s="412"/>
      <c r="FL66" s="412"/>
      <c r="FM66" s="412"/>
      <c r="FN66" s="412"/>
      <c r="FO66" s="412"/>
      <c r="FP66" s="412"/>
      <c r="FQ66" s="412"/>
      <c r="FR66" s="412"/>
      <c r="FS66" s="412"/>
      <c r="FT66" s="412"/>
      <c r="FU66" s="412"/>
      <c r="FV66" s="412"/>
      <c r="FW66" s="412"/>
      <c r="FX66" s="412"/>
      <c r="FY66" s="412"/>
      <c r="FZ66" s="412"/>
      <c r="GA66" s="412"/>
      <c r="GB66" s="412"/>
      <c r="GC66" s="412"/>
      <c r="GD66" s="412"/>
      <c r="GE66" s="412"/>
      <c r="GF66" s="412"/>
      <c r="GG66" s="412"/>
      <c r="GH66" s="412"/>
      <c r="GI66" s="412"/>
      <c r="GJ66" s="412"/>
      <c r="GK66" s="412"/>
      <c r="GL66" s="412"/>
      <c r="GM66" s="412"/>
      <c r="GN66" s="412"/>
      <c r="GO66" s="412"/>
      <c r="GP66" s="412"/>
      <c r="GQ66" s="412"/>
      <c r="GR66" s="412"/>
      <c r="GS66" s="412"/>
      <c r="GT66" s="412"/>
      <c r="GU66" s="412"/>
      <c r="GV66" s="412"/>
      <c r="GW66" s="412"/>
      <c r="GX66" s="412"/>
      <c r="GY66" s="412"/>
      <c r="GZ66" s="412"/>
      <c r="HA66" s="412"/>
      <c r="HB66" s="412"/>
      <c r="HC66" s="412"/>
      <c r="HD66" s="412"/>
      <c r="HE66" s="412"/>
      <c r="HF66" s="412"/>
      <c r="HG66" s="412"/>
      <c r="HH66" s="412"/>
      <c r="HI66" s="412"/>
      <c r="HJ66" s="412"/>
      <c r="HK66" s="412"/>
      <c r="HL66" s="412"/>
      <c r="HM66" s="412"/>
      <c r="HN66" s="412"/>
      <c r="HO66" s="412"/>
      <c r="HP66" s="412"/>
      <c r="HQ66" s="412"/>
      <c r="HR66" s="412"/>
      <c r="HS66" s="412"/>
      <c r="HT66" s="412"/>
      <c r="HU66" s="412"/>
      <c r="HV66" s="412"/>
      <c r="HW66" s="412"/>
      <c r="HX66" s="412"/>
      <c r="HY66" s="412"/>
      <c r="HZ66" s="412"/>
      <c r="IA66" s="412"/>
      <c r="IB66" s="412"/>
      <c r="IC66" s="412"/>
      <c r="ID66" s="412"/>
      <c r="IE66" s="412"/>
      <c r="IF66" s="412"/>
      <c r="IG66" s="412"/>
      <c r="IH66" s="412"/>
      <c r="II66" s="412"/>
      <c r="IJ66" s="412"/>
      <c r="IK66" s="412"/>
      <c r="IL66" s="412"/>
      <c r="IM66" s="412"/>
      <c r="IN66" s="412"/>
      <c r="IO66" s="412"/>
      <c r="IP66" s="412"/>
      <c r="IQ66" s="412"/>
    </row>
    <row r="67" s="408" customFormat="1" ht="24" customHeight="1" spans="1:251">
      <c r="A67" s="419" t="s">
        <v>1218</v>
      </c>
      <c r="B67" s="420"/>
      <c r="C67" s="420"/>
      <c r="D67" s="412"/>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12"/>
      <c r="AN67" s="412"/>
      <c r="AO67" s="412"/>
      <c r="AP67" s="412"/>
      <c r="AQ67" s="412"/>
      <c r="AR67" s="412"/>
      <c r="AS67" s="412"/>
      <c r="AT67" s="412"/>
      <c r="AU67" s="412"/>
      <c r="AV67" s="412"/>
      <c r="AW67" s="412"/>
      <c r="AX67" s="412"/>
      <c r="AY67" s="412"/>
      <c r="AZ67" s="412"/>
      <c r="BA67" s="412"/>
      <c r="BB67" s="412"/>
      <c r="BC67" s="412"/>
      <c r="BD67" s="412"/>
      <c r="BE67" s="412"/>
      <c r="BF67" s="412"/>
      <c r="BG67" s="412"/>
      <c r="BH67" s="412"/>
      <c r="BI67" s="412"/>
      <c r="BJ67" s="412"/>
      <c r="BK67" s="412"/>
      <c r="BL67" s="412"/>
      <c r="BM67" s="412"/>
      <c r="BN67" s="412"/>
      <c r="BO67" s="412"/>
      <c r="BP67" s="412"/>
      <c r="BQ67" s="412"/>
      <c r="BR67" s="412"/>
      <c r="BS67" s="412"/>
      <c r="BT67" s="412"/>
      <c r="BU67" s="412"/>
      <c r="BV67" s="412"/>
      <c r="BW67" s="412"/>
      <c r="BX67" s="412"/>
      <c r="BY67" s="412"/>
      <c r="BZ67" s="412"/>
      <c r="CA67" s="412"/>
      <c r="CB67" s="412"/>
      <c r="CC67" s="412"/>
      <c r="CD67" s="412"/>
      <c r="CE67" s="412"/>
      <c r="CF67" s="412"/>
      <c r="CG67" s="412"/>
      <c r="CH67" s="412"/>
      <c r="CI67" s="412"/>
      <c r="CJ67" s="412"/>
      <c r="CK67" s="412"/>
      <c r="CL67" s="412"/>
      <c r="CM67" s="412"/>
      <c r="CN67" s="412"/>
      <c r="CO67" s="412"/>
      <c r="CP67" s="412"/>
      <c r="CQ67" s="412"/>
      <c r="CR67" s="412"/>
      <c r="CS67" s="412"/>
      <c r="CT67" s="412"/>
      <c r="CU67" s="412"/>
      <c r="CV67" s="412"/>
      <c r="CW67" s="412"/>
      <c r="CX67" s="412"/>
      <c r="CY67" s="412"/>
      <c r="CZ67" s="412"/>
      <c r="DA67" s="412"/>
      <c r="DB67" s="412"/>
      <c r="DC67" s="412"/>
      <c r="DD67" s="412"/>
      <c r="DE67" s="412"/>
      <c r="DF67" s="412"/>
      <c r="DG67" s="412"/>
      <c r="DH67" s="412"/>
      <c r="DI67" s="412"/>
      <c r="DJ67" s="412"/>
      <c r="DK67" s="412"/>
      <c r="DL67" s="412"/>
      <c r="DM67" s="412"/>
      <c r="DN67" s="412"/>
      <c r="DO67" s="412"/>
      <c r="DP67" s="412"/>
      <c r="DQ67" s="412"/>
      <c r="DR67" s="412"/>
      <c r="DS67" s="412"/>
      <c r="DT67" s="412"/>
      <c r="DU67" s="412"/>
      <c r="DV67" s="412"/>
      <c r="DW67" s="412"/>
      <c r="DX67" s="412"/>
      <c r="DY67" s="412"/>
      <c r="DZ67" s="412"/>
      <c r="EA67" s="412"/>
      <c r="EB67" s="412"/>
      <c r="EC67" s="412"/>
      <c r="ED67" s="412"/>
      <c r="EE67" s="412"/>
      <c r="EF67" s="412"/>
      <c r="EG67" s="412"/>
      <c r="EH67" s="412"/>
      <c r="EI67" s="412"/>
      <c r="EJ67" s="412"/>
      <c r="EK67" s="412"/>
      <c r="EL67" s="412"/>
      <c r="EM67" s="412"/>
      <c r="EN67" s="412"/>
      <c r="EO67" s="412"/>
      <c r="EP67" s="412"/>
      <c r="EQ67" s="412"/>
      <c r="ER67" s="412"/>
      <c r="ES67" s="412"/>
      <c r="ET67" s="412"/>
      <c r="EU67" s="412"/>
      <c r="EV67" s="412"/>
      <c r="EW67" s="412"/>
      <c r="EX67" s="412"/>
      <c r="EY67" s="412"/>
      <c r="EZ67" s="412"/>
      <c r="FA67" s="412"/>
      <c r="FB67" s="412"/>
      <c r="FC67" s="412"/>
      <c r="FD67" s="412"/>
      <c r="FE67" s="412"/>
      <c r="FF67" s="412"/>
      <c r="FG67" s="412"/>
      <c r="FH67" s="412"/>
      <c r="FI67" s="412"/>
      <c r="FJ67" s="412"/>
      <c r="FK67" s="412"/>
      <c r="FL67" s="412"/>
      <c r="FM67" s="412"/>
      <c r="FN67" s="412"/>
      <c r="FO67" s="412"/>
      <c r="FP67" s="412"/>
      <c r="FQ67" s="412"/>
      <c r="FR67" s="412"/>
      <c r="FS67" s="412"/>
      <c r="FT67" s="412"/>
      <c r="FU67" s="412"/>
      <c r="FV67" s="412"/>
      <c r="FW67" s="412"/>
      <c r="FX67" s="412"/>
      <c r="FY67" s="412"/>
      <c r="FZ67" s="412"/>
      <c r="GA67" s="412"/>
      <c r="GB67" s="412"/>
      <c r="GC67" s="412"/>
      <c r="GD67" s="412"/>
      <c r="GE67" s="412"/>
      <c r="GF67" s="412"/>
      <c r="GG67" s="412"/>
      <c r="GH67" s="412"/>
      <c r="GI67" s="412"/>
      <c r="GJ67" s="412"/>
      <c r="GK67" s="412"/>
      <c r="GL67" s="412"/>
      <c r="GM67" s="412"/>
      <c r="GN67" s="412"/>
      <c r="GO67" s="412"/>
      <c r="GP67" s="412"/>
      <c r="GQ67" s="412"/>
      <c r="GR67" s="412"/>
      <c r="GS67" s="412"/>
      <c r="GT67" s="412"/>
      <c r="GU67" s="412"/>
      <c r="GV67" s="412"/>
      <c r="GW67" s="412"/>
      <c r="GX67" s="412"/>
      <c r="GY67" s="412"/>
      <c r="GZ67" s="412"/>
      <c r="HA67" s="412"/>
      <c r="HB67" s="412"/>
      <c r="HC67" s="412"/>
      <c r="HD67" s="412"/>
      <c r="HE67" s="412"/>
      <c r="HF67" s="412"/>
      <c r="HG67" s="412"/>
      <c r="HH67" s="412"/>
      <c r="HI67" s="412"/>
      <c r="HJ67" s="412"/>
      <c r="HK67" s="412"/>
      <c r="HL67" s="412"/>
      <c r="HM67" s="412"/>
      <c r="HN67" s="412"/>
      <c r="HO67" s="412"/>
      <c r="HP67" s="412"/>
      <c r="HQ67" s="412"/>
      <c r="HR67" s="412"/>
      <c r="HS67" s="412"/>
      <c r="HT67" s="412"/>
      <c r="HU67" s="412"/>
      <c r="HV67" s="412"/>
      <c r="HW67" s="412"/>
      <c r="HX67" s="412"/>
      <c r="HY67" s="412"/>
      <c r="HZ67" s="412"/>
      <c r="IA67" s="412"/>
      <c r="IB67" s="412"/>
      <c r="IC67" s="412"/>
      <c r="ID67" s="412"/>
      <c r="IE67" s="412"/>
      <c r="IF67" s="412"/>
      <c r="IG67" s="412"/>
      <c r="IH67" s="412"/>
      <c r="II67" s="412"/>
      <c r="IJ67" s="412"/>
      <c r="IK67" s="412"/>
      <c r="IL67" s="412"/>
      <c r="IM67" s="412"/>
      <c r="IN67" s="412"/>
      <c r="IO67" s="412"/>
      <c r="IP67" s="412"/>
      <c r="IQ67" s="412"/>
    </row>
    <row r="68" s="408" customFormat="1" ht="24" customHeight="1" spans="1:251">
      <c r="A68" s="421" t="s">
        <v>1219</v>
      </c>
      <c r="B68" s="420"/>
      <c r="C68" s="420"/>
      <c r="D68" s="412"/>
      <c r="E68" s="412"/>
      <c r="F68" s="412"/>
      <c r="G68" s="412"/>
      <c r="H68" s="412"/>
      <c r="I68" s="412"/>
      <c r="J68" s="412"/>
      <c r="K68" s="412"/>
      <c r="L68" s="412"/>
      <c r="M68" s="412"/>
      <c r="N68" s="412"/>
      <c r="O68" s="412"/>
      <c r="P68" s="412"/>
      <c r="Q68" s="412"/>
      <c r="R68" s="412"/>
      <c r="S68" s="412"/>
      <c r="T68" s="412"/>
      <c r="U68" s="412"/>
      <c r="V68" s="412"/>
      <c r="W68" s="412"/>
      <c r="X68" s="412"/>
      <c r="Y68" s="412"/>
      <c r="Z68" s="412"/>
      <c r="AA68" s="412"/>
      <c r="AB68" s="412"/>
      <c r="AC68" s="412"/>
      <c r="AD68" s="412"/>
      <c r="AE68" s="412"/>
      <c r="AF68" s="412"/>
      <c r="AG68" s="412"/>
      <c r="AH68" s="412"/>
      <c r="AI68" s="412"/>
      <c r="AJ68" s="412"/>
      <c r="AK68" s="412"/>
      <c r="AL68" s="412"/>
      <c r="AM68" s="412"/>
      <c r="AN68" s="412"/>
      <c r="AO68" s="412"/>
      <c r="AP68" s="412"/>
      <c r="AQ68" s="412"/>
      <c r="AR68" s="412"/>
      <c r="AS68" s="412"/>
      <c r="AT68" s="412"/>
      <c r="AU68" s="412"/>
      <c r="AV68" s="412"/>
      <c r="AW68" s="412"/>
      <c r="AX68" s="412"/>
      <c r="AY68" s="412"/>
      <c r="AZ68" s="412"/>
      <c r="BA68" s="412"/>
      <c r="BB68" s="412"/>
      <c r="BC68" s="412"/>
      <c r="BD68" s="412"/>
      <c r="BE68" s="412"/>
      <c r="BF68" s="412"/>
      <c r="BG68" s="412"/>
      <c r="BH68" s="412"/>
      <c r="BI68" s="412"/>
      <c r="BJ68" s="412"/>
      <c r="BK68" s="412"/>
      <c r="BL68" s="412"/>
      <c r="BM68" s="412"/>
      <c r="BN68" s="412"/>
      <c r="BO68" s="412"/>
      <c r="BP68" s="412"/>
      <c r="BQ68" s="412"/>
      <c r="BR68" s="412"/>
      <c r="BS68" s="412"/>
      <c r="BT68" s="412"/>
      <c r="BU68" s="412"/>
      <c r="BV68" s="412"/>
      <c r="BW68" s="412"/>
      <c r="BX68" s="412"/>
      <c r="BY68" s="412"/>
      <c r="BZ68" s="412"/>
      <c r="CA68" s="412"/>
      <c r="CB68" s="412"/>
      <c r="CC68" s="412"/>
      <c r="CD68" s="412"/>
      <c r="CE68" s="412"/>
      <c r="CF68" s="412"/>
      <c r="CG68" s="412"/>
      <c r="CH68" s="412"/>
      <c r="CI68" s="412"/>
      <c r="CJ68" s="412"/>
      <c r="CK68" s="412"/>
      <c r="CL68" s="412"/>
      <c r="CM68" s="412"/>
      <c r="CN68" s="412"/>
      <c r="CO68" s="412"/>
      <c r="CP68" s="412"/>
      <c r="CQ68" s="412"/>
      <c r="CR68" s="412"/>
      <c r="CS68" s="412"/>
      <c r="CT68" s="412"/>
      <c r="CU68" s="412"/>
      <c r="CV68" s="412"/>
      <c r="CW68" s="412"/>
      <c r="CX68" s="412"/>
      <c r="CY68" s="412"/>
      <c r="CZ68" s="412"/>
      <c r="DA68" s="412"/>
      <c r="DB68" s="412"/>
      <c r="DC68" s="412"/>
      <c r="DD68" s="412"/>
      <c r="DE68" s="412"/>
      <c r="DF68" s="412"/>
      <c r="DG68" s="412"/>
      <c r="DH68" s="412"/>
      <c r="DI68" s="412"/>
      <c r="DJ68" s="412"/>
      <c r="DK68" s="412"/>
      <c r="DL68" s="412"/>
      <c r="DM68" s="412"/>
      <c r="DN68" s="412"/>
      <c r="DO68" s="412"/>
      <c r="DP68" s="412"/>
      <c r="DQ68" s="412"/>
      <c r="DR68" s="412"/>
      <c r="DS68" s="412"/>
      <c r="DT68" s="412"/>
      <c r="DU68" s="412"/>
      <c r="DV68" s="412"/>
      <c r="DW68" s="412"/>
      <c r="DX68" s="412"/>
      <c r="DY68" s="412"/>
      <c r="DZ68" s="412"/>
      <c r="EA68" s="412"/>
      <c r="EB68" s="412"/>
      <c r="EC68" s="412"/>
      <c r="ED68" s="412"/>
      <c r="EE68" s="412"/>
      <c r="EF68" s="412"/>
      <c r="EG68" s="412"/>
      <c r="EH68" s="412"/>
      <c r="EI68" s="412"/>
      <c r="EJ68" s="412"/>
      <c r="EK68" s="412"/>
      <c r="EL68" s="412"/>
      <c r="EM68" s="412"/>
      <c r="EN68" s="412"/>
      <c r="EO68" s="412"/>
      <c r="EP68" s="412"/>
      <c r="EQ68" s="412"/>
      <c r="ER68" s="412"/>
      <c r="ES68" s="412"/>
      <c r="ET68" s="412"/>
      <c r="EU68" s="412"/>
      <c r="EV68" s="412"/>
      <c r="EW68" s="412"/>
      <c r="EX68" s="412"/>
      <c r="EY68" s="412"/>
      <c r="EZ68" s="412"/>
      <c r="FA68" s="412"/>
      <c r="FB68" s="412"/>
      <c r="FC68" s="412"/>
      <c r="FD68" s="412"/>
      <c r="FE68" s="412"/>
      <c r="FF68" s="412"/>
      <c r="FG68" s="412"/>
      <c r="FH68" s="412"/>
      <c r="FI68" s="412"/>
      <c r="FJ68" s="412"/>
      <c r="FK68" s="412"/>
      <c r="FL68" s="412"/>
      <c r="FM68" s="412"/>
      <c r="FN68" s="412"/>
      <c r="FO68" s="412"/>
      <c r="FP68" s="412"/>
      <c r="FQ68" s="412"/>
      <c r="FR68" s="412"/>
      <c r="FS68" s="412"/>
      <c r="FT68" s="412"/>
      <c r="FU68" s="412"/>
      <c r="FV68" s="412"/>
      <c r="FW68" s="412"/>
      <c r="FX68" s="412"/>
      <c r="FY68" s="412"/>
      <c r="FZ68" s="412"/>
      <c r="GA68" s="412"/>
      <c r="GB68" s="412"/>
      <c r="GC68" s="412"/>
      <c r="GD68" s="412"/>
      <c r="GE68" s="412"/>
      <c r="GF68" s="412"/>
      <c r="GG68" s="412"/>
      <c r="GH68" s="412"/>
      <c r="GI68" s="412"/>
      <c r="GJ68" s="412"/>
      <c r="GK68" s="412"/>
      <c r="GL68" s="412"/>
      <c r="GM68" s="412"/>
      <c r="GN68" s="412"/>
      <c r="GO68" s="412"/>
      <c r="GP68" s="412"/>
      <c r="GQ68" s="412"/>
      <c r="GR68" s="412"/>
      <c r="GS68" s="412"/>
      <c r="GT68" s="412"/>
      <c r="GU68" s="412"/>
      <c r="GV68" s="412"/>
      <c r="GW68" s="412"/>
      <c r="GX68" s="412"/>
      <c r="GY68" s="412"/>
      <c r="GZ68" s="412"/>
      <c r="HA68" s="412"/>
      <c r="HB68" s="412"/>
      <c r="HC68" s="412"/>
      <c r="HD68" s="412"/>
      <c r="HE68" s="412"/>
      <c r="HF68" s="412"/>
      <c r="HG68" s="412"/>
      <c r="HH68" s="412"/>
      <c r="HI68" s="412"/>
      <c r="HJ68" s="412"/>
      <c r="HK68" s="412"/>
      <c r="HL68" s="412"/>
      <c r="HM68" s="412"/>
      <c r="HN68" s="412"/>
      <c r="HO68" s="412"/>
      <c r="HP68" s="412"/>
      <c r="HQ68" s="412"/>
      <c r="HR68" s="412"/>
      <c r="HS68" s="412"/>
      <c r="HT68" s="412"/>
      <c r="HU68" s="412"/>
      <c r="HV68" s="412"/>
      <c r="HW68" s="412"/>
      <c r="HX68" s="412"/>
      <c r="HY68" s="412"/>
      <c r="HZ68" s="412"/>
      <c r="IA68" s="412"/>
      <c r="IB68" s="412"/>
      <c r="IC68" s="412"/>
      <c r="ID68" s="412"/>
      <c r="IE68" s="412"/>
      <c r="IF68" s="412"/>
      <c r="IG68" s="412"/>
      <c r="IH68" s="412"/>
      <c r="II68" s="412"/>
      <c r="IJ68" s="412"/>
      <c r="IK68" s="412"/>
      <c r="IL68" s="412"/>
      <c r="IM68" s="412"/>
      <c r="IN68" s="412"/>
      <c r="IO68" s="412"/>
      <c r="IP68" s="412"/>
      <c r="IQ68" s="412"/>
    </row>
    <row r="69" s="408" customFormat="1" ht="24" customHeight="1" spans="1:251">
      <c r="A69" s="421" t="s">
        <v>1220</v>
      </c>
      <c r="B69" s="420"/>
      <c r="C69" s="420"/>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12"/>
      <c r="AN69" s="412"/>
      <c r="AO69" s="412"/>
      <c r="AP69" s="412"/>
      <c r="AQ69" s="412"/>
      <c r="AR69" s="412"/>
      <c r="AS69" s="412"/>
      <c r="AT69" s="412"/>
      <c r="AU69" s="412"/>
      <c r="AV69" s="412"/>
      <c r="AW69" s="412"/>
      <c r="AX69" s="412"/>
      <c r="AY69" s="412"/>
      <c r="AZ69" s="412"/>
      <c r="BA69" s="412"/>
      <c r="BB69" s="412"/>
      <c r="BC69" s="412"/>
      <c r="BD69" s="412"/>
      <c r="BE69" s="412"/>
      <c r="BF69" s="412"/>
      <c r="BG69" s="412"/>
      <c r="BH69" s="412"/>
      <c r="BI69" s="412"/>
      <c r="BJ69" s="412"/>
      <c r="BK69" s="412"/>
      <c r="BL69" s="412"/>
      <c r="BM69" s="412"/>
      <c r="BN69" s="412"/>
      <c r="BO69" s="412"/>
      <c r="BP69" s="412"/>
      <c r="BQ69" s="412"/>
      <c r="BR69" s="412"/>
      <c r="BS69" s="412"/>
      <c r="BT69" s="412"/>
      <c r="BU69" s="412"/>
      <c r="BV69" s="412"/>
      <c r="BW69" s="412"/>
      <c r="BX69" s="412"/>
      <c r="BY69" s="412"/>
      <c r="BZ69" s="412"/>
      <c r="CA69" s="412"/>
      <c r="CB69" s="412"/>
      <c r="CC69" s="412"/>
      <c r="CD69" s="412"/>
      <c r="CE69" s="412"/>
      <c r="CF69" s="412"/>
      <c r="CG69" s="412"/>
      <c r="CH69" s="412"/>
      <c r="CI69" s="412"/>
      <c r="CJ69" s="412"/>
      <c r="CK69" s="412"/>
      <c r="CL69" s="412"/>
      <c r="CM69" s="412"/>
      <c r="CN69" s="412"/>
      <c r="CO69" s="412"/>
      <c r="CP69" s="412"/>
      <c r="CQ69" s="412"/>
      <c r="CR69" s="412"/>
      <c r="CS69" s="412"/>
      <c r="CT69" s="412"/>
      <c r="CU69" s="412"/>
      <c r="CV69" s="412"/>
      <c r="CW69" s="412"/>
      <c r="CX69" s="412"/>
      <c r="CY69" s="412"/>
      <c r="CZ69" s="412"/>
      <c r="DA69" s="412"/>
      <c r="DB69" s="412"/>
      <c r="DC69" s="412"/>
      <c r="DD69" s="412"/>
      <c r="DE69" s="412"/>
      <c r="DF69" s="412"/>
      <c r="DG69" s="412"/>
      <c r="DH69" s="412"/>
      <c r="DI69" s="412"/>
      <c r="DJ69" s="412"/>
      <c r="DK69" s="412"/>
      <c r="DL69" s="412"/>
      <c r="DM69" s="412"/>
      <c r="DN69" s="412"/>
      <c r="DO69" s="412"/>
      <c r="DP69" s="412"/>
      <c r="DQ69" s="412"/>
      <c r="DR69" s="412"/>
      <c r="DS69" s="412"/>
      <c r="DT69" s="412"/>
      <c r="DU69" s="412"/>
      <c r="DV69" s="412"/>
      <c r="DW69" s="412"/>
      <c r="DX69" s="412"/>
      <c r="DY69" s="412"/>
      <c r="DZ69" s="412"/>
      <c r="EA69" s="412"/>
      <c r="EB69" s="412"/>
      <c r="EC69" s="412"/>
      <c r="ED69" s="412"/>
      <c r="EE69" s="412"/>
      <c r="EF69" s="412"/>
      <c r="EG69" s="412"/>
      <c r="EH69" s="412"/>
      <c r="EI69" s="412"/>
      <c r="EJ69" s="412"/>
      <c r="EK69" s="412"/>
      <c r="EL69" s="412"/>
      <c r="EM69" s="412"/>
      <c r="EN69" s="412"/>
      <c r="EO69" s="412"/>
      <c r="EP69" s="412"/>
      <c r="EQ69" s="412"/>
      <c r="ER69" s="412"/>
      <c r="ES69" s="412"/>
      <c r="ET69" s="412"/>
      <c r="EU69" s="412"/>
      <c r="EV69" s="412"/>
      <c r="EW69" s="412"/>
      <c r="EX69" s="412"/>
      <c r="EY69" s="412"/>
      <c r="EZ69" s="412"/>
      <c r="FA69" s="412"/>
      <c r="FB69" s="412"/>
      <c r="FC69" s="412"/>
      <c r="FD69" s="412"/>
      <c r="FE69" s="412"/>
      <c r="FF69" s="412"/>
      <c r="FG69" s="412"/>
      <c r="FH69" s="412"/>
      <c r="FI69" s="412"/>
      <c r="FJ69" s="412"/>
      <c r="FK69" s="412"/>
      <c r="FL69" s="412"/>
      <c r="FM69" s="412"/>
      <c r="FN69" s="412"/>
      <c r="FO69" s="412"/>
      <c r="FP69" s="412"/>
      <c r="FQ69" s="412"/>
      <c r="FR69" s="412"/>
      <c r="FS69" s="412"/>
      <c r="FT69" s="412"/>
      <c r="FU69" s="412"/>
      <c r="FV69" s="412"/>
      <c r="FW69" s="412"/>
      <c r="FX69" s="412"/>
      <c r="FY69" s="412"/>
      <c r="FZ69" s="412"/>
      <c r="GA69" s="412"/>
      <c r="GB69" s="412"/>
      <c r="GC69" s="412"/>
      <c r="GD69" s="412"/>
      <c r="GE69" s="412"/>
      <c r="GF69" s="412"/>
      <c r="GG69" s="412"/>
      <c r="GH69" s="412"/>
      <c r="GI69" s="412"/>
      <c r="GJ69" s="412"/>
      <c r="GK69" s="412"/>
      <c r="GL69" s="412"/>
      <c r="GM69" s="412"/>
      <c r="GN69" s="412"/>
      <c r="GO69" s="412"/>
      <c r="GP69" s="412"/>
      <c r="GQ69" s="412"/>
      <c r="GR69" s="412"/>
      <c r="GS69" s="412"/>
      <c r="GT69" s="412"/>
      <c r="GU69" s="412"/>
      <c r="GV69" s="412"/>
      <c r="GW69" s="412"/>
      <c r="GX69" s="412"/>
      <c r="GY69" s="412"/>
      <c r="GZ69" s="412"/>
      <c r="HA69" s="412"/>
      <c r="HB69" s="412"/>
      <c r="HC69" s="412"/>
      <c r="HD69" s="412"/>
      <c r="HE69" s="412"/>
      <c r="HF69" s="412"/>
      <c r="HG69" s="412"/>
      <c r="HH69" s="412"/>
      <c r="HI69" s="412"/>
      <c r="HJ69" s="412"/>
      <c r="HK69" s="412"/>
      <c r="HL69" s="412"/>
      <c r="HM69" s="412"/>
      <c r="HN69" s="412"/>
      <c r="HO69" s="412"/>
      <c r="HP69" s="412"/>
      <c r="HQ69" s="412"/>
      <c r="HR69" s="412"/>
      <c r="HS69" s="412"/>
      <c r="HT69" s="412"/>
      <c r="HU69" s="412"/>
      <c r="HV69" s="412"/>
      <c r="HW69" s="412"/>
      <c r="HX69" s="412"/>
      <c r="HY69" s="412"/>
      <c r="HZ69" s="412"/>
      <c r="IA69" s="412"/>
      <c r="IB69" s="412"/>
      <c r="IC69" s="412"/>
      <c r="ID69" s="412"/>
      <c r="IE69" s="412"/>
      <c r="IF69" s="412"/>
      <c r="IG69" s="412"/>
      <c r="IH69" s="412"/>
      <c r="II69" s="412"/>
      <c r="IJ69" s="412"/>
      <c r="IK69" s="412"/>
      <c r="IL69" s="412"/>
      <c r="IM69" s="412"/>
      <c r="IN69" s="412"/>
      <c r="IO69" s="412"/>
      <c r="IP69" s="412"/>
      <c r="IQ69" s="412"/>
    </row>
    <row r="70" s="408" customFormat="1" ht="24" customHeight="1" spans="1:251">
      <c r="A70" s="419" t="s">
        <v>1221</v>
      </c>
      <c r="B70" s="420"/>
      <c r="C70" s="420"/>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c r="AO70" s="412"/>
      <c r="AP70" s="412"/>
      <c r="AQ70" s="412"/>
      <c r="AR70" s="412"/>
      <c r="AS70" s="412"/>
      <c r="AT70" s="412"/>
      <c r="AU70" s="412"/>
      <c r="AV70" s="412"/>
      <c r="AW70" s="412"/>
      <c r="AX70" s="412"/>
      <c r="AY70" s="412"/>
      <c r="AZ70" s="412"/>
      <c r="BA70" s="412"/>
      <c r="BB70" s="412"/>
      <c r="BC70" s="412"/>
      <c r="BD70" s="412"/>
      <c r="BE70" s="412"/>
      <c r="BF70" s="412"/>
      <c r="BG70" s="412"/>
      <c r="BH70" s="412"/>
      <c r="BI70" s="412"/>
      <c r="BJ70" s="412"/>
      <c r="BK70" s="412"/>
      <c r="BL70" s="412"/>
      <c r="BM70" s="412"/>
      <c r="BN70" s="412"/>
      <c r="BO70" s="412"/>
      <c r="BP70" s="412"/>
      <c r="BQ70" s="412"/>
      <c r="BR70" s="412"/>
      <c r="BS70" s="412"/>
      <c r="BT70" s="412"/>
      <c r="BU70" s="412"/>
      <c r="BV70" s="412"/>
      <c r="BW70" s="412"/>
      <c r="BX70" s="412"/>
      <c r="BY70" s="412"/>
      <c r="BZ70" s="412"/>
      <c r="CA70" s="412"/>
      <c r="CB70" s="412"/>
      <c r="CC70" s="412"/>
      <c r="CD70" s="412"/>
      <c r="CE70" s="412"/>
      <c r="CF70" s="412"/>
      <c r="CG70" s="412"/>
      <c r="CH70" s="412"/>
      <c r="CI70" s="412"/>
      <c r="CJ70" s="412"/>
      <c r="CK70" s="412"/>
      <c r="CL70" s="412"/>
      <c r="CM70" s="412"/>
      <c r="CN70" s="412"/>
      <c r="CO70" s="412"/>
      <c r="CP70" s="412"/>
      <c r="CQ70" s="412"/>
      <c r="CR70" s="412"/>
      <c r="CS70" s="412"/>
      <c r="CT70" s="412"/>
      <c r="CU70" s="412"/>
      <c r="CV70" s="412"/>
      <c r="CW70" s="412"/>
      <c r="CX70" s="412"/>
      <c r="CY70" s="412"/>
      <c r="CZ70" s="412"/>
      <c r="DA70" s="412"/>
      <c r="DB70" s="412"/>
      <c r="DC70" s="412"/>
      <c r="DD70" s="412"/>
      <c r="DE70" s="412"/>
      <c r="DF70" s="412"/>
      <c r="DG70" s="412"/>
      <c r="DH70" s="412"/>
      <c r="DI70" s="412"/>
      <c r="DJ70" s="412"/>
      <c r="DK70" s="412"/>
      <c r="DL70" s="412"/>
      <c r="DM70" s="412"/>
      <c r="DN70" s="412"/>
      <c r="DO70" s="412"/>
      <c r="DP70" s="412"/>
      <c r="DQ70" s="412"/>
      <c r="DR70" s="412"/>
      <c r="DS70" s="412"/>
      <c r="DT70" s="412"/>
      <c r="DU70" s="412"/>
      <c r="DV70" s="412"/>
      <c r="DW70" s="412"/>
      <c r="DX70" s="412"/>
      <c r="DY70" s="412"/>
      <c r="DZ70" s="412"/>
      <c r="EA70" s="412"/>
      <c r="EB70" s="412"/>
      <c r="EC70" s="412"/>
      <c r="ED70" s="412"/>
      <c r="EE70" s="412"/>
      <c r="EF70" s="412"/>
      <c r="EG70" s="412"/>
      <c r="EH70" s="412"/>
      <c r="EI70" s="412"/>
      <c r="EJ70" s="412"/>
      <c r="EK70" s="412"/>
      <c r="EL70" s="412"/>
      <c r="EM70" s="412"/>
      <c r="EN70" s="412"/>
      <c r="EO70" s="412"/>
      <c r="EP70" s="412"/>
      <c r="EQ70" s="412"/>
      <c r="ER70" s="412"/>
      <c r="ES70" s="412"/>
      <c r="ET70" s="412"/>
      <c r="EU70" s="412"/>
      <c r="EV70" s="412"/>
      <c r="EW70" s="412"/>
      <c r="EX70" s="412"/>
      <c r="EY70" s="412"/>
      <c r="EZ70" s="412"/>
      <c r="FA70" s="412"/>
      <c r="FB70" s="412"/>
      <c r="FC70" s="412"/>
      <c r="FD70" s="412"/>
      <c r="FE70" s="412"/>
      <c r="FF70" s="412"/>
      <c r="FG70" s="412"/>
      <c r="FH70" s="412"/>
      <c r="FI70" s="412"/>
      <c r="FJ70" s="412"/>
      <c r="FK70" s="412"/>
      <c r="FL70" s="412"/>
      <c r="FM70" s="412"/>
      <c r="FN70" s="412"/>
      <c r="FO70" s="412"/>
      <c r="FP70" s="412"/>
      <c r="FQ70" s="412"/>
      <c r="FR70" s="412"/>
      <c r="FS70" s="412"/>
      <c r="FT70" s="412"/>
      <c r="FU70" s="412"/>
      <c r="FV70" s="412"/>
      <c r="FW70" s="412"/>
      <c r="FX70" s="412"/>
      <c r="FY70" s="412"/>
      <c r="FZ70" s="412"/>
      <c r="GA70" s="412"/>
      <c r="GB70" s="412"/>
      <c r="GC70" s="412"/>
      <c r="GD70" s="412"/>
      <c r="GE70" s="412"/>
      <c r="GF70" s="412"/>
      <c r="GG70" s="412"/>
      <c r="GH70" s="412"/>
      <c r="GI70" s="412"/>
      <c r="GJ70" s="412"/>
      <c r="GK70" s="412"/>
      <c r="GL70" s="412"/>
      <c r="GM70" s="412"/>
      <c r="GN70" s="412"/>
      <c r="GO70" s="412"/>
      <c r="GP70" s="412"/>
      <c r="GQ70" s="412"/>
      <c r="GR70" s="412"/>
      <c r="GS70" s="412"/>
      <c r="GT70" s="412"/>
      <c r="GU70" s="412"/>
      <c r="GV70" s="412"/>
      <c r="GW70" s="412"/>
      <c r="GX70" s="412"/>
      <c r="GY70" s="412"/>
      <c r="GZ70" s="412"/>
      <c r="HA70" s="412"/>
      <c r="HB70" s="412"/>
      <c r="HC70" s="412"/>
      <c r="HD70" s="412"/>
      <c r="HE70" s="412"/>
      <c r="HF70" s="412"/>
      <c r="HG70" s="412"/>
      <c r="HH70" s="412"/>
      <c r="HI70" s="412"/>
      <c r="HJ70" s="412"/>
      <c r="HK70" s="412"/>
      <c r="HL70" s="412"/>
      <c r="HM70" s="412"/>
      <c r="HN70" s="412"/>
      <c r="HO70" s="412"/>
      <c r="HP70" s="412"/>
      <c r="HQ70" s="412"/>
      <c r="HR70" s="412"/>
      <c r="HS70" s="412"/>
      <c r="HT70" s="412"/>
      <c r="HU70" s="412"/>
      <c r="HV70" s="412"/>
      <c r="HW70" s="412"/>
      <c r="HX70" s="412"/>
      <c r="HY70" s="412"/>
      <c r="HZ70" s="412"/>
      <c r="IA70" s="412"/>
      <c r="IB70" s="412"/>
      <c r="IC70" s="412"/>
      <c r="ID70" s="412"/>
      <c r="IE70" s="412"/>
      <c r="IF70" s="412"/>
      <c r="IG70" s="412"/>
      <c r="IH70" s="412"/>
      <c r="II70" s="412"/>
      <c r="IJ70" s="412"/>
      <c r="IK70" s="412"/>
      <c r="IL70" s="412"/>
      <c r="IM70" s="412"/>
      <c r="IN70" s="412"/>
      <c r="IO70" s="412"/>
      <c r="IP70" s="412"/>
      <c r="IQ70" s="412"/>
    </row>
    <row r="71" s="408" customFormat="1" ht="24" customHeight="1" spans="1:251">
      <c r="A71" s="421" t="s">
        <v>1222</v>
      </c>
      <c r="B71" s="420"/>
      <c r="C71" s="420"/>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12"/>
      <c r="AN71" s="412"/>
      <c r="AO71" s="412"/>
      <c r="AP71" s="412"/>
      <c r="AQ71" s="412"/>
      <c r="AR71" s="412"/>
      <c r="AS71" s="412"/>
      <c r="AT71" s="412"/>
      <c r="AU71" s="412"/>
      <c r="AV71" s="412"/>
      <c r="AW71" s="412"/>
      <c r="AX71" s="412"/>
      <c r="AY71" s="412"/>
      <c r="AZ71" s="412"/>
      <c r="BA71" s="412"/>
      <c r="BB71" s="412"/>
      <c r="BC71" s="412"/>
      <c r="BD71" s="412"/>
      <c r="BE71" s="412"/>
      <c r="BF71" s="412"/>
      <c r="BG71" s="412"/>
      <c r="BH71" s="412"/>
      <c r="BI71" s="412"/>
      <c r="BJ71" s="412"/>
      <c r="BK71" s="412"/>
      <c r="BL71" s="412"/>
      <c r="BM71" s="412"/>
      <c r="BN71" s="412"/>
      <c r="BO71" s="412"/>
      <c r="BP71" s="412"/>
      <c r="BQ71" s="412"/>
      <c r="BR71" s="412"/>
      <c r="BS71" s="412"/>
      <c r="BT71" s="412"/>
      <c r="BU71" s="412"/>
      <c r="BV71" s="412"/>
      <c r="BW71" s="412"/>
      <c r="BX71" s="412"/>
      <c r="BY71" s="412"/>
      <c r="BZ71" s="412"/>
      <c r="CA71" s="412"/>
      <c r="CB71" s="412"/>
      <c r="CC71" s="412"/>
      <c r="CD71" s="412"/>
      <c r="CE71" s="412"/>
      <c r="CF71" s="412"/>
      <c r="CG71" s="412"/>
      <c r="CH71" s="412"/>
      <c r="CI71" s="412"/>
      <c r="CJ71" s="412"/>
      <c r="CK71" s="412"/>
      <c r="CL71" s="412"/>
      <c r="CM71" s="412"/>
      <c r="CN71" s="412"/>
      <c r="CO71" s="412"/>
      <c r="CP71" s="412"/>
      <c r="CQ71" s="412"/>
      <c r="CR71" s="412"/>
      <c r="CS71" s="412"/>
      <c r="CT71" s="412"/>
      <c r="CU71" s="412"/>
      <c r="CV71" s="412"/>
      <c r="CW71" s="412"/>
      <c r="CX71" s="412"/>
      <c r="CY71" s="412"/>
      <c r="CZ71" s="412"/>
      <c r="DA71" s="412"/>
      <c r="DB71" s="412"/>
      <c r="DC71" s="412"/>
      <c r="DD71" s="412"/>
      <c r="DE71" s="412"/>
      <c r="DF71" s="412"/>
      <c r="DG71" s="412"/>
      <c r="DH71" s="412"/>
      <c r="DI71" s="412"/>
      <c r="DJ71" s="412"/>
      <c r="DK71" s="412"/>
      <c r="DL71" s="412"/>
      <c r="DM71" s="412"/>
      <c r="DN71" s="412"/>
      <c r="DO71" s="412"/>
      <c r="DP71" s="412"/>
      <c r="DQ71" s="412"/>
      <c r="DR71" s="412"/>
      <c r="DS71" s="412"/>
      <c r="DT71" s="412"/>
      <c r="DU71" s="412"/>
      <c r="DV71" s="412"/>
      <c r="DW71" s="412"/>
      <c r="DX71" s="412"/>
      <c r="DY71" s="412"/>
      <c r="DZ71" s="412"/>
      <c r="EA71" s="412"/>
      <c r="EB71" s="412"/>
      <c r="EC71" s="412"/>
      <c r="ED71" s="412"/>
      <c r="EE71" s="412"/>
      <c r="EF71" s="412"/>
      <c r="EG71" s="412"/>
      <c r="EH71" s="412"/>
      <c r="EI71" s="412"/>
      <c r="EJ71" s="412"/>
      <c r="EK71" s="412"/>
      <c r="EL71" s="412"/>
      <c r="EM71" s="412"/>
      <c r="EN71" s="412"/>
      <c r="EO71" s="412"/>
      <c r="EP71" s="412"/>
      <c r="EQ71" s="412"/>
      <c r="ER71" s="412"/>
      <c r="ES71" s="412"/>
      <c r="ET71" s="412"/>
      <c r="EU71" s="412"/>
      <c r="EV71" s="412"/>
      <c r="EW71" s="412"/>
      <c r="EX71" s="412"/>
      <c r="EY71" s="412"/>
      <c r="EZ71" s="412"/>
      <c r="FA71" s="412"/>
      <c r="FB71" s="412"/>
      <c r="FC71" s="412"/>
      <c r="FD71" s="412"/>
      <c r="FE71" s="412"/>
      <c r="FF71" s="412"/>
      <c r="FG71" s="412"/>
      <c r="FH71" s="412"/>
      <c r="FI71" s="412"/>
      <c r="FJ71" s="412"/>
      <c r="FK71" s="412"/>
      <c r="FL71" s="412"/>
      <c r="FM71" s="412"/>
      <c r="FN71" s="412"/>
      <c r="FO71" s="412"/>
      <c r="FP71" s="412"/>
      <c r="FQ71" s="412"/>
      <c r="FR71" s="412"/>
      <c r="FS71" s="412"/>
      <c r="FT71" s="412"/>
      <c r="FU71" s="412"/>
      <c r="FV71" s="412"/>
      <c r="FW71" s="412"/>
      <c r="FX71" s="412"/>
      <c r="FY71" s="412"/>
      <c r="FZ71" s="412"/>
      <c r="GA71" s="412"/>
      <c r="GB71" s="412"/>
      <c r="GC71" s="412"/>
      <c r="GD71" s="412"/>
      <c r="GE71" s="412"/>
      <c r="GF71" s="412"/>
      <c r="GG71" s="412"/>
      <c r="GH71" s="412"/>
      <c r="GI71" s="412"/>
      <c r="GJ71" s="412"/>
      <c r="GK71" s="412"/>
      <c r="GL71" s="412"/>
      <c r="GM71" s="412"/>
      <c r="GN71" s="412"/>
      <c r="GO71" s="412"/>
      <c r="GP71" s="412"/>
      <c r="GQ71" s="412"/>
      <c r="GR71" s="412"/>
      <c r="GS71" s="412"/>
      <c r="GT71" s="412"/>
      <c r="GU71" s="412"/>
      <c r="GV71" s="412"/>
      <c r="GW71" s="412"/>
      <c r="GX71" s="412"/>
      <c r="GY71" s="412"/>
      <c r="GZ71" s="412"/>
      <c r="HA71" s="412"/>
      <c r="HB71" s="412"/>
      <c r="HC71" s="412"/>
      <c r="HD71" s="412"/>
      <c r="HE71" s="412"/>
      <c r="HF71" s="412"/>
      <c r="HG71" s="412"/>
      <c r="HH71" s="412"/>
      <c r="HI71" s="412"/>
      <c r="HJ71" s="412"/>
      <c r="HK71" s="412"/>
      <c r="HL71" s="412"/>
      <c r="HM71" s="412"/>
      <c r="HN71" s="412"/>
      <c r="HO71" s="412"/>
      <c r="HP71" s="412"/>
      <c r="HQ71" s="412"/>
      <c r="HR71" s="412"/>
      <c r="HS71" s="412"/>
      <c r="HT71" s="412"/>
      <c r="HU71" s="412"/>
      <c r="HV71" s="412"/>
      <c r="HW71" s="412"/>
      <c r="HX71" s="412"/>
      <c r="HY71" s="412"/>
      <c r="HZ71" s="412"/>
      <c r="IA71" s="412"/>
      <c r="IB71" s="412"/>
      <c r="IC71" s="412"/>
      <c r="ID71" s="412"/>
      <c r="IE71" s="412"/>
      <c r="IF71" s="412"/>
      <c r="IG71" s="412"/>
      <c r="IH71" s="412"/>
      <c r="II71" s="412"/>
      <c r="IJ71" s="412"/>
      <c r="IK71" s="412"/>
      <c r="IL71" s="412"/>
      <c r="IM71" s="412"/>
      <c r="IN71" s="412"/>
      <c r="IO71" s="412"/>
      <c r="IP71" s="412"/>
      <c r="IQ71" s="412"/>
    </row>
    <row r="72" s="408" customFormat="1" ht="24" customHeight="1" spans="1:251">
      <c r="A72" s="421" t="s">
        <v>1223</v>
      </c>
      <c r="B72" s="420"/>
      <c r="C72" s="420"/>
      <c r="D72" s="412"/>
      <c r="E72" s="412"/>
      <c r="F72" s="412"/>
      <c r="G72" s="412"/>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c r="AT72" s="412"/>
      <c r="AU72" s="412"/>
      <c r="AV72" s="412"/>
      <c r="AW72" s="412"/>
      <c r="AX72" s="412"/>
      <c r="AY72" s="412"/>
      <c r="AZ72" s="412"/>
      <c r="BA72" s="412"/>
      <c r="BB72" s="412"/>
      <c r="BC72" s="412"/>
      <c r="BD72" s="412"/>
      <c r="BE72" s="412"/>
      <c r="BF72" s="412"/>
      <c r="BG72" s="412"/>
      <c r="BH72" s="412"/>
      <c r="BI72" s="412"/>
      <c r="BJ72" s="412"/>
      <c r="BK72" s="412"/>
      <c r="BL72" s="412"/>
      <c r="BM72" s="412"/>
      <c r="BN72" s="412"/>
      <c r="BO72" s="412"/>
      <c r="BP72" s="412"/>
      <c r="BQ72" s="412"/>
      <c r="BR72" s="412"/>
      <c r="BS72" s="412"/>
      <c r="BT72" s="412"/>
      <c r="BU72" s="412"/>
      <c r="BV72" s="412"/>
      <c r="BW72" s="412"/>
      <c r="BX72" s="412"/>
      <c r="BY72" s="412"/>
      <c r="BZ72" s="412"/>
      <c r="CA72" s="412"/>
      <c r="CB72" s="412"/>
      <c r="CC72" s="412"/>
      <c r="CD72" s="412"/>
      <c r="CE72" s="412"/>
      <c r="CF72" s="412"/>
      <c r="CG72" s="412"/>
      <c r="CH72" s="412"/>
      <c r="CI72" s="412"/>
      <c r="CJ72" s="412"/>
      <c r="CK72" s="412"/>
      <c r="CL72" s="412"/>
      <c r="CM72" s="412"/>
      <c r="CN72" s="412"/>
      <c r="CO72" s="412"/>
      <c r="CP72" s="412"/>
      <c r="CQ72" s="412"/>
      <c r="CR72" s="412"/>
      <c r="CS72" s="412"/>
      <c r="CT72" s="412"/>
      <c r="CU72" s="412"/>
      <c r="CV72" s="412"/>
      <c r="CW72" s="412"/>
      <c r="CX72" s="412"/>
      <c r="CY72" s="412"/>
      <c r="CZ72" s="412"/>
      <c r="DA72" s="412"/>
      <c r="DB72" s="412"/>
      <c r="DC72" s="412"/>
      <c r="DD72" s="412"/>
      <c r="DE72" s="412"/>
      <c r="DF72" s="412"/>
      <c r="DG72" s="412"/>
      <c r="DH72" s="412"/>
      <c r="DI72" s="412"/>
      <c r="DJ72" s="412"/>
      <c r="DK72" s="412"/>
      <c r="DL72" s="412"/>
      <c r="DM72" s="412"/>
      <c r="DN72" s="412"/>
      <c r="DO72" s="412"/>
      <c r="DP72" s="412"/>
      <c r="DQ72" s="412"/>
      <c r="DR72" s="412"/>
      <c r="DS72" s="412"/>
      <c r="DT72" s="412"/>
      <c r="DU72" s="412"/>
      <c r="DV72" s="412"/>
      <c r="DW72" s="412"/>
      <c r="DX72" s="412"/>
      <c r="DY72" s="412"/>
      <c r="DZ72" s="412"/>
      <c r="EA72" s="412"/>
      <c r="EB72" s="412"/>
      <c r="EC72" s="412"/>
      <c r="ED72" s="412"/>
      <c r="EE72" s="412"/>
      <c r="EF72" s="412"/>
      <c r="EG72" s="412"/>
      <c r="EH72" s="412"/>
      <c r="EI72" s="412"/>
      <c r="EJ72" s="412"/>
      <c r="EK72" s="412"/>
      <c r="EL72" s="412"/>
      <c r="EM72" s="412"/>
      <c r="EN72" s="412"/>
      <c r="EO72" s="412"/>
      <c r="EP72" s="412"/>
      <c r="EQ72" s="412"/>
      <c r="ER72" s="412"/>
      <c r="ES72" s="412"/>
      <c r="ET72" s="412"/>
      <c r="EU72" s="412"/>
      <c r="EV72" s="412"/>
      <c r="EW72" s="412"/>
      <c r="EX72" s="412"/>
      <c r="EY72" s="412"/>
      <c r="EZ72" s="412"/>
      <c r="FA72" s="412"/>
      <c r="FB72" s="412"/>
      <c r="FC72" s="412"/>
      <c r="FD72" s="412"/>
      <c r="FE72" s="412"/>
      <c r="FF72" s="412"/>
      <c r="FG72" s="412"/>
      <c r="FH72" s="412"/>
      <c r="FI72" s="412"/>
      <c r="FJ72" s="412"/>
      <c r="FK72" s="412"/>
      <c r="FL72" s="412"/>
      <c r="FM72" s="412"/>
      <c r="FN72" s="412"/>
      <c r="FO72" s="412"/>
      <c r="FP72" s="412"/>
      <c r="FQ72" s="412"/>
      <c r="FR72" s="412"/>
      <c r="FS72" s="412"/>
      <c r="FT72" s="412"/>
      <c r="FU72" s="412"/>
      <c r="FV72" s="412"/>
      <c r="FW72" s="412"/>
      <c r="FX72" s="412"/>
      <c r="FY72" s="412"/>
      <c r="FZ72" s="412"/>
      <c r="GA72" s="412"/>
      <c r="GB72" s="412"/>
      <c r="GC72" s="412"/>
      <c r="GD72" s="412"/>
      <c r="GE72" s="412"/>
      <c r="GF72" s="412"/>
      <c r="GG72" s="412"/>
      <c r="GH72" s="412"/>
      <c r="GI72" s="412"/>
      <c r="GJ72" s="412"/>
      <c r="GK72" s="412"/>
      <c r="GL72" s="412"/>
      <c r="GM72" s="412"/>
      <c r="GN72" s="412"/>
      <c r="GO72" s="412"/>
      <c r="GP72" s="412"/>
      <c r="GQ72" s="412"/>
      <c r="GR72" s="412"/>
      <c r="GS72" s="412"/>
      <c r="GT72" s="412"/>
      <c r="GU72" s="412"/>
      <c r="GV72" s="412"/>
      <c r="GW72" s="412"/>
      <c r="GX72" s="412"/>
      <c r="GY72" s="412"/>
      <c r="GZ72" s="412"/>
      <c r="HA72" s="412"/>
      <c r="HB72" s="412"/>
      <c r="HC72" s="412"/>
      <c r="HD72" s="412"/>
      <c r="HE72" s="412"/>
      <c r="HF72" s="412"/>
      <c r="HG72" s="412"/>
      <c r="HH72" s="412"/>
      <c r="HI72" s="412"/>
      <c r="HJ72" s="412"/>
      <c r="HK72" s="412"/>
      <c r="HL72" s="412"/>
      <c r="HM72" s="412"/>
      <c r="HN72" s="412"/>
      <c r="HO72" s="412"/>
      <c r="HP72" s="412"/>
      <c r="HQ72" s="412"/>
      <c r="HR72" s="412"/>
      <c r="HS72" s="412"/>
      <c r="HT72" s="412"/>
      <c r="HU72" s="412"/>
      <c r="HV72" s="412"/>
      <c r="HW72" s="412"/>
      <c r="HX72" s="412"/>
      <c r="HY72" s="412"/>
      <c r="HZ72" s="412"/>
      <c r="IA72" s="412"/>
      <c r="IB72" s="412"/>
      <c r="IC72" s="412"/>
      <c r="ID72" s="412"/>
      <c r="IE72" s="412"/>
      <c r="IF72" s="412"/>
      <c r="IG72" s="412"/>
      <c r="IH72" s="412"/>
      <c r="II72" s="412"/>
      <c r="IJ72" s="412"/>
      <c r="IK72" s="412"/>
      <c r="IL72" s="412"/>
      <c r="IM72" s="412"/>
      <c r="IN72" s="412"/>
      <c r="IO72" s="412"/>
      <c r="IP72" s="412"/>
      <c r="IQ72" s="412"/>
    </row>
    <row r="73" s="408" customFormat="1" ht="24" customHeight="1" spans="1:251">
      <c r="A73" s="421" t="s">
        <v>1224</v>
      </c>
      <c r="B73" s="420"/>
      <c r="C73" s="420"/>
      <c r="D73" s="412"/>
      <c r="E73" s="412"/>
      <c r="F73" s="412"/>
      <c r="G73" s="412"/>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c r="AJ73" s="412"/>
      <c r="AK73" s="412"/>
      <c r="AL73" s="412"/>
      <c r="AM73" s="412"/>
      <c r="AN73" s="412"/>
      <c r="AO73" s="412"/>
      <c r="AP73" s="412"/>
      <c r="AQ73" s="412"/>
      <c r="AR73" s="412"/>
      <c r="AS73" s="412"/>
      <c r="AT73" s="412"/>
      <c r="AU73" s="412"/>
      <c r="AV73" s="412"/>
      <c r="AW73" s="412"/>
      <c r="AX73" s="412"/>
      <c r="AY73" s="412"/>
      <c r="AZ73" s="412"/>
      <c r="BA73" s="412"/>
      <c r="BB73" s="412"/>
      <c r="BC73" s="412"/>
      <c r="BD73" s="412"/>
      <c r="BE73" s="412"/>
      <c r="BF73" s="412"/>
      <c r="BG73" s="412"/>
      <c r="BH73" s="412"/>
      <c r="BI73" s="412"/>
      <c r="BJ73" s="412"/>
      <c r="BK73" s="412"/>
      <c r="BL73" s="412"/>
      <c r="BM73" s="412"/>
      <c r="BN73" s="412"/>
      <c r="BO73" s="412"/>
      <c r="BP73" s="412"/>
      <c r="BQ73" s="412"/>
      <c r="BR73" s="412"/>
      <c r="BS73" s="412"/>
      <c r="BT73" s="412"/>
      <c r="BU73" s="412"/>
      <c r="BV73" s="412"/>
      <c r="BW73" s="412"/>
      <c r="BX73" s="412"/>
      <c r="BY73" s="412"/>
      <c r="BZ73" s="412"/>
      <c r="CA73" s="412"/>
      <c r="CB73" s="412"/>
      <c r="CC73" s="412"/>
      <c r="CD73" s="412"/>
      <c r="CE73" s="412"/>
      <c r="CF73" s="412"/>
      <c r="CG73" s="412"/>
      <c r="CH73" s="412"/>
      <c r="CI73" s="412"/>
      <c r="CJ73" s="412"/>
      <c r="CK73" s="412"/>
      <c r="CL73" s="412"/>
      <c r="CM73" s="412"/>
      <c r="CN73" s="412"/>
      <c r="CO73" s="412"/>
      <c r="CP73" s="412"/>
      <c r="CQ73" s="412"/>
      <c r="CR73" s="412"/>
      <c r="CS73" s="412"/>
      <c r="CT73" s="412"/>
      <c r="CU73" s="412"/>
      <c r="CV73" s="412"/>
      <c r="CW73" s="412"/>
      <c r="CX73" s="412"/>
      <c r="CY73" s="412"/>
      <c r="CZ73" s="412"/>
      <c r="DA73" s="412"/>
      <c r="DB73" s="412"/>
      <c r="DC73" s="412"/>
      <c r="DD73" s="412"/>
      <c r="DE73" s="412"/>
      <c r="DF73" s="412"/>
      <c r="DG73" s="412"/>
      <c r="DH73" s="412"/>
      <c r="DI73" s="412"/>
      <c r="DJ73" s="412"/>
      <c r="DK73" s="412"/>
      <c r="DL73" s="412"/>
      <c r="DM73" s="412"/>
      <c r="DN73" s="412"/>
      <c r="DO73" s="412"/>
      <c r="DP73" s="412"/>
      <c r="DQ73" s="412"/>
      <c r="DR73" s="412"/>
      <c r="DS73" s="412"/>
      <c r="DT73" s="412"/>
      <c r="DU73" s="412"/>
      <c r="DV73" s="412"/>
      <c r="DW73" s="412"/>
      <c r="DX73" s="412"/>
      <c r="DY73" s="412"/>
      <c r="DZ73" s="412"/>
      <c r="EA73" s="412"/>
      <c r="EB73" s="412"/>
      <c r="EC73" s="412"/>
      <c r="ED73" s="412"/>
      <c r="EE73" s="412"/>
      <c r="EF73" s="412"/>
      <c r="EG73" s="412"/>
      <c r="EH73" s="412"/>
      <c r="EI73" s="412"/>
      <c r="EJ73" s="412"/>
      <c r="EK73" s="412"/>
      <c r="EL73" s="412"/>
      <c r="EM73" s="412"/>
      <c r="EN73" s="412"/>
      <c r="EO73" s="412"/>
      <c r="EP73" s="412"/>
      <c r="EQ73" s="412"/>
      <c r="ER73" s="412"/>
      <c r="ES73" s="412"/>
      <c r="ET73" s="412"/>
      <c r="EU73" s="412"/>
      <c r="EV73" s="412"/>
      <c r="EW73" s="412"/>
      <c r="EX73" s="412"/>
      <c r="EY73" s="412"/>
      <c r="EZ73" s="412"/>
      <c r="FA73" s="412"/>
      <c r="FB73" s="412"/>
      <c r="FC73" s="412"/>
      <c r="FD73" s="412"/>
      <c r="FE73" s="412"/>
      <c r="FF73" s="412"/>
      <c r="FG73" s="412"/>
      <c r="FH73" s="412"/>
      <c r="FI73" s="412"/>
      <c r="FJ73" s="412"/>
      <c r="FK73" s="412"/>
      <c r="FL73" s="412"/>
      <c r="FM73" s="412"/>
      <c r="FN73" s="412"/>
      <c r="FO73" s="412"/>
      <c r="FP73" s="412"/>
      <c r="FQ73" s="412"/>
      <c r="FR73" s="412"/>
      <c r="FS73" s="412"/>
      <c r="FT73" s="412"/>
      <c r="FU73" s="412"/>
      <c r="FV73" s="412"/>
      <c r="FW73" s="412"/>
      <c r="FX73" s="412"/>
      <c r="FY73" s="412"/>
      <c r="FZ73" s="412"/>
      <c r="GA73" s="412"/>
      <c r="GB73" s="412"/>
      <c r="GC73" s="412"/>
      <c r="GD73" s="412"/>
      <c r="GE73" s="412"/>
      <c r="GF73" s="412"/>
      <c r="GG73" s="412"/>
      <c r="GH73" s="412"/>
      <c r="GI73" s="412"/>
      <c r="GJ73" s="412"/>
      <c r="GK73" s="412"/>
      <c r="GL73" s="412"/>
      <c r="GM73" s="412"/>
      <c r="GN73" s="412"/>
      <c r="GO73" s="412"/>
      <c r="GP73" s="412"/>
      <c r="GQ73" s="412"/>
      <c r="GR73" s="412"/>
      <c r="GS73" s="412"/>
      <c r="GT73" s="412"/>
      <c r="GU73" s="412"/>
      <c r="GV73" s="412"/>
      <c r="GW73" s="412"/>
      <c r="GX73" s="412"/>
      <c r="GY73" s="412"/>
      <c r="GZ73" s="412"/>
      <c r="HA73" s="412"/>
      <c r="HB73" s="412"/>
      <c r="HC73" s="412"/>
      <c r="HD73" s="412"/>
      <c r="HE73" s="412"/>
      <c r="HF73" s="412"/>
      <c r="HG73" s="412"/>
      <c r="HH73" s="412"/>
      <c r="HI73" s="412"/>
      <c r="HJ73" s="412"/>
      <c r="HK73" s="412"/>
      <c r="HL73" s="412"/>
      <c r="HM73" s="412"/>
      <c r="HN73" s="412"/>
      <c r="HO73" s="412"/>
      <c r="HP73" s="412"/>
      <c r="HQ73" s="412"/>
      <c r="HR73" s="412"/>
      <c r="HS73" s="412"/>
      <c r="HT73" s="412"/>
      <c r="HU73" s="412"/>
      <c r="HV73" s="412"/>
      <c r="HW73" s="412"/>
      <c r="HX73" s="412"/>
      <c r="HY73" s="412"/>
      <c r="HZ73" s="412"/>
      <c r="IA73" s="412"/>
      <c r="IB73" s="412"/>
      <c r="IC73" s="412"/>
      <c r="ID73" s="412"/>
      <c r="IE73" s="412"/>
      <c r="IF73" s="412"/>
      <c r="IG73" s="412"/>
      <c r="IH73" s="412"/>
      <c r="II73" s="412"/>
      <c r="IJ73" s="412"/>
      <c r="IK73" s="412"/>
      <c r="IL73" s="412"/>
      <c r="IM73" s="412"/>
      <c r="IN73" s="412"/>
      <c r="IO73" s="412"/>
      <c r="IP73" s="412"/>
      <c r="IQ73" s="412"/>
    </row>
    <row r="74" s="408" customFormat="1" ht="24" customHeight="1" spans="1:251">
      <c r="A74" s="421" t="s">
        <v>1225</v>
      </c>
      <c r="B74" s="420"/>
      <c r="C74" s="420"/>
      <c r="D74" s="412"/>
      <c r="E74" s="412"/>
      <c r="F74" s="412"/>
      <c r="G74" s="412"/>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2"/>
      <c r="AY74" s="412"/>
      <c r="AZ74" s="412"/>
      <c r="BA74" s="412"/>
      <c r="BB74" s="412"/>
      <c r="BC74" s="412"/>
      <c r="BD74" s="412"/>
      <c r="BE74" s="412"/>
      <c r="BF74" s="412"/>
      <c r="BG74" s="412"/>
      <c r="BH74" s="412"/>
      <c r="BI74" s="412"/>
      <c r="BJ74" s="412"/>
      <c r="BK74" s="412"/>
      <c r="BL74" s="412"/>
      <c r="BM74" s="412"/>
      <c r="BN74" s="412"/>
      <c r="BO74" s="412"/>
      <c r="BP74" s="412"/>
      <c r="BQ74" s="412"/>
      <c r="BR74" s="412"/>
      <c r="BS74" s="412"/>
      <c r="BT74" s="412"/>
      <c r="BU74" s="412"/>
      <c r="BV74" s="412"/>
      <c r="BW74" s="412"/>
      <c r="BX74" s="412"/>
      <c r="BY74" s="412"/>
      <c r="BZ74" s="412"/>
      <c r="CA74" s="412"/>
      <c r="CB74" s="412"/>
      <c r="CC74" s="412"/>
      <c r="CD74" s="412"/>
      <c r="CE74" s="412"/>
      <c r="CF74" s="412"/>
      <c r="CG74" s="412"/>
      <c r="CH74" s="412"/>
      <c r="CI74" s="412"/>
      <c r="CJ74" s="412"/>
      <c r="CK74" s="412"/>
      <c r="CL74" s="412"/>
      <c r="CM74" s="412"/>
      <c r="CN74" s="412"/>
      <c r="CO74" s="412"/>
      <c r="CP74" s="412"/>
      <c r="CQ74" s="412"/>
      <c r="CR74" s="412"/>
      <c r="CS74" s="412"/>
      <c r="CT74" s="412"/>
      <c r="CU74" s="412"/>
      <c r="CV74" s="412"/>
      <c r="CW74" s="412"/>
      <c r="CX74" s="412"/>
      <c r="CY74" s="412"/>
      <c r="CZ74" s="412"/>
      <c r="DA74" s="412"/>
      <c r="DB74" s="412"/>
      <c r="DC74" s="412"/>
      <c r="DD74" s="412"/>
      <c r="DE74" s="412"/>
      <c r="DF74" s="412"/>
      <c r="DG74" s="412"/>
      <c r="DH74" s="412"/>
      <c r="DI74" s="412"/>
      <c r="DJ74" s="412"/>
      <c r="DK74" s="412"/>
      <c r="DL74" s="412"/>
      <c r="DM74" s="412"/>
      <c r="DN74" s="412"/>
      <c r="DO74" s="412"/>
      <c r="DP74" s="412"/>
      <c r="DQ74" s="412"/>
      <c r="DR74" s="412"/>
      <c r="DS74" s="412"/>
      <c r="DT74" s="412"/>
      <c r="DU74" s="412"/>
      <c r="DV74" s="412"/>
      <c r="DW74" s="412"/>
      <c r="DX74" s="412"/>
      <c r="DY74" s="412"/>
      <c r="DZ74" s="412"/>
      <c r="EA74" s="412"/>
      <c r="EB74" s="412"/>
      <c r="EC74" s="412"/>
      <c r="ED74" s="412"/>
      <c r="EE74" s="412"/>
      <c r="EF74" s="412"/>
      <c r="EG74" s="412"/>
      <c r="EH74" s="412"/>
      <c r="EI74" s="412"/>
      <c r="EJ74" s="412"/>
      <c r="EK74" s="412"/>
      <c r="EL74" s="412"/>
      <c r="EM74" s="412"/>
      <c r="EN74" s="412"/>
      <c r="EO74" s="412"/>
      <c r="EP74" s="412"/>
      <c r="EQ74" s="412"/>
      <c r="ER74" s="412"/>
      <c r="ES74" s="412"/>
      <c r="ET74" s="412"/>
      <c r="EU74" s="412"/>
      <c r="EV74" s="412"/>
      <c r="EW74" s="412"/>
      <c r="EX74" s="412"/>
      <c r="EY74" s="412"/>
      <c r="EZ74" s="412"/>
      <c r="FA74" s="412"/>
      <c r="FB74" s="412"/>
      <c r="FC74" s="412"/>
      <c r="FD74" s="412"/>
      <c r="FE74" s="412"/>
      <c r="FF74" s="412"/>
      <c r="FG74" s="412"/>
      <c r="FH74" s="412"/>
      <c r="FI74" s="412"/>
      <c r="FJ74" s="412"/>
      <c r="FK74" s="412"/>
      <c r="FL74" s="412"/>
      <c r="FM74" s="412"/>
      <c r="FN74" s="412"/>
      <c r="FO74" s="412"/>
      <c r="FP74" s="412"/>
      <c r="FQ74" s="412"/>
      <c r="FR74" s="412"/>
      <c r="FS74" s="412"/>
      <c r="FT74" s="412"/>
      <c r="FU74" s="412"/>
      <c r="FV74" s="412"/>
      <c r="FW74" s="412"/>
      <c r="FX74" s="412"/>
      <c r="FY74" s="412"/>
      <c r="FZ74" s="412"/>
      <c r="GA74" s="412"/>
      <c r="GB74" s="412"/>
      <c r="GC74" s="412"/>
      <c r="GD74" s="412"/>
      <c r="GE74" s="412"/>
      <c r="GF74" s="412"/>
      <c r="GG74" s="412"/>
      <c r="GH74" s="412"/>
      <c r="GI74" s="412"/>
      <c r="GJ74" s="412"/>
      <c r="GK74" s="412"/>
      <c r="GL74" s="412"/>
      <c r="GM74" s="412"/>
      <c r="GN74" s="412"/>
      <c r="GO74" s="412"/>
      <c r="GP74" s="412"/>
      <c r="GQ74" s="412"/>
      <c r="GR74" s="412"/>
      <c r="GS74" s="412"/>
      <c r="GT74" s="412"/>
      <c r="GU74" s="412"/>
      <c r="GV74" s="412"/>
      <c r="GW74" s="412"/>
      <c r="GX74" s="412"/>
      <c r="GY74" s="412"/>
      <c r="GZ74" s="412"/>
      <c r="HA74" s="412"/>
      <c r="HB74" s="412"/>
      <c r="HC74" s="412"/>
      <c r="HD74" s="412"/>
      <c r="HE74" s="412"/>
      <c r="HF74" s="412"/>
      <c r="HG74" s="412"/>
      <c r="HH74" s="412"/>
      <c r="HI74" s="412"/>
      <c r="HJ74" s="412"/>
      <c r="HK74" s="412"/>
      <c r="HL74" s="412"/>
      <c r="HM74" s="412"/>
      <c r="HN74" s="412"/>
      <c r="HO74" s="412"/>
      <c r="HP74" s="412"/>
      <c r="HQ74" s="412"/>
      <c r="HR74" s="412"/>
      <c r="HS74" s="412"/>
      <c r="HT74" s="412"/>
      <c r="HU74" s="412"/>
      <c r="HV74" s="412"/>
      <c r="HW74" s="412"/>
      <c r="HX74" s="412"/>
      <c r="HY74" s="412"/>
      <c r="HZ74" s="412"/>
      <c r="IA74" s="412"/>
      <c r="IB74" s="412"/>
      <c r="IC74" s="412"/>
      <c r="ID74" s="412"/>
      <c r="IE74" s="412"/>
      <c r="IF74" s="412"/>
      <c r="IG74" s="412"/>
      <c r="IH74" s="412"/>
      <c r="II74" s="412"/>
      <c r="IJ74" s="412"/>
      <c r="IK74" s="412"/>
      <c r="IL74" s="412"/>
      <c r="IM74" s="412"/>
      <c r="IN74" s="412"/>
      <c r="IO74" s="412"/>
      <c r="IP74" s="412"/>
      <c r="IQ74" s="412"/>
    </row>
    <row r="75" s="408" customFormat="1" ht="24" customHeight="1" spans="1:251">
      <c r="A75" s="421" t="s">
        <v>991</v>
      </c>
      <c r="B75" s="420"/>
      <c r="C75" s="420"/>
      <c r="D75" s="412"/>
      <c r="E75" s="412"/>
      <c r="F75" s="412"/>
      <c r="G75" s="412"/>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2"/>
      <c r="AI75" s="412"/>
      <c r="AJ75" s="412"/>
      <c r="AK75" s="412"/>
      <c r="AL75" s="412"/>
      <c r="AM75" s="412"/>
      <c r="AN75" s="412"/>
      <c r="AO75" s="412"/>
      <c r="AP75" s="412"/>
      <c r="AQ75" s="412"/>
      <c r="AR75" s="412"/>
      <c r="AS75" s="412"/>
      <c r="AT75" s="412"/>
      <c r="AU75" s="412"/>
      <c r="AV75" s="412"/>
      <c r="AW75" s="412"/>
      <c r="AX75" s="412"/>
      <c r="AY75" s="412"/>
      <c r="AZ75" s="412"/>
      <c r="BA75" s="412"/>
      <c r="BB75" s="412"/>
      <c r="BC75" s="412"/>
      <c r="BD75" s="412"/>
      <c r="BE75" s="412"/>
      <c r="BF75" s="412"/>
      <c r="BG75" s="412"/>
      <c r="BH75" s="412"/>
      <c r="BI75" s="412"/>
      <c r="BJ75" s="412"/>
      <c r="BK75" s="412"/>
      <c r="BL75" s="412"/>
      <c r="BM75" s="412"/>
      <c r="BN75" s="412"/>
      <c r="BO75" s="412"/>
      <c r="BP75" s="412"/>
      <c r="BQ75" s="412"/>
      <c r="BR75" s="412"/>
      <c r="BS75" s="412"/>
      <c r="BT75" s="412"/>
      <c r="BU75" s="412"/>
      <c r="BV75" s="412"/>
      <c r="BW75" s="412"/>
      <c r="BX75" s="412"/>
      <c r="BY75" s="412"/>
      <c r="BZ75" s="412"/>
      <c r="CA75" s="412"/>
      <c r="CB75" s="412"/>
      <c r="CC75" s="412"/>
      <c r="CD75" s="412"/>
      <c r="CE75" s="412"/>
      <c r="CF75" s="412"/>
      <c r="CG75" s="412"/>
      <c r="CH75" s="412"/>
      <c r="CI75" s="412"/>
      <c r="CJ75" s="412"/>
      <c r="CK75" s="412"/>
      <c r="CL75" s="412"/>
      <c r="CM75" s="412"/>
      <c r="CN75" s="412"/>
      <c r="CO75" s="412"/>
      <c r="CP75" s="412"/>
      <c r="CQ75" s="412"/>
      <c r="CR75" s="412"/>
      <c r="CS75" s="412"/>
      <c r="CT75" s="412"/>
      <c r="CU75" s="412"/>
      <c r="CV75" s="412"/>
      <c r="CW75" s="412"/>
      <c r="CX75" s="412"/>
      <c r="CY75" s="412"/>
      <c r="CZ75" s="412"/>
      <c r="DA75" s="412"/>
      <c r="DB75" s="412"/>
      <c r="DC75" s="412"/>
      <c r="DD75" s="412"/>
      <c r="DE75" s="412"/>
      <c r="DF75" s="412"/>
      <c r="DG75" s="412"/>
      <c r="DH75" s="412"/>
      <c r="DI75" s="412"/>
      <c r="DJ75" s="412"/>
      <c r="DK75" s="412"/>
      <c r="DL75" s="412"/>
      <c r="DM75" s="412"/>
      <c r="DN75" s="412"/>
      <c r="DO75" s="412"/>
      <c r="DP75" s="412"/>
      <c r="DQ75" s="412"/>
      <c r="DR75" s="412"/>
      <c r="DS75" s="412"/>
      <c r="DT75" s="412"/>
      <c r="DU75" s="412"/>
      <c r="DV75" s="412"/>
      <c r="DW75" s="412"/>
      <c r="DX75" s="412"/>
      <c r="DY75" s="412"/>
      <c r="DZ75" s="412"/>
      <c r="EA75" s="412"/>
      <c r="EB75" s="412"/>
      <c r="EC75" s="412"/>
      <c r="ED75" s="412"/>
      <c r="EE75" s="412"/>
      <c r="EF75" s="412"/>
      <c r="EG75" s="412"/>
      <c r="EH75" s="412"/>
      <c r="EI75" s="412"/>
      <c r="EJ75" s="412"/>
      <c r="EK75" s="412"/>
      <c r="EL75" s="412"/>
      <c r="EM75" s="412"/>
      <c r="EN75" s="412"/>
      <c r="EO75" s="412"/>
      <c r="EP75" s="412"/>
      <c r="EQ75" s="412"/>
      <c r="ER75" s="412"/>
      <c r="ES75" s="412"/>
      <c r="ET75" s="412"/>
      <c r="EU75" s="412"/>
      <c r="EV75" s="412"/>
      <c r="EW75" s="412"/>
      <c r="EX75" s="412"/>
      <c r="EY75" s="412"/>
      <c r="EZ75" s="412"/>
      <c r="FA75" s="412"/>
      <c r="FB75" s="412"/>
      <c r="FC75" s="412"/>
      <c r="FD75" s="412"/>
      <c r="FE75" s="412"/>
      <c r="FF75" s="412"/>
      <c r="FG75" s="412"/>
      <c r="FH75" s="412"/>
      <c r="FI75" s="412"/>
      <c r="FJ75" s="412"/>
      <c r="FK75" s="412"/>
      <c r="FL75" s="412"/>
      <c r="FM75" s="412"/>
      <c r="FN75" s="412"/>
      <c r="FO75" s="412"/>
      <c r="FP75" s="412"/>
      <c r="FQ75" s="412"/>
      <c r="FR75" s="412"/>
      <c r="FS75" s="412"/>
      <c r="FT75" s="412"/>
      <c r="FU75" s="412"/>
      <c r="FV75" s="412"/>
      <c r="FW75" s="412"/>
      <c r="FX75" s="412"/>
      <c r="FY75" s="412"/>
      <c r="FZ75" s="412"/>
      <c r="GA75" s="412"/>
      <c r="GB75" s="412"/>
      <c r="GC75" s="412"/>
      <c r="GD75" s="412"/>
      <c r="GE75" s="412"/>
      <c r="GF75" s="412"/>
      <c r="GG75" s="412"/>
      <c r="GH75" s="412"/>
      <c r="GI75" s="412"/>
      <c r="GJ75" s="412"/>
      <c r="GK75" s="412"/>
      <c r="GL75" s="412"/>
      <c r="GM75" s="412"/>
      <c r="GN75" s="412"/>
      <c r="GO75" s="412"/>
      <c r="GP75" s="412"/>
      <c r="GQ75" s="412"/>
      <c r="GR75" s="412"/>
      <c r="GS75" s="412"/>
      <c r="GT75" s="412"/>
      <c r="GU75" s="412"/>
      <c r="GV75" s="412"/>
      <c r="GW75" s="412"/>
      <c r="GX75" s="412"/>
      <c r="GY75" s="412"/>
      <c r="GZ75" s="412"/>
      <c r="HA75" s="412"/>
      <c r="HB75" s="412"/>
      <c r="HC75" s="412"/>
      <c r="HD75" s="412"/>
      <c r="HE75" s="412"/>
      <c r="HF75" s="412"/>
      <c r="HG75" s="412"/>
      <c r="HH75" s="412"/>
      <c r="HI75" s="412"/>
      <c r="HJ75" s="412"/>
      <c r="HK75" s="412"/>
      <c r="HL75" s="412"/>
      <c r="HM75" s="412"/>
      <c r="HN75" s="412"/>
      <c r="HO75" s="412"/>
      <c r="HP75" s="412"/>
      <c r="HQ75" s="412"/>
      <c r="HR75" s="412"/>
      <c r="HS75" s="412"/>
      <c r="HT75" s="412"/>
      <c r="HU75" s="412"/>
      <c r="HV75" s="412"/>
      <c r="HW75" s="412"/>
      <c r="HX75" s="412"/>
      <c r="HY75" s="412"/>
      <c r="HZ75" s="412"/>
      <c r="IA75" s="412"/>
      <c r="IB75" s="412"/>
      <c r="IC75" s="412"/>
      <c r="ID75" s="412"/>
      <c r="IE75" s="412"/>
      <c r="IF75" s="412"/>
      <c r="IG75" s="412"/>
      <c r="IH75" s="412"/>
      <c r="II75" s="412"/>
      <c r="IJ75" s="412"/>
      <c r="IK75" s="412"/>
      <c r="IL75" s="412"/>
      <c r="IM75" s="412"/>
      <c r="IN75" s="412"/>
      <c r="IO75" s="412"/>
      <c r="IP75" s="412"/>
      <c r="IQ75" s="412"/>
    </row>
    <row r="76" s="408" customFormat="1" ht="24" customHeight="1" spans="1:251">
      <c r="A76" s="422" t="s">
        <v>1226</v>
      </c>
      <c r="B76" s="423">
        <f>B70+B62+B67+B58+B52+B47+B43+B40+B36+B29+B21+B10+B5</f>
        <v>300641</v>
      </c>
      <c r="C76" s="423">
        <f>C70+C62+C67+C58+C52+C47+C43+C40+C36+C29+C21+C10+C5</f>
        <v>275880</v>
      </c>
      <c r="D76" s="412"/>
      <c r="E76" s="412"/>
      <c r="F76" s="412"/>
      <c r="G76" s="412"/>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412"/>
      <c r="AL76" s="412"/>
      <c r="AM76" s="412"/>
      <c r="AN76" s="412"/>
      <c r="AO76" s="412"/>
      <c r="AP76" s="412"/>
      <c r="AQ76" s="412"/>
      <c r="AR76" s="412"/>
      <c r="AS76" s="412"/>
      <c r="AT76" s="412"/>
      <c r="AU76" s="412"/>
      <c r="AV76" s="412"/>
      <c r="AW76" s="412"/>
      <c r="AX76" s="412"/>
      <c r="AY76" s="412"/>
      <c r="AZ76" s="412"/>
      <c r="BA76" s="412"/>
      <c r="BB76" s="412"/>
      <c r="BC76" s="412"/>
      <c r="BD76" s="412"/>
      <c r="BE76" s="412"/>
      <c r="BF76" s="412"/>
      <c r="BG76" s="412"/>
      <c r="BH76" s="412"/>
      <c r="BI76" s="412"/>
      <c r="BJ76" s="412"/>
      <c r="BK76" s="412"/>
      <c r="BL76" s="412"/>
      <c r="BM76" s="412"/>
      <c r="BN76" s="412"/>
      <c r="BO76" s="412"/>
      <c r="BP76" s="412"/>
      <c r="BQ76" s="412"/>
      <c r="BR76" s="412"/>
      <c r="BS76" s="412"/>
      <c r="BT76" s="412"/>
      <c r="BU76" s="412"/>
      <c r="BV76" s="412"/>
      <c r="BW76" s="412"/>
      <c r="BX76" s="412"/>
      <c r="BY76" s="412"/>
      <c r="BZ76" s="412"/>
      <c r="CA76" s="412"/>
      <c r="CB76" s="412"/>
      <c r="CC76" s="412"/>
      <c r="CD76" s="412"/>
      <c r="CE76" s="412"/>
      <c r="CF76" s="412"/>
      <c r="CG76" s="412"/>
      <c r="CH76" s="412"/>
      <c r="CI76" s="412"/>
      <c r="CJ76" s="412"/>
      <c r="CK76" s="412"/>
      <c r="CL76" s="412"/>
      <c r="CM76" s="412"/>
      <c r="CN76" s="412"/>
      <c r="CO76" s="412"/>
      <c r="CP76" s="412"/>
      <c r="CQ76" s="412"/>
      <c r="CR76" s="412"/>
      <c r="CS76" s="412"/>
      <c r="CT76" s="412"/>
      <c r="CU76" s="412"/>
      <c r="CV76" s="412"/>
      <c r="CW76" s="412"/>
      <c r="CX76" s="412"/>
      <c r="CY76" s="412"/>
      <c r="CZ76" s="412"/>
      <c r="DA76" s="412"/>
      <c r="DB76" s="412"/>
      <c r="DC76" s="412"/>
      <c r="DD76" s="412"/>
      <c r="DE76" s="412"/>
      <c r="DF76" s="412"/>
      <c r="DG76" s="412"/>
      <c r="DH76" s="412"/>
      <c r="DI76" s="412"/>
      <c r="DJ76" s="412"/>
      <c r="DK76" s="412"/>
      <c r="DL76" s="412"/>
      <c r="DM76" s="412"/>
      <c r="DN76" s="412"/>
      <c r="DO76" s="412"/>
      <c r="DP76" s="412"/>
      <c r="DQ76" s="412"/>
      <c r="DR76" s="412"/>
      <c r="DS76" s="412"/>
      <c r="DT76" s="412"/>
      <c r="DU76" s="412"/>
      <c r="DV76" s="412"/>
      <c r="DW76" s="412"/>
      <c r="DX76" s="412"/>
      <c r="DY76" s="412"/>
      <c r="DZ76" s="412"/>
      <c r="EA76" s="412"/>
      <c r="EB76" s="412"/>
      <c r="EC76" s="412"/>
      <c r="ED76" s="412"/>
      <c r="EE76" s="412"/>
      <c r="EF76" s="412"/>
      <c r="EG76" s="412"/>
      <c r="EH76" s="412"/>
      <c r="EI76" s="412"/>
      <c r="EJ76" s="412"/>
      <c r="EK76" s="412"/>
      <c r="EL76" s="412"/>
      <c r="EM76" s="412"/>
      <c r="EN76" s="412"/>
      <c r="EO76" s="412"/>
      <c r="EP76" s="412"/>
      <c r="EQ76" s="412"/>
      <c r="ER76" s="412"/>
      <c r="ES76" s="412"/>
      <c r="ET76" s="412"/>
      <c r="EU76" s="412"/>
      <c r="EV76" s="412"/>
      <c r="EW76" s="412"/>
      <c r="EX76" s="412"/>
      <c r="EY76" s="412"/>
      <c r="EZ76" s="412"/>
      <c r="FA76" s="412"/>
      <c r="FB76" s="412"/>
      <c r="FC76" s="412"/>
      <c r="FD76" s="412"/>
      <c r="FE76" s="412"/>
      <c r="FF76" s="412"/>
      <c r="FG76" s="412"/>
      <c r="FH76" s="412"/>
      <c r="FI76" s="412"/>
      <c r="FJ76" s="412"/>
      <c r="FK76" s="412"/>
      <c r="FL76" s="412"/>
      <c r="FM76" s="412"/>
      <c r="FN76" s="412"/>
      <c r="FO76" s="412"/>
      <c r="FP76" s="412"/>
      <c r="FQ76" s="412"/>
      <c r="FR76" s="412"/>
      <c r="FS76" s="412"/>
      <c r="FT76" s="412"/>
      <c r="FU76" s="412"/>
      <c r="FV76" s="412"/>
      <c r="FW76" s="412"/>
      <c r="FX76" s="412"/>
      <c r="FY76" s="412"/>
      <c r="FZ76" s="412"/>
      <c r="GA76" s="412"/>
      <c r="GB76" s="412"/>
      <c r="GC76" s="412"/>
      <c r="GD76" s="412"/>
      <c r="GE76" s="412"/>
      <c r="GF76" s="412"/>
      <c r="GG76" s="412"/>
      <c r="GH76" s="412"/>
      <c r="GI76" s="412"/>
      <c r="GJ76" s="412"/>
      <c r="GK76" s="412"/>
      <c r="GL76" s="412"/>
      <c r="GM76" s="412"/>
      <c r="GN76" s="412"/>
      <c r="GO76" s="412"/>
      <c r="GP76" s="412"/>
      <c r="GQ76" s="412"/>
      <c r="GR76" s="412"/>
      <c r="GS76" s="412"/>
      <c r="GT76" s="412"/>
      <c r="GU76" s="412"/>
      <c r="GV76" s="412"/>
      <c r="GW76" s="412"/>
      <c r="GX76" s="412"/>
      <c r="GY76" s="412"/>
      <c r="GZ76" s="412"/>
      <c r="HA76" s="412"/>
      <c r="HB76" s="412"/>
      <c r="HC76" s="412"/>
      <c r="HD76" s="412"/>
      <c r="HE76" s="412"/>
      <c r="HF76" s="412"/>
      <c r="HG76" s="412"/>
      <c r="HH76" s="412"/>
      <c r="HI76" s="412"/>
      <c r="HJ76" s="412"/>
      <c r="HK76" s="412"/>
      <c r="HL76" s="412"/>
      <c r="HM76" s="412"/>
      <c r="HN76" s="412"/>
      <c r="HO76" s="412"/>
      <c r="HP76" s="412"/>
      <c r="HQ76" s="412"/>
      <c r="HR76" s="412"/>
      <c r="HS76" s="412"/>
      <c r="HT76" s="412"/>
      <c r="HU76" s="412"/>
      <c r="HV76" s="412"/>
      <c r="HW76" s="412"/>
      <c r="HX76" s="412"/>
      <c r="HY76" s="412"/>
      <c r="HZ76" s="412"/>
      <c r="IA76" s="412"/>
      <c r="IB76" s="412"/>
      <c r="IC76" s="412"/>
      <c r="ID76" s="412"/>
      <c r="IE76" s="412"/>
      <c r="IF76" s="412"/>
      <c r="IG76" s="412"/>
      <c r="IH76" s="412"/>
      <c r="II76" s="412"/>
      <c r="IJ76" s="412"/>
      <c r="IK76" s="412"/>
      <c r="IL76" s="412"/>
      <c r="IM76" s="412"/>
      <c r="IN76" s="412"/>
      <c r="IO76" s="412"/>
      <c r="IP76" s="412"/>
      <c r="IQ76" s="412"/>
    </row>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sheetData>
  <mergeCells count="1">
    <mergeCell ref="A2:C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37</vt:i4>
      </vt:variant>
    </vt:vector>
  </HeadingPairs>
  <TitlesOfParts>
    <vt:vector size="37" baseType="lpstr">
      <vt:lpstr>第二部分</vt:lpstr>
      <vt:lpstr>1.达州市通川区收入</vt:lpstr>
      <vt:lpstr>2.达州市通川区支出</vt:lpstr>
      <vt:lpstr>3.达州市通川区平衡</vt:lpstr>
      <vt:lpstr>4.达州市通川区级收入</vt:lpstr>
      <vt:lpstr>5.本级决算表</vt:lpstr>
      <vt:lpstr>6.县级平衡</vt:lpstr>
      <vt:lpstr>7.本级支出经济分类</vt:lpstr>
      <vt:lpstr>8经济分类基本支出</vt:lpstr>
      <vt:lpstr>9.一般公共预算省对下补助</vt:lpstr>
      <vt:lpstr>10.转移支付分地区</vt:lpstr>
      <vt:lpstr>11省级基本建设</vt:lpstr>
      <vt:lpstr>12重大投资计划和项目</vt:lpstr>
      <vt:lpstr>13.基金收入</vt:lpstr>
      <vt:lpstr>14.YS基金支出</vt:lpstr>
      <vt:lpstr>15.YS 基金平衡</vt:lpstr>
      <vt:lpstr>16.YS 基金收入</vt:lpstr>
      <vt:lpstr>17.本级基金支出</vt:lpstr>
      <vt:lpstr>18.YS 基金平衡</vt:lpstr>
      <vt:lpstr>19.基金省对下补助 </vt:lpstr>
      <vt:lpstr>20.全省国资收入</vt:lpstr>
      <vt:lpstr>21.全省国资支出</vt:lpstr>
      <vt:lpstr>22.国资全省平衡</vt:lpstr>
      <vt:lpstr>23.本级国资收入</vt:lpstr>
      <vt:lpstr>24.本级国资支出 </vt:lpstr>
      <vt:lpstr>25.国资本级平衡</vt:lpstr>
      <vt:lpstr>26.国有资本经营预算对下转移支付表</vt:lpstr>
      <vt:lpstr>27.本地区社保基金收入决算</vt:lpstr>
      <vt:lpstr>28.本地区社保基金支出决算</vt:lpstr>
      <vt:lpstr>29.本地区社保基金平衡表</vt:lpstr>
      <vt:lpstr>30.本级社保基金收入决算</vt:lpstr>
      <vt:lpstr>31.本级社保基金支出决算</vt:lpstr>
      <vt:lpstr>32.本级社保基金平衡</vt:lpstr>
      <vt:lpstr>33.2024年地方政府债务限额及余额决算情况表</vt:lpstr>
      <vt:lpstr>34.2024年地方政府债务相关情况表</vt:lpstr>
      <vt:lpstr>35.2024年本级地方政府专项债务表</vt:lpstr>
      <vt:lpstr>36.2024年地方政府债券使用情况表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2018-01-08T18:36:00Z</dcterms:created>
  <cp:lastPrinted>2024-09-20T01:59:00Z</cp:lastPrinted>
  <dcterms:modified xsi:type="dcterms:W3CDTF">2025-10-28T06:03:07Z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KSOReadingLayout">
    <vt:bool>true</vt:bool>
  </property>
  <property fmtid="{D5CDD505-2E9C-101B-9397-08002B2CF9AE}" pid="4" name="ICV">
    <vt:lpwstr>066F6D2F476844E68757CA7258062AA3</vt:lpwstr>
  </property>
</Properties>
</file>