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'1'!$A$4:$B$1337</definedName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________________A01">#REF!</definedName>
    <definedName name="_________________A08">'[15]A01-1'!$A$5:$C$36</definedName>
    <definedName name="____________qyc1234">#REF!</definedName>
    <definedName name="_______________A01" localSheetId="0">#REF!</definedName>
    <definedName name="_______________A08" localSheetId="0">'[5]A01-1'!$A$5:$C$36</definedName>
    <definedName name="____1A01_" localSheetId="0">#REF!</definedName>
    <definedName name="____2A08_" localSheetId="0">'[6]A01-1'!$A$5:$C$36</definedName>
    <definedName name="____A01" localSheetId="0">#REF!</definedName>
    <definedName name="____A08" localSheetId="0">'[10]A01-1'!$A$5:$C$36</definedName>
    <definedName name="___1A01_" localSheetId="0">#REF!</definedName>
    <definedName name="___2A08_" localSheetId="0">'[7]A01-1'!$A$5:$C$36</definedName>
    <definedName name="___A01" localSheetId="0">#REF!</definedName>
    <definedName name="___A08" localSheetId="0">'[10]A01-1'!$A$5:$C$36</definedName>
    <definedName name="__1A01_" localSheetId="0">#REF!</definedName>
    <definedName name="__2A01_" localSheetId="0">#REF!</definedName>
    <definedName name="__2A08_" localSheetId="0">'[6]A01-1'!$A$5:$C$36</definedName>
    <definedName name="__4A08_" localSheetId="0">'[8]A01-1'!$A$5:$C$36</definedName>
    <definedName name="__A01" localSheetId="0">#REF!</definedName>
    <definedName name="__A08" localSheetId="0">'[6]A01-1'!$A$5:$C$36</definedName>
    <definedName name="_1A01_" localSheetId="0">#REF!</definedName>
    <definedName name="_2A01_" localSheetId="0">#REF!</definedName>
    <definedName name="_2A08_" localSheetId="0">'[9]A01-1'!$A$5:$C$36</definedName>
    <definedName name="_4A08_" localSheetId="0">'[6]A01-1'!$A$5:$C$36</definedName>
    <definedName name="_A01" localSheetId="0">#REF!</definedName>
    <definedName name="_A08" localSheetId="0">'[6]A01-1'!$A$5:$C$36</definedName>
    <definedName name="_a8756" localSheetId="0">'[5]A01-1'!$A$5:$C$36</definedName>
    <definedName name="_qyc1234" localSheetId="0">#REF!</definedName>
    <definedName name="______________________A01" localSheetId="0">#REF!</definedName>
    <definedName name="_______________________A08" localSheetId="0">'[2]A01-1'!$A$5:$C$36</definedName>
    <definedName name="Database" localSheetId="0" hidden="1">#REF!</definedName>
    <definedName name="_xlnm.Print_Titles" localSheetId="0" hidden="1">'1'!$1:$4</definedName>
    <definedName name="__________________qyc1234" localSheetId="0">#REF!</definedName>
    <definedName name="地区名称" localSheetId="0">#REF!</definedName>
    <definedName name="支出" localSheetId="0">#REF!</definedName>
    <definedName name="_____A01" localSheetId="0">#REF!</definedName>
    <definedName name="_____A08" localSheetId="0">'[5]A01-1'!$A$5:$C$36</definedName>
    <definedName name="__qyc1234" localSheetId="0">#REF!</definedName>
    <definedName name="______A01" localSheetId="0">#REF!</definedName>
    <definedName name="______A08" localSheetId="0">'[5]A01-1'!$A$5:$C$36</definedName>
    <definedName name="___qyc1234" localSheetId="0">#REF!</definedName>
    <definedName name="____________A01" localSheetId="0">#REF!</definedName>
    <definedName name="____________A08" localSheetId="0">'[14]A01-1'!$A$5:$C$36</definedName>
    <definedName name="___________A01" localSheetId="0">#REF!</definedName>
    <definedName name="___________A08" localSheetId="0">'[14]A01-1'!$A$5:$C$36</definedName>
    <definedName name="__________A01" localSheetId="0">#REF!</definedName>
    <definedName name="__________A08" localSheetId="0">'[14]A01-1'!$A$5:$C$36</definedName>
    <definedName name="_________qyc1234" localSheetId="0">#REF!</definedName>
    <definedName name="________A08" localSheetId="0">'[14]A01-1'!$A$5:$C$36</definedName>
    <definedName name="________qyc1234" localSheetId="0">#REF!</definedName>
    <definedName name="_______qyc1234" localSheetId="0">#REF!</definedName>
    <definedName name="_________A08" localSheetId="0">'[4]A01-1'!$A$5:$C$36</definedName>
    <definedName name="________A01" localSheetId="0">#REF!</definedName>
    <definedName name="_______A01" localSheetId="0">#REF!</definedName>
    <definedName name="_______A08" localSheetId="0">'[5]A01-1'!$A$5:$C$36</definedName>
    <definedName name="_____qyc1234" localSheetId="0">#REF!</definedName>
    <definedName name="____qyc1234" localSheetId="0">#REF!</definedName>
    <definedName name="_________A01" localSheetId="0">#REF!</definedName>
    <definedName name="_____________A08" localSheetId="0">'[13]A01-1'!$A$5:$C$36</definedName>
    <definedName name="______qyc1234" localSheetId="0">#REF!</definedName>
    <definedName name="分类" localSheetId="0">#REF!</definedName>
    <definedName name="行业" localSheetId="0">[11]Sheet1!$W$2:$W$9</definedName>
    <definedName name="市州" localSheetId="0">[11]Sheet1!$A$2:$U$2</definedName>
    <definedName name="形式" localSheetId="0">#REF!</definedName>
    <definedName name="性质" localSheetId="0">[12]Sheet2!$A$1:$A$4</definedName>
    <definedName name="_____________A01" localSheetId="0">#REF!</definedName>
    <definedName name="______________A08" localSheetId="0">'[3]A01-1'!$A$5:$C$36</definedName>
    <definedName name="__________qyc1234" localSheetId="0">#REF!</definedName>
    <definedName name="DAHAI" localSheetId="0">#REF!</definedName>
    <definedName name="_xlnm.Print_Area" localSheetId="0">'1'!$A$1:$B$1338</definedName>
  </definedNames>
  <calcPr calcId="144525"/>
</workbook>
</file>

<file path=xl/sharedStrings.xml><?xml version="1.0" encoding="utf-8"?>
<sst xmlns="http://schemas.openxmlformats.org/spreadsheetml/2006/main" count="1337" uniqueCount="1026">
  <si>
    <t>2024年达州市通川区（本级）一般公共预算支出预算表</t>
  </si>
  <si>
    <t>单位：万元</t>
  </si>
  <si>
    <t>预算科目</t>
  </si>
  <si>
    <t>预算数</t>
  </si>
  <si>
    <t>合计</t>
  </si>
  <si>
    <t>一、一般公共服务支出</t>
  </si>
  <si>
    <t>其中：人大事务</t>
  </si>
  <si>
    <t xml:space="preserve">       行政运行</t>
  </si>
  <si>
    <t xml:space="preserve">  一般行政管理事务</t>
  </si>
  <si>
    <t xml:space="preserve">  机关服务</t>
  </si>
  <si>
    <t xml:space="preserve">  人大会议</t>
  </si>
  <si>
    <t xml:space="preserve">  人大立法</t>
  </si>
  <si>
    <t xml:space="preserve">  人大监督</t>
  </si>
  <si>
    <t xml:space="preserve">  人大代表履职能力提升</t>
  </si>
  <si>
    <t xml:space="preserve">  代表工作</t>
  </si>
  <si>
    <t xml:space="preserve">  人大信访工作</t>
  </si>
  <si>
    <t xml:space="preserve">  事业运行</t>
  </si>
  <si>
    <t xml:space="preserve">  其他人大事务支出</t>
  </si>
  <si>
    <t xml:space="preserve">      政协事务</t>
  </si>
  <si>
    <t xml:space="preserve">  行政运行</t>
  </si>
  <si>
    <t xml:space="preserve">  政协会议</t>
  </si>
  <si>
    <t xml:space="preserve">  委员视察</t>
  </si>
  <si>
    <t xml:space="preserve">  参政议政</t>
  </si>
  <si>
    <t xml:space="preserve">  其他政协事务支出</t>
  </si>
  <si>
    <t xml:space="preserve">      政府办公厅(室)及相关机构事务</t>
  </si>
  <si>
    <t xml:space="preserve">  专项服务</t>
  </si>
  <si>
    <t xml:space="preserve">  专项业务及机关事务管理</t>
  </si>
  <si>
    <t xml:space="preserve">  政务公开审批</t>
  </si>
  <si>
    <t xml:space="preserve">  参事事务</t>
  </si>
  <si>
    <t xml:space="preserve">  其他政府办公厅(室)及相关机构事务支出</t>
  </si>
  <si>
    <t xml:space="preserve">      发展与改革事务</t>
  </si>
  <si>
    <t xml:space="preserve">  战略规划与实施</t>
  </si>
  <si>
    <t xml:space="preserve">  日常经济运行调节</t>
  </si>
  <si>
    <t xml:space="preserve">  社会事业发展规划</t>
  </si>
  <si>
    <t xml:space="preserve">  经济体制改革研究</t>
  </si>
  <si>
    <t xml:space="preserve">  物价管理</t>
  </si>
  <si>
    <t xml:space="preserve">  其他发展与改革事务支出</t>
  </si>
  <si>
    <t xml:space="preserve">      统计信息事务</t>
  </si>
  <si>
    <t xml:space="preserve">  信息事务</t>
  </si>
  <si>
    <t xml:space="preserve">  专项统计业务</t>
  </si>
  <si>
    <t xml:space="preserve">  统计管理</t>
  </si>
  <si>
    <t xml:space="preserve">  专项普查活动</t>
  </si>
  <si>
    <t xml:space="preserve">  统计抽样调查</t>
  </si>
  <si>
    <t xml:space="preserve">  其他统计信息事务支出</t>
  </si>
  <si>
    <t xml:space="preserve">       财政事务</t>
  </si>
  <si>
    <t xml:space="preserve">  预算改革业务</t>
  </si>
  <si>
    <t xml:space="preserve">  财政国库业务</t>
  </si>
  <si>
    <t xml:space="preserve">  财政监察</t>
  </si>
  <si>
    <t xml:space="preserve">  信息化建设</t>
  </si>
  <si>
    <t xml:space="preserve">  财政委托业务支出</t>
  </si>
  <si>
    <t xml:space="preserve">  其他财政事务支出</t>
  </si>
  <si>
    <t xml:space="preserve">       税收事务</t>
  </si>
  <si>
    <t xml:space="preserve">  税收业务</t>
  </si>
  <si>
    <t xml:space="preserve">  其他税收事务支出</t>
  </si>
  <si>
    <t xml:space="preserve">       审计事务</t>
  </si>
  <si>
    <t xml:space="preserve">  审计业务</t>
  </si>
  <si>
    <t xml:space="preserve">  审计管理</t>
  </si>
  <si>
    <t xml:space="preserve">  其他审计事务支出</t>
  </si>
  <si>
    <t xml:space="preserve">       海关事务</t>
  </si>
  <si>
    <t xml:space="preserve">  缉私办案</t>
  </si>
  <si>
    <t xml:space="preserve">  口岸管理</t>
  </si>
  <si>
    <t xml:space="preserve">  海关关务</t>
  </si>
  <si>
    <t xml:space="preserve">  关税征管</t>
  </si>
  <si>
    <t xml:space="preserve">  海关监管</t>
  </si>
  <si>
    <t xml:space="preserve">  检验检疫</t>
  </si>
  <si>
    <t xml:space="preserve">  其他海关事务支出</t>
  </si>
  <si>
    <t xml:space="preserve">       纪检监察事务</t>
  </si>
  <si>
    <t xml:space="preserve">  大案要案查处</t>
  </si>
  <si>
    <t xml:space="preserve">  派驻派出机构</t>
  </si>
  <si>
    <t xml:space="preserve">  巡视工作</t>
  </si>
  <si>
    <t xml:space="preserve">  其他纪检监察事务支出</t>
  </si>
  <si>
    <t xml:space="preserve">       商贸事务</t>
  </si>
  <si>
    <t xml:space="preserve">  对外贸易管理</t>
  </si>
  <si>
    <t xml:space="preserve">  国际经济合作</t>
  </si>
  <si>
    <t xml:space="preserve">  外资管理</t>
  </si>
  <si>
    <t xml:space="preserve">  国内贸易管理</t>
  </si>
  <si>
    <t xml:space="preserve">  招商引资</t>
  </si>
  <si>
    <t xml:space="preserve">  其他商贸事务支出</t>
  </si>
  <si>
    <t xml:space="preserve">       知识产权事务</t>
  </si>
  <si>
    <t xml:space="preserve">  专利审批</t>
  </si>
  <si>
    <t xml:space="preserve">  知识产权战略和规划</t>
  </si>
  <si>
    <t xml:space="preserve">  国际合作与交流</t>
  </si>
  <si>
    <t xml:space="preserve">  知识产权宏观管理</t>
  </si>
  <si>
    <t xml:space="preserve">  商标管理</t>
  </si>
  <si>
    <t xml:space="preserve">  原产地地理标志管理</t>
  </si>
  <si>
    <t xml:space="preserve">  其他知识产权事务支出</t>
  </si>
  <si>
    <t xml:space="preserve">       民族事务</t>
  </si>
  <si>
    <t xml:space="preserve">  民族工作专项</t>
  </si>
  <si>
    <t xml:space="preserve">  其他民族事务支出</t>
  </si>
  <si>
    <t xml:space="preserve">       港澳台事务</t>
  </si>
  <si>
    <t xml:space="preserve">  港澳事务</t>
  </si>
  <si>
    <t xml:space="preserve">  台湾事务</t>
  </si>
  <si>
    <t xml:space="preserve">  其他港澳台事务支出</t>
  </si>
  <si>
    <t xml:space="preserve">       档案事务</t>
  </si>
  <si>
    <t xml:space="preserve">  档案馆</t>
  </si>
  <si>
    <t xml:space="preserve">  其他档案事务支出</t>
  </si>
  <si>
    <t xml:space="preserve">       民主党派及工商联事务</t>
  </si>
  <si>
    <t xml:space="preserve">  其他民主党派及工商联事务支出</t>
  </si>
  <si>
    <t xml:space="preserve">       群众团体事务</t>
  </si>
  <si>
    <t xml:space="preserve">  工会事务</t>
  </si>
  <si>
    <t xml:space="preserve">  其他群众团体事务支出</t>
  </si>
  <si>
    <t xml:space="preserve">       党委办公厅(室)及相关机构事务</t>
  </si>
  <si>
    <t xml:space="preserve">  专项业务</t>
  </si>
  <si>
    <t xml:space="preserve">  其他党委办公厅(室)及相关机构事务支出</t>
  </si>
  <si>
    <t xml:space="preserve">       组织事务</t>
  </si>
  <si>
    <t xml:space="preserve">  公务员事务</t>
  </si>
  <si>
    <t xml:space="preserve">  其他组织事务支出</t>
  </si>
  <si>
    <t xml:space="preserve">       宣传事务</t>
  </si>
  <si>
    <t xml:space="preserve">  宣传管理</t>
  </si>
  <si>
    <t xml:space="preserve">  其他宣传事务支出</t>
  </si>
  <si>
    <t xml:space="preserve">       统战事务</t>
  </si>
  <si>
    <t xml:space="preserve">  宗教事务</t>
  </si>
  <si>
    <t xml:space="preserve">  华侨事务</t>
  </si>
  <si>
    <t xml:space="preserve">  其他统战事务支出</t>
  </si>
  <si>
    <t xml:space="preserve">       对外联络事务</t>
  </si>
  <si>
    <t xml:space="preserve">  其他对外联络事务支出</t>
  </si>
  <si>
    <t xml:space="preserve">       其他共产党事务支出</t>
  </si>
  <si>
    <t xml:space="preserve">  其他共产党事务支出</t>
  </si>
  <si>
    <t xml:space="preserve">       网信事务</t>
  </si>
  <si>
    <t xml:space="preserve">  信息安全事务</t>
  </si>
  <si>
    <t xml:space="preserve">  其他网信事务支出</t>
  </si>
  <si>
    <t xml:space="preserve">       市场监督管理事务</t>
  </si>
  <si>
    <t xml:space="preserve">  市场主体管理</t>
  </si>
  <si>
    <t xml:space="preserve">  市场秩序执法</t>
  </si>
  <si>
    <t xml:space="preserve">  质量基础</t>
  </si>
  <si>
    <t xml:space="preserve">  药品事务</t>
  </si>
  <si>
    <t xml:space="preserve">  医疗器械事务</t>
  </si>
  <si>
    <t xml:space="preserve">  化妆品事务</t>
  </si>
  <si>
    <t xml:space="preserve">  质量安全监管</t>
  </si>
  <si>
    <t xml:space="preserve">  食品安全监管</t>
  </si>
  <si>
    <t xml:space="preserve">  其他市场监督管理事务</t>
  </si>
  <si>
    <t xml:space="preserve">       社会工作事务</t>
  </si>
  <si>
    <t xml:space="preserve">  其他社会工作事务支出</t>
  </si>
  <si>
    <t xml:space="preserve">       信访事务</t>
  </si>
  <si>
    <t xml:space="preserve">  信访业务</t>
  </si>
  <si>
    <t xml:space="preserve">  其他信访事务支出</t>
  </si>
  <si>
    <t xml:space="preserve">       其他一般公共服务支出</t>
  </si>
  <si>
    <t xml:space="preserve">  国家赔偿费用支出</t>
  </si>
  <si>
    <t xml:space="preserve">  其他一般公共服务支出</t>
  </si>
  <si>
    <t>二、外交支出</t>
  </si>
  <si>
    <t>其中：外交管理事务</t>
  </si>
  <si>
    <t xml:space="preserve">  其他外交管理事务支出</t>
  </si>
  <si>
    <t xml:space="preserve">       驻外机构</t>
  </si>
  <si>
    <t xml:space="preserve">  驻外使领馆(团、处)</t>
  </si>
  <si>
    <t xml:space="preserve">  其他驻外机构支出</t>
  </si>
  <si>
    <t xml:space="preserve">       对外援助</t>
  </si>
  <si>
    <t xml:space="preserve">  援外优惠贷款贴息</t>
  </si>
  <si>
    <t xml:space="preserve">  对外援助</t>
  </si>
  <si>
    <t xml:space="preserve">       国际组织</t>
  </si>
  <si>
    <t xml:space="preserve">  国际组织会费</t>
  </si>
  <si>
    <t xml:space="preserve">  国际组织捐赠</t>
  </si>
  <si>
    <t xml:space="preserve">  维和摊款</t>
  </si>
  <si>
    <t xml:space="preserve">  国际组织股金及基金</t>
  </si>
  <si>
    <t xml:space="preserve">  其他国际组织支出</t>
  </si>
  <si>
    <t xml:space="preserve">       对外合作与交流</t>
  </si>
  <si>
    <t xml:space="preserve">  在华国际会议</t>
  </si>
  <si>
    <t xml:space="preserve">  国际交流活动</t>
  </si>
  <si>
    <t xml:space="preserve">  对外合作活动</t>
  </si>
  <si>
    <t xml:space="preserve">  其他对外合作与交流支出</t>
  </si>
  <si>
    <t xml:space="preserve">       对外宣传</t>
  </si>
  <si>
    <t xml:space="preserve">  对外宣传</t>
  </si>
  <si>
    <t xml:space="preserve">       边界勘界联检</t>
  </si>
  <si>
    <t xml:space="preserve">  边界勘界</t>
  </si>
  <si>
    <t xml:space="preserve">  边界联检</t>
  </si>
  <si>
    <t xml:space="preserve">  边界界桩维护</t>
  </si>
  <si>
    <t xml:space="preserve">  其他支出</t>
  </si>
  <si>
    <t xml:space="preserve">       国际发展合作</t>
  </si>
  <si>
    <t xml:space="preserve">  其他国际发展合作支出</t>
  </si>
  <si>
    <t xml:space="preserve">       其他外交支出</t>
  </si>
  <si>
    <t xml:space="preserve">  其他外交支出</t>
  </si>
  <si>
    <t>三、国防支出</t>
  </si>
  <si>
    <t>其中：军费</t>
  </si>
  <si>
    <t xml:space="preserve">  现役部队</t>
  </si>
  <si>
    <t xml:space="preserve">  预备役部队</t>
  </si>
  <si>
    <t xml:space="preserve">  其他军费支出</t>
  </si>
  <si>
    <t xml:space="preserve">       国防科研事业</t>
  </si>
  <si>
    <t xml:space="preserve">  国防科研事业</t>
  </si>
  <si>
    <t xml:space="preserve">       专项工程</t>
  </si>
  <si>
    <t xml:space="preserve">  专项工程</t>
  </si>
  <si>
    <t xml:space="preserve">       国防动员</t>
  </si>
  <si>
    <t xml:space="preserve">  兵役征集</t>
  </si>
  <si>
    <t xml:space="preserve">  经济动员</t>
  </si>
  <si>
    <t xml:space="preserve">  人民防空</t>
  </si>
  <si>
    <t xml:space="preserve">  交通战备</t>
  </si>
  <si>
    <t xml:space="preserve">  民兵</t>
  </si>
  <si>
    <t xml:space="preserve">  边海防</t>
  </si>
  <si>
    <t xml:space="preserve">  其他国防动员支出</t>
  </si>
  <si>
    <t xml:space="preserve">       其他国防支出</t>
  </si>
  <si>
    <t xml:space="preserve">  其他国防支出</t>
  </si>
  <si>
    <t>四、公共安全支出</t>
  </si>
  <si>
    <t>其中：武装警察部队</t>
  </si>
  <si>
    <t xml:space="preserve">  武装警察部队</t>
  </si>
  <si>
    <t xml:space="preserve">  其他武装警察部队支出</t>
  </si>
  <si>
    <t xml:space="preserve">       公安</t>
  </si>
  <si>
    <t xml:space="preserve">  执法办案</t>
  </si>
  <si>
    <t xml:space="preserve">  特别业务</t>
  </si>
  <si>
    <t xml:space="preserve">  特勤业务</t>
  </si>
  <si>
    <t xml:space="preserve">  移民事务</t>
  </si>
  <si>
    <t xml:space="preserve">  其他公安支出</t>
  </si>
  <si>
    <t xml:space="preserve">       国家安全</t>
  </si>
  <si>
    <t xml:space="preserve">  安全业务</t>
  </si>
  <si>
    <t xml:space="preserve">  其他国家安全支出</t>
  </si>
  <si>
    <t xml:space="preserve">       检察</t>
  </si>
  <si>
    <t xml:space="preserve">  “两房”建设</t>
  </si>
  <si>
    <t xml:space="preserve">  检察监督</t>
  </si>
  <si>
    <t xml:space="preserve">  其他检察支出</t>
  </si>
  <si>
    <t xml:space="preserve">       法院</t>
  </si>
  <si>
    <t xml:space="preserve">  案件审判</t>
  </si>
  <si>
    <t xml:space="preserve">  案件执行</t>
  </si>
  <si>
    <t xml:space="preserve">  “两庭”建设</t>
  </si>
  <si>
    <t xml:space="preserve">  其他法院支出</t>
  </si>
  <si>
    <t xml:space="preserve">       司法</t>
  </si>
  <si>
    <t xml:space="preserve">  基层司法业务</t>
  </si>
  <si>
    <t xml:space="preserve">  普法宣传</t>
  </si>
  <si>
    <t xml:space="preserve">  律师管理</t>
  </si>
  <si>
    <t xml:space="preserve">  公共法律服务</t>
  </si>
  <si>
    <t xml:space="preserve">  国家统一法律职业资格考试</t>
  </si>
  <si>
    <t xml:space="preserve">  社区矫正</t>
  </si>
  <si>
    <t xml:space="preserve">  法治建设</t>
  </si>
  <si>
    <t xml:space="preserve">  其他司法支出</t>
  </si>
  <si>
    <t xml:space="preserve">       监狱</t>
  </si>
  <si>
    <t xml:space="preserve">  罪犯生活及医疗卫生</t>
  </si>
  <si>
    <t xml:space="preserve">  监狱业务及罪犯改造</t>
  </si>
  <si>
    <t xml:space="preserve">  狱政设施建设</t>
  </si>
  <si>
    <t xml:space="preserve">  其他监狱支出</t>
  </si>
  <si>
    <t xml:space="preserve">       强制隔离戒毒</t>
  </si>
  <si>
    <t xml:space="preserve">  强制隔离戒毒人员生活</t>
  </si>
  <si>
    <t xml:space="preserve">  强制隔离戒毒人员教育</t>
  </si>
  <si>
    <t xml:space="preserve">  所政设施建设</t>
  </si>
  <si>
    <t xml:space="preserve">  其他强制隔离戒毒支出</t>
  </si>
  <si>
    <t xml:space="preserve">       国家保密</t>
  </si>
  <si>
    <t xml:space="preserve">  保密技术</t>
  </si>
  <si>
    <t xml:space="preserve">  保密管理</t>
  </si>
  <si>
    <t xml:space="preserve">  其他国家保密支出</t>
  </si>
  <si>
    <t xml:space="preserve">       缉私警察</t>
  </si>
  <si>
    <t xml:space="preserve">  缉私业务</t>
  </si>
  <si>
    <t xml:space="preserve">  其他缉私警察支出</t>
  </si>
  <si>
    <t xml:space="preserve">       其他公共安全支出</t>
  </si>
  <si>
    <t xml:space="preserve">  国家司法救助支出</t>
  </si>
  <si>
    <t xml:space="preserve">  其他公共安全支出</t>
  </si>
  <si>
    <t>五、教育支出</t>
  </si>
  <si>
    <t>其中：教育管理事务</t>
  </si>
  <si>
    <t xml:space="preserve">  其他教育管理事务支出</t>
  </si>
  <si>
    <t xml:space="preserve">       普通教育</t>
  </si>
  <si>
    <t xml:space="preserve">  学前教育</t>
  </si>
  <si>
    <t xml:space="preserve">  小学教育</t>
  </si>
  <si>
    <t xml:space="preserve">  初中教育</t>
  </si>
  <si>
    <t xml:space="preserve">  高中教育</t>
  </si>
  <si>
    <t xml:space="preserve">  高等教育</t>
  </si>
  <si>
    <t xml:space="preserve">  其他普通教育支出</t>
  </si>
  <si>
    <t xml:space="preserve">       职业教育</t>
  </si>
  <si>
    <t xml:space="preserve">  初等职业教育</t>
  </si>
  <si>
    <t xml:space="preserve">  中等职业教育</t>
  </si>
  <si>
    <t xml:space="preserve">  技校教育</t>
  </si>
  <si>
    <t xml:space="preserve">  高等职业教育</t>
  </si>
  <si>
    <t xml:space="preserve">  其他职业教育支出</t>
  </si>
  <si>
    <t xml:space="preserve">        成人教育</t>
  </si>
  <si>
    <t xml:space="preserve">  成人初等教育</t>
  </si>
  <si>
    <t xml:space="preserve">  成人中等教育</t>
  </si>
  <si>
    <t xml:space="preserve">  成人高等教育</t>
  </si>
  <si>
    <t xml:space="preserve">  成人广播电视教育</t>
  </si>
  <si>
    <t xml:space="preserve">  其他成人教育支出</t>
  </si>
  <si>
    <t xml:space="preserve">       广播电视教育</t>
  </si>
  <si>
    <t xml:space="preserve">  广播电视学校</t>
  </si>
  <si>
    <t xml:space="preserve">  教育电视台</t>
  </si>
  <si>
    <t xml:space="preserve">  其他广播电视教育支出</t>
  </si>
  <si>
    <t xml:space="preserve">       留学教育</t>
  </si>
  <si>
    <t xml:space="preserve">  出国留学教育</t>
  </si>
  <si>
    <t xml:space="preserve">  来华留学教育</t>
  </si>
  <si>
    <t xml:space="preserve">  其他留学教育支出</t>
  </si>
  <si>
    <t xml:space="preserve">       特殊教育</t>
  </si>
  <si>
    <t xml:space="preserve">  特殊学校教育</t>
  </si>
  <si>
    <t xml:space="preserve">  工读学校教育</t>
  </si>
  <si>
    <t xml:space="preserve">  其他特殊教育支出</t>
  </si>
  <si>
    <t xml:space="preserve">       进修及培训</t>
  </si>
  <si>
    <t xml:space="preserve">  教师进修</t>
  </si>
  <si>
    <t xml:space="preserve">  干部教育</t>
  </si>
  <si>
    <t xml:space="preserve">  培训支出</t>
  </si>
  <si>
    <t xml:space="preserve">  退役士兵能力提升</t>
  </si>
  <si>
    <t xml:space="preserve">  其他进修及培训</t>
  </si>
  <si>
    <t xml:space="preserve">       教育费附加安排的支出</t>
  </si>
  <si>
    <t xml:space="preserve">  农村中小学校舍建设</t>
  </si>
  <si>
    <t xml:space="preserve">  农村中小学教学设施</t>
  </si>
  <si>
    <t xml:space="preserve">  城市中小学校舍建设</t>
  </si>
  <si>
    <t xml:space="preserve">  城市中小学教学设施</t>
  </si>
  <si>
    <t xml:space="preserve">  中等职业学校教学设施</t>
  </si>
  <si>
    <t xml:space="preserve">  其他教育费附加安排的支出</t>
  </si>
  <si>
    <t xml:space="preserve">       其他教育支出</t>
  </si>
  <si>
    <t xml:space="preserve">  其他教育支出</t>
  </si>
  <si>
    <t>六、科学技术支出</t>
  </si>
  <si>
    <t>其中：科学技术管理事务</t>
  </si>
  <si>
    <t xml:space="preserve">  其他科学技术管理事务支出</t>
  </si>
  <si>
    <t xml:space="preserve">       基础研究</t>
  </si>
  <si>
    <t xml:space="preserve">  机构运行</t>
  </si>
  <si>
    <t xml:space="preserve">  自然科学基金</t>
  </si>
  <si>
    <t xml:space="preserve">  实验室及相关设施</t>
  </si>
  <si>
    <t xml:space="preserve">  重大科学工程</t>
  </si>
  <si>
    <t xml:space="preserve">  专项基础科研</t>
  </si>
  <si>
    <t xml:space="preserve">  专项技术基础</t>
  </si>
  <si>
    <t xml:space="preserve">  科技人才队伍建设</t>
  </si>
  <si>
    <t xml:space="preserve">  其他基础研究支出</t>
  </si>
  <si>
    <t xml:space="preserve">       应用研究</t>
  </si>
  <si>
    <t xml:space="preserve">  社会公益研究</t>
  </si>
  <si>
    <t xml:space="preserve">  高技术研究</t>
  </si>
  <si>
    <t xml:space="preserve">  专项科研试制</t>
  </si>
  <si>
    <t xml:space="preserve">  其他应用研究支出</t>
  </si>
  <si>
    <t xml:space="preserve">       技术研究与开发</t>
  </si>
  <si>
    <t xml:space="preserve">  科技成果转化与扩散</t>
  </si>
  <si>
    <t xml:space="preserve">  共性技术研究与开发</t>
  </si>
  <si>
    <t xml:space="preserve">  其他技术研究与开发支出</t>
  </si>
  <si>
    <t xml:space="preserve">       科技条件与服务</t>
  </si>
  <si>
    <t xml:space="preserve">  技术创新服务体系</t>
  </si>
  <si>
    <t xml:space="preserve">  科技条件专项</t>
  </si>
  <si>
    <t xml:space="preserve">  其他科技条件与服务支出</t>
  </si>
  <si>
    <t xml:space="preserve">       社会科学</t>
  </si>
  <si>
    <t xml:space="preserve">  社会科学研究机构</t>
  </si>
  <si>
    <t xml:space="preserve">  社会科学研究</t>
  </si>
  <si>
    <t xml:space="preserve">  社科基金支出</t>
  </si>
  <si>
    <t xml:space="preserve">  其他社会科学支出</t>
  </si>
  <si>
    <t xml:space="preserve">       科学技术普及</t>
  </si>
  <si>
    <t xml:space="preserve">  科普活动</t>
  </si>
  <si>
    <t xml:space="preserve">  青少年科技活动</t>
  </si>
  <si>
    <t xml:space="preserve">  学术交流活动</t>
  </si>
  <si>
    <t xml:space="preserve">  科技馆站</t>
  </si>
  <si>
    <t xml:space="preserve">  其他科学技术普及支出</t>
  </si>
  <si>
    <t xml:space="preserve">       科技交流与合作</t>
  </si>
  <si>
    <t xml:space="preserve">  国际交流与合作</t>
  </si>
  <si>
    <t xml:space="preserve">  重大科技合作项目</t>
  </si>
  <si>
    <t xml:space="preserve">  其他科技交流与合作支出</t>
  </si>
  <si>
    <t xml:space="preserve">       科技重大项目</t>
  </si>
  <si>
    <t xml:space="preserve">  科技重大专项</t>
  </si>
  <si>
    <t xml:space="preserve">  重点研发计划</t>
  </si>
  <si>
    <t xml:space="preserve">  其他科技重大项目</t>
  </si>
  <si>
    <t xml:space="preserve">       其他科学技术支出</t>
  </si>
  <si>
    <t xml:space="preserve">  科技奖励</t>
  </si>
  <si>
    <t xml:space="preserve">  核应急</t>
  </si>
  <si>
    <t xml:space="preserve">  转制科研机构</t>
  </si>
  <si>
    <t xml:space="preserve">  其他科学技术支出</t>
  </si>
  <si>
    <t>七、文化旅游体育与传媒支出</t>
  </si>
  <si>
    <t>其中：文化和旅游</t>
  </si>
  <si>
    <t xml:space="preserve">  图书馆</t>
  </si>
  <si>
    <t xml:space="preserve">  文化展示及纪念机构</t>
  </si>
  <si>
    <t xml:space="preserve">  艺术表演场所</t>
  </si>
  <si>
    <t xml:space="preserve">  艺术表演团体</t>
  </si>
  <si>
    <t xml:space="preserve">  文化活动</t>
  </si>
  <si>
    <t xml:space="preserve">  群众文化</t>
  </si>
  <si>
    <t xml:space="preserve">  文化和旅游交流与合作</t>
  </si>
  <si>
    <t xml:space="preserve">  文化创作与保护</t>
  </si>
  <si>
    <t xml:space="preserve">  文化和旅游市场管理</t>
  </si>
  <si>
    <t xml:space="preserve">  旅游宣传</t>
  </si>
  <si>
    <t xml:space="preserve">  文化和旅游管理事务</t>
  </si>
  <si>
    <t xml:space="preserve">  其他文化和旅游支出</t>
  </si>
  <si>
    <t xml:space="preserve">       文物</t>
  </si>
  <si>
    <t xml:space="preserve">  文物保护</t>
  </si>
  <si>
    <t xml:space="preserve">  博物馆</t>
  </si>
  <si>
    <t xml:space="preserve">  历史名城与古迹</t>
  </si>
  <si>
    <t xml:space="preserve">  其他文物支出</t>
  </si>
  <si>
    <t xml:space="preserve">       体育</t>
  </si>
  <si>
    <t xml:space="preserve">  运动项目管理</t>
  </si>
  <si>
    <t xml:space="preserve">  体育竞赛</t>
  </si>
  <si>
    <t xml:space="preserve">  体育训练</t>
  </si>
  <si>
    <t xml:space="preserve">  体育场馆</t>
  </si>
  <si>
    <t xml:space="preserve">  群众体育</t>
  </si>
  <si>
    <t xml:space="preserve">  体育交流与合作</t>
  </si>
  <si>
    <t xml:space="preserve">  其他体育支出</t>
  </si>
  <si>
    <t xml:space="preserve">       新闻出版电影</t>
  </si>
  <si>
    <t xml:space="preserve">  新闻通讯</t>
  </si>
  <si>
    <t xml:space="preserve">  出版发行</t>
  </si>
  <si>
    <t xml:space="preserve">  版权管理</t>
  </si>
  <si>
    <t xml:space="preserve">  电影</t>
  </si>
  <si>
    <t xml:space="preserve">  其他新闻出版电影支出</t>
  </si>
  <si>
    <t xml:space="preserve">       广播电视</t>
  </si>
  <si>
    <t xml:space="preserve">  监测监管</t>
  </si>
  <si>
    <t xml:space="preserve">  传输发射</t>
  </si>
  <si>
    <t xml:space="preserve">  广播电视事务</t>
  </si>
  <si>
    <t xml:space="preserve">  其他广播电视支出</t>
  </si>
  <si>
    <t xml:space="preserve">       其他文化旅游体育与传媒支出</t>
  </si>
  <si>
    <t xml:space="preserve">  宣传文化发展专项支出</t>
  </si>
  <si>
    <t xml:space="preserve">  文化产业发展专项支出</t>
  </si>
  <si>
    <t xml:space="preserve">  其他文化旅游体育与传媒支出</t>
  </si>
  <si>
    <t>八、社会保障和就业支出</t>
  </si>
  <si>
    <t>其中：人力资源和社会保障管理事务</t>
  </si>
  <si>
    <t xml:space="preserve">  综合业务管理</t>
  </si>
  <si>
    <t xml:space="preserve">  劳动保障监察</t>
  </si>
  <si>
    <t xml:space="preserve">  就业管理事务</t>
  </si>
  <si>
    <t xml:space="preserve">  社会保险业务管理事务</t>
  </si>
  <si>
    <t xml:space="preserve">  社会保险经办机构</t>
  </si>
  <si>
    <t xml:space="preserve">  劳动关系和维权</t>
  </si>
  <si>
    <t xml:space="preserve">  公共就业服务和职业技能鉴定机构</t>
  </si>
  <si>
    <t xml:space="preserve">  劳动人事争议调解仲裁</t>
  </si>
  <si>
    <t xml:space="preserve">  政府特殊津贴</t>
  </si>
  <si>
    <t xml:space="preserve">  资助留学回国人员</t>
  </si>
  <si>
    <t xml:space="preserve">  博士后日常经费</t>
  </si>
  <si>
    <t xml:space="preserve">  引进人才费用</t>
  </si>
  <si>
    <t xml:space="preserve">  其他人力资源和社会保障管理事务支出</t>
  </si>
  <si>
    <t xml:space="preserve">       民政管理事务</t>
  </si>
  <si>
    <t xml:space="preserve">  社会组织管理</t>
  </si>
  <si>
    <t xml:space="preserve">  行政区划和地名管理</t>
  </si>
  <si>
    <t xml:space="preserve">  基层政权建设和社区治理</t>
  </si>
  <si>
    <t xml:space="preserve">  其他民政管理事务支出</t>
  </si>
  <si>
    <t xml:space="preserve">       补充全国社会保障基金</t>
  </si>
  <si>
    <t xml:space="preserve">  用一般公共预算补充基金</t>
  </si>
  <si>
    <t xml:space="preserve">       行政事业单位养老支出</t>
  </si>
  <si>
    <t xml:space="preserve">  行政单位离退休</t>
  </si>
  <si>
    <t xml:space="preserve">  事业单位离退休</t>
  </si>
  <si>
    <t xml:space="preserve">  离退休人员管理机构</t>
  </si>
  <si>
    <t xml:space="preserve">  机关事业单位基本养老保险缴费支出</t>
  </si>
  <si>
    <t xml:space="preserve">  机关事业单位职业年金缴费支出</t>
  </si>
  <si>
    <t xml:space="preserve">  对机关事业单位基本养老保险基金的补助</t>
  </si>
  <si>
    <t xml:space="preserve">  对机关事业单位职业年金的补助</t>
  </si>
  <si>
    <t xml:space="preserve">  其他行政事业单位养老支出</t>
  </si>
  <si>
    <t xml:space="preserve">       企业改革补助</t>
  </si>
  <si>
    <t xml:space="preserve">  企业关闭破产补助</t>
  </si>
  <si>
    <t xml:space="preserve">  厂办大集体改革补助</t>
  </si>
  <si>
    <t xml:space="preserve">  其他企业改革发展补助</t>
  </si>
  <si>
    <t xml:space="preserve">       就业补助</t>
  </si>
  <si>
    <t xml:space="preserve">  就业创业服务补贴</t>
  </si>
  <si>
    <t xml:space="preserve">  职业培训补贴</t>
  </si>
  <si>
    <t xml:space="preserve">  社会保险补贴</t>
  </si>
  <si>
    <t xml:space="preserve">  公益性岗位补贴</t>
  </si>
  <si>
    <t xml:space="preserve">  职业技能鉴定补贴</t>
  </si>
  <si>
    <t xml:space="preserve">  就业见习补贴</t>
  </si>
  <si>
    <t xml:space="preserve">  高技能人才培养补助</t>
  </si>
  <si>
    <t xml:space="preserve">  促进创业补贴</t>
  </si>
  <si>
    <t xml:space="preserve">  其他就业补助支出</t>
  </si>
  <si>
    <t xml:space="preserve">       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</si>
  <si>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</si>
  <si>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</si>
  <si>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</si>
  <si>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</si>
  <si>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</si>
  <si>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光荣院</t>
  </si>
  <si>
    <t xml:space="preserve">  褒扬纪念</t>
  </si>
  <si>
    <t xml:space="preserve">  其他优抚支出</t>
  </si>
  <si>
    <t xml:space="preserve">       退役安置</t>
  </si>
  <si>
    <t xml:space="preserve">  退役士兵安置</t>
  </si>
  <si>
    <t xml:space="preserve">  军队移交政府的离退休人员安置</t>
  </si>
  <si>
    <t xml:space="preserve">  军队移交政府离退休干部管理机构</t>
  </si>
  <si>
    <t xml:space="preserve">  退役士兵管理教育</t>
  </si>
  <si>
    <t xml:space="preserve">  军队转业干部安置</t>
  </si>
  <si>
    <t xml:space="preserve">  其他退役安置支出</t>
  </si>
  <si>
    <t xml:space="preserve">       社会福利</t>
  </si>
  <si>
    <t xml:space="preserve">  儿童福利</t>
  </si>
  <si>
    <t xml:space="preserve">  老年福利</t>
  </si>
  <si>
    <t xml:space="preserve">  康复辅具</t>
  </si>
  <si>
    <t xml:space="preserve">  殡葬</t>
  </si>
  <si>
    <t xml:space="preserve">  社会福利事业单位</t>
  </si>
  <si>
    <t xml:space="preserve">  养老服务</t>
  </si>
  <si>
    <t xml:space="preserve">  其他社会福利支出</t>
  </si>
  <si>
    <t xml:space="preserve">       残疾人事业</t>
  </si>
  <si>
    <t xml:space="preserve">  残疾人康复</t>
  </si>
  <si>
    <t xml:space="preserve">  残疾人就业</t>
  </si>
  <si>
    <t xml:space="preserve">  残疾人体育</t>
  </si>
  <si>
    <t xml:space="preserve">  残疾人生活和护理补贴</t>
  </si>
  <si>
    <t xml:space="preserve">  其他残疾人事业支出</t>
  </si>
  <si>
    <t xml:space="preserve">       红十字事业</t>
  </si>
  <si>
    <t xml:space="preserve">  其他红十字事业支出</t>
  </si>
  <si>
    <t xml:space="preserve">       最低生活保障</t>
  </si>
  <si>
    <t xml:space="preserve">  城市最低生活保障金支出</t>
  </si>
  <si>
    <t xml:space="preserve">  农村最低生活保障金支出</t>
  </si>
  <si>
    <t xml:space="preserve">       临时救助</t>
  </si>
  <si>
    <t xml:space="preserve">  临时救助支出</t>
  </si>
  <si>
    <t xml:space="preserve">  流浪乞讨人员救助支出</t>
  </si>
  <si>
    <t xml:space="preserve">       特困人员救助供养</t>
  </si>
  <si>
    <t xml:space="preserve">  城市特困人员救助供养支出</t>
  </si>
  <si>
    <t xml:space="preserve">  农村特困人员救助供养支出</t>
  </si>
  <si>
    <t xml:space="preserve">       补充道路交通事故社会救助基金</t>
  </si>
  <si>
    <t xml:space="preserve">  对道路交通事故社会救助基金的补助</t>
  </si>
  <si>
    <t xml:space="preserve">  交强险罚款收入补助基金支出</t>
  </si>
  <si>
    <t xml:space="preserve">       其他生活救助</t>
  </si>
  <si>
    <t xml:space="preserve">  其他城市生活救助</t>
  </si>
  <si>
    <t xml:space="preserve">  其他农村生活救助</t>
  </si>
  <si>
    <t xml:space="preserve">       财政对基本养老保险基金的补助</t>
  </si>
  <si>
    <t xml:space="preserve">  财政对企业职工基本养老保险基金的补助</t>
  </si>
  <si>
    <t xml:space="preserve">  财政对城乡居民基本养老保险基金的补助</t>
  </si>
  <si>
    <t xml:space="preserve">  财政对其他基本养老保险基金的补助</t>
  </si>
  <si>
    <t xml:space="preserve">       财政对其他社会保险基金的补助</t>
  </si>
  <si>
    <t xml:space="preserve">  财政对失业保险基金的补助</t>
  </si>
  <si>
    <t xml:space="preserve">  财政对工伤保险基金的补助</t>
  </si>
  <si>
    <t xml:space="preserve">  其他财政对社会保险基金的补助</t>
  </si>
  <si>
    <t xml:space="preserve">       退役军人管理事务</t>
  </si>
  <si>
    <t xml:space="preserve">  拥军优属</t>
  </si>
  <si>
    <t xml:space="preserve">  军供保障</t>
  </si>
  <si>
    <t xml:space="preserve">  其他退役军人事务管理支出</t>
  </si>
  <si>
    <t xml:space="preserve">       财政代缴社会保险费支出</t>
  </si>
  <si>
    <t xml:space="preserve">  财政代缴城乡居民基本养老保险费支出</t>
  </si>
  <si>
    <t xml:space="preserve">  财政代缴其他社会保险费支出</t>
  </si>
  <si>
    <t xml:space="preserve">       其他社会保障和就业支出</t>
  </si>
  <si>
    <t xml:space="preserve">  其他社会保障和就业支出</t>
  </si>
  <si>
    <t>九、卫生健康支出</t>
  </si>
  <si>
    <t>其中：卫生健康管理事务</t>
  </si>
  <si>
    <t xml:space="preserve">  其他卫生健康管理事务支出</t>
  </si>
  <si>
    <t xml:space="preserve">       公立医院</t>
  </si>
  <si>
    <t xml:space="preserve">  综合医院</t>
  </si>
  <si>
    <t xml:space="preserve">  中医(民族)医院</t>
  </si>
  <si>
    <t xml:space="preserve">  传染病医院</t>
  </si>
  <si>
    <t xml:space="preserve">  职业病防治医院</t>
  </si>
  <si>
    <t xml:space="preserve">  精神病医院</t>
  </si>
  <si>
    <t xml:space="preserve">  妇幼保健医院</t>
  </si>
  <si>
    <t xml:space="preserve">  儿童医院</t>
  </si>
  <si>
    <t xml:space="preserve">  其他专科医院</t>
  </si>
  <si>
    <t xml:space="preserve">  福利医院</t>
  </si>
  <si>
    <t xml:space="preserve">  行业医院</t>
  </si>
  <si>
    <t xml:space="preserve">  处理医疗欠费</t>
  </si>
  <si>
    <t xml:space="preserve">  康复医院</t>
  </si>
  <si>
    <t xml:space="preserve">  优抚医院</t>
  </si>
  <si>
    <t xml:space="preserve">  其他公立医院支出</t>
  </si>
  <si>
    <t xml:space="preserve">       基层医疗卫生机构</t>
  </si>
  <si>
    <t xml:space="preserve">  城市社区卫生机构</t>
  </si>
  <si>
    <t xml:space="preserve">  乡镇卫生院</t>
  </si>
  <si>
    <t xml:space="preserve">  其他基层医疗卫生机构支出</t>
  </si>
  <si>
    <t xml:space="preserve">       公共卫生</t>
  </si>
  <si>
    <t xml:space="preserve">  疾病预防控制机构</t>
  </si>
  <si>
    <t xml:space="preserve">  卫生监督机构</t>
  </si>
  <si>
    <t xml:space="preserve">  妇幼保健机构</t>
  </si>
  <si>
    <t xml:space="preserve">  精神卫生机构</t>
  </si>
  <si>
    <t xml:space="preserve">  应急救治机构</t>
  </si>
  <si>
    <t xml:space="preserve">  采供血机构</t>
  </si>
  <si>
    <t xml:space="preserve">  其他专业公共卫生机构</t>
  </si>
  <si>
    <t xml:space="preserve">  基本公共卫生服务</t>
  </si>
  <si>
    <t xml:space="preserve">  重大公共卫生服务</t>
  </si>
  <si>
    <t xml:space="preserve">  突发公共卫生事件应急处置</t>
  </si>
  <si>
    <t xml:space="preserve">  其他公共卫生支出</t>
  </si>
  <si>
    <t xml:space="preserve">       计划生育事务</t>
  </si>
  <si>
    <t xml:space="preserve">  计划生育机构</t>
  </si>
  <si>
    <t xml:space="preserve">  计划生育服务</t>
  </si>
  <si>
    <t xml:space="preserve">  其他计划生育事务支出</t>
  </si>
  <si>
    <t xml:space="preserve">       行政事业单位医疗</t>
  </si>
  <si>
    <t xml:space="preserve">  行政单位医疗</t>
  </si>
  <si>
    <t xml:space="preserve">  事业单位医疗</t>
  </si>
  <si>
    <t xml:space="preserve">  公务员医疗补助</t>
  </si>
  <si>
    <t xml:space="preserve">  其他行政事业单位医疗支出</t>
  </si>
  <si>
    <t xml:space="preserve">       财政对基本医疗保险基金的补助</t>
  </si>
  <si>
    <t xml:space="preserve">  财政对职工基本医疗保险基金的补助</t>
  </si>
  <si>
    <t xml:space="preserve">  财政对城乡居民基本医疗保险基金的补助</t>
  </si>
  <si>
    <t xml:space="preserve">  财政对其他基本医疗保险基金的补助</t>
  </si>
  <si>
    <t xml:space="preserve">       医疗救助</t>
  </si>
  <si>
    <t xml:space="preserve">  城乡医疗救助</t>
  </si>
  <si>
    <t xml:space="preserve">  疾病应急救助</t>
  </si>
  <si>
    <t xml:space="preserve">  其他医疗救助支出</t>
  </si>
  <si>
    <t xml:space="preserve">       优抚对象医疗</t>
  </si>
  <si>
    <t xml:space="preserve">  优抚对象医疗补助</t>
  </si>
  <si>
    <t xml:space="preserve">  其他优抚对象医疗支出</t>
  </si>
  <si>
    <t xml:space="preserve">       医疗保障管理事务</t>
  </si>
  <si>
    <t xml:space="preserve">  医疗保障政策管理</t>
  </si>
  <si>
    <t xml:space="preserve">  医疗保障经办事务</t>
  </si>
  <si>
    <t xml:space="preserve">  其他医疗保障管理事务支出</t>
  </si>
  <si>
    <t xml:space="preserve">       老龄卫生健康事务</t>
  </si>
  <si>
    <t xml:space="preserve">  老龄卫生健康事务</t>
  </si>
  <si>
    <t xml:space="preserve">       中医药事务</t>
  </si>
  <si>
    <t xml:space="preserve">  中医（民族医）药专项</t>
  </si>
  <si>
    <t xml:space="preserve">  其他中医药事务支出</t>
  </si>
  <si>
    <t xml:space="preserve">       疾病预防控制事务</t>
  </si>
  <si>
    <t xml:space="preserve">  其他疾病预防控制事务支出</t>
  </si>
  <si>
    <t xml:space="preserve">        托育服务</t>
  </si>
  <si>
    <t xml:space="preserve">  托育机构</t>
  </si>
  <si>
    <t xml:space="preserve">  其他托育服务住处</t>
  </si>
  <si>
    <t xml:space="preserve">        其他卫生健康支出</t>
  </si>
  <si>
    <t xml:space="preserve">  其他卫生健康支出</t>
  </si>
  <si>
    <t>十、节能环保支出</t>
  </si>
  <si>
    <t>其中：环境保护管理事务</t>
  </si>
  <si>
    <t xml:space="preserve">  生态环境保护宣传</t>
  </si>
  <si>
    <t xml:space="preserve">  环境保护法规、规划及标准</t>
  </si>
  <si>
    <t xml:space="preserve">  生态环境国际合作及履约</t>
  </si>
  <si>
    <t xml:space="preserve">  生态环境保护行政许可</t>
  </si>
  <si>
    <t xml:space="preserve">  应对气候变化管理事务</t>
  </si>
  <si>
    <t xml:space="preserve">  其他环境保护管理事务支出</t>
  </si>
  <si>
    <t xml:space="preserve">       环境监测与监察</t>
  </si>
  <si>
    <t xml:space="preserve">  建设项目环评审查与监督</t>
  </si>
  <si>
    <t xml:space="preserve">  核与辐射安全监督</t>
  </si>
  <si>
    <t xml:space="preserve">  其他环境监测与监察支出</t>
  </si>
  <si>
    <t xml:space="preserve">       污染防治</t>
  </si>
  <si>
    <t xml:space="preserve">  大气</t>
  </si>
  <si>
    <t xml:space="preserve">  水体</t>
  </si>
  <si>
    <t xml:space="preserve">  噪声</t>
  </si>
  <si>
    <t xml:space="preserve">  固体废弃物与化学品</t>
  </si>
  <si>
    <t xml:space="preserve">  放射源和放射性废物监管</t>
  </si>
  <si>
    <t xml:space="preserve">  辐射</t>
  </si>
  <si>
    <t xml:space="preserve">  土壤</t>
  </si>
  <si>
    <t xml:space="preserve">  其他污染防治支出</t>
  </si>
  <si>
    <t xml:space="preserve">       自然生态保护</t>
  </si>
  <si>
    <t xml:space="preserve">  生态保护</t>
  </si>
  <si>
    <t xml:space="preserve">  农村环境保护</t>
  </si>
  <si>
    <t xml:space="preserve">  生物及物种资源保护</t>
  </si>
  <si>
    <t xml:space="preserve">  草原生态修复治理</t>
  </si>
  <si>
    <t xml:space="preserve">  自然保护地</t>
  </si>
  <si>
    <t xml:space="preserve">  其他自然生态保护支出</t>
  </si>
  <si>
    <t xml:space="preserve">       森林保护修复</t>
  </si>
  <si>
    <t xml:space="preserve">  森林管护</t>
  </si>
  <si>
    <t xml:space="preserve">  社会保险补助</t>
  </si>
  <si>
    <t xml:space="preserve">  政策性社会性支出补助</t>
  </si>
  <si>
    <t xml:space="preserve">  天然林保护工程建设 </t>
  </si>
  <si>
    <t xml:space="preserve">  停伐补助</t>
  </si>
  <si>
    <t xml:space="preserve">  其他森林保护修复支出</t>
  </si>
  <si>
    <t xml:space="preserve">       风沙荒漠治理</t>
  </si>
  <si>
    <t xml:space="preserve">  京津风沙源治理工程建设</t>
  </si>
  <si>
    <t xml:space="preserve">  其他风沙荒漠治理支出</t>
  </si>
  <si>
    <t xml:space="preserve">       退牧还草</t>
  </si>
  <si>
    <t xml:space="preserve">  退牧还草工程建设</t>
  </si>
  <si>
    <t xml:space="preserve">  其他退牧还草支出</t>
  </si>
  <si>
    <t xml:space="preserve">       已垦草原退耕还草</t>
  </si>
  <si>
    <t xml:space="preserve">  已垦草原退耕还草</t>
  </si>
  <si>
    <t xml:space="preserve">       能源节约利用</t>
  </si>
  <si>
    <t xml:space="preserve">  能源节约利用</t>
  </si>
  <si>
    <t xml:space="preserve">       污染减排</t>
  </si>
  <si>
    <t xml:space="preserve">  生态环境监测与信息</t>
  </si>
  <si>
    <t xml:space="preserve">  生态环境执法监察</t>
  </si>
  <si>
    <t xml:space="preserve">  减排专项支出</t>
  </si>
  <si>
    <t xml:space="preserve">  清洁生产专项支出</t>
  </si>
  <si>
    <t xml:space="preserve">  其他污染减排支出</t>
  </si>
  <si>
    <t xml:space="preserve">       可再生能源</t>
  </si>
  <si>
    <t xml:space="preserve">  可再生能源</t>
  </si>
  <si>
    <t xml:space="preserve">       循环经济</t>
  </si>
  <si>
    <t xml:space="preserve">  循环经济</t>
  </si>
  <si>
    <t xml:space="preserve">       能源管理事务</t>
  </si>
  <si>
    <t xml:space="preserve">  能源科技装备</t>
  </si>
  <si>
    <t xml:space="preserve">  能源行业管理</t>
  </si>
  <si>
    <t xml:space="preserve">  能源管理</t>
  </si>
  <si>
    <t xml:space="preserve">  农村电网建设</t>
  </si>
  <si>
    <t xml:space="preserve">  其他能源管理事务支出</t>
  </si>
  <si>
    <t xml:space="preserve">        其他节能环保支出</t>
  </si>
  <si>
    <t xml:space="preserve">  其他节能环保支出</t>
  </si>
  <si>
    <t>十一、城乡社区支出</t>
  </si>
  <si>
    <t>其中：城乡社区管理事务</t>
  </si>
  <si>
    <t xml:space="preserve">  城管执法</t>
  </si>
  <si>
    <t xml:space="preserve">  工程建设标准规范编制与监管</t>
  </si>
  <si>
    <t xml:space="preserve">  工程建设管理</t>
  </si>
  <si>
    <t xml:space="preserve">  市政公用行业市场监管</t>
  </si>
  <si>
    <t xml:space="preserve">  住宅建设与房地产市场监管</t>
  </si>
  <si>
    <t xml:space="preserve">  执业资格注册、资质审查</t>
  </si>
  <si>
    <t xml:space="preserve">  其他城乡社区管理事务支出</t>
  </si>
  <si>
    <t xml:space="preserve">       城乡社区规划与管理</t>
  </si>
  <si>
    <t xml:space="preserve">  城乡社区规划与管理</t>
  </si>
  <si>
    <t xml:space="preserve">       城乡社区公共设施</t>
  </si>
  <si>
    <t xml:space="preserve">  小城镇基础设施建设</t>
  </si>
  <si>
    <t xml:space="preserve">  其他城乡社区公共设施支出</t>
  </si>
  <si>
    <t xml:space="preserve">       城乡社区环境卫生</t>
  </si>
  <si>
    <t xml:space="preserve">  城乡社区环境卫生</t>
  </si>
  <si>
    <t xml:space="preserve">       建设市场管理与监督</t>
  </si>
  <si>
    <t xml:space="preserve">  建设市场管理与监督</t>
  </si>
  <si>
    <t xml:space="preserve">       其他城乡社区支出</t>
  </si>
  <si>
    <t xml:space="preserve">  其他城乡社区支出</t>
  </si>
  <si>
    <t>十二、农林水支出</t>
  </si>
  <si>
    <t>其中：农业农村</t>
  </si>
  <si>
    <t xml:space="preserve">  农垦运行</t>
  </si>
  <si>
    <t xml:space="preserve">  科技转化与推广服务</t>
  </si>
  <si>
    <t xml:space="preserve">  病虫害控制</t>
  </si>
  <si>
    <t xml:space="preserve">  农产品质量安全</t>
  </si>
  <si>
    <t xml:space="preserve">  执法监管</t>
  </si>
  <si>
    <t xml:space="preserve">  统计监测与信息服务</t>
  </si>
  <si>
    <t xml:space="preserve">  行业业务管理</t>
  </si>
  <si>
    <t xml:space="preserve">  对外交流与合作</t>
  </si>
  <si>
    <t xml:space="preserve">  防灾救灾</t>
  </si>
  <si>
    <t xml:space="preserve">  稳定农民收入补贴</t>
  </si>
  <si>
    <t xml:space="preserve">  农业结构调整补贴</t>
  </si>
  <si>
    <t xml:space="preserve">  农业生产发展</t>
  </si>
  <si>
    <t xml:space="preserve">  农村合作经济</t>
  </si>
  <si>
    <t xml:space="preserve">  农产品加工与促销</t>
  </si>
  <si>
    <t xml:space="preserve">  农村社会事业</t>
  </si>
  <si>
    <t xml:space="preserve">  农业生态资源保护</t>
  </si>
  <si>
    <t xml:space="preserve">  乡村道路建设</t>
  </si>
  <si>
    <t xml:space="preserve">  渔业发展</t>
  </si>
  <si>
    <t xml:space="preserve">  对高校毕业生到基层任职补助</t>
  </si>
  <si>
    <t xml:space="preserve">  耕地建设与利用</t>
  </si>
  <si>
    <t xml:space="preserve">  其他农业农村支出</t>
  </si>
  <si>
    <t xml:space="preserve">       林业和草原</t>
  </si>
  <si>
    <t xml:space="preserve">  事业机构</t>
  </si>
  <si>
    <t xml:space="preserve">  森林资源培育</t>
  </si>
  <si>
    <t xml:space="preserve">  技术推广与转化</t>
  </si>
  <si>
    <t xml:space="preserve">  森林资源管理</t>
  </si>
  <si>
    <t xml:space="preserve">  森林生态效益补偿</t>
  </si>
  <si>
    <t xml:space="preserve">  动植物保护</t>
  </si>
  <si>
    <t xml:space="preserve">  湿地保护</t>
  </si>
  <si>
    <t xml:space="preserve">  执法与监督</t>
  </si>
  <si>
    <t xml:space="preserve">  防沙治沙</t>
  </si>
  <si>
    <t xml:space="preserve">  对外合作与交流</t>
  </si>
  <si>
    <t xml:space="preserve">  产业化管理</t>
  </si>
  <si>
    <t xml:space="preserve">  信息管理</t>
  </si>
  <si>
    <t xml:space="preserve">  林区公共支出</t>
  </si>
  <si>
    <t xml:space="preserve">  贷款贴息</t>
  </si>
  <si>
    <t xml:space="preserve">  林业草原防灾减灾</t>
  </si>
  <si>
    <t xml:space="preserve">  草原管理</t>
  </si>
  <si>
    <t xml:space="preserve">  退耕还林还草</t>
  </si>
  <si>
    <t xml:space="preserve">  其他林业和草原支出</t>
  </si>
  <si>
    <t xml:space="preserve">       水利</t>
  </si>
  <si>
    <t xml:space="preserve">  水利行业业务管理</t>
  </si>
  <si>
    <t xml:space="preserve">  水利工程建设</t>
  </si>
  <si>
    <t xml:space="preserve">  水利工程运行与维护</t>
  </si>
  <si>
    <t xml:space="preserve">  长江黄河等流域管理</t>
  </si>
  <si>
    <t xml:space="preserve">  水利前期工作</t>
  </si>
  <si>
    <t xml:space="preserve">  水利执法监督</t>
  </si>
  <si>
    <t xml:space="preserve">  水土保持</t>
  </si>
  <si>
    <t xml:space="preserve">  水资源节约管理与保护</t>
  </si>
  <si>
    <t xml:space="preserve">  水质监测</t>
  </si>
  <si>
    <t xml:space="preserve">  水文测报</t>
  </si>
  <si>
    <t xml:space="preserve">  防汛</t>
  </si>
  <si>
    <t xml:space="preserve">  抗旱</t>
  </si>
  <si>
    <t xml:space="preserve">  农村水利</t>
  </si>
  <si>
    <t xml:space="preserve">  水利技术推广</t>
  </si>
  <si>
    <t xml:space="preserve">  国际河流治理与管理</t>
  </si>
  <si>
    <t xml:space="preserve">  江河湖库水系综合整治</t>
  </si>
  <si>
    <t xml:space="preserve">  大中型水库移民后期扶持专项支出</t>
  </si>
  <si>
    <t xml:space="preserve">  水利安全监督</t>
  </si>
  <si>
    <t xml:space="preserve">  水利建设征地及移民支出</t>
  </si>
  <si>
    <t xml:space="preserve">  农村供水</t>
  </si>
  <si>
    <t xml:space="preserve">  南水北调工程建设</t>
  </si>
  <si>
    <t xml:space="preserve">  南水北调工程管理</t>
  </si>
  <si>
    <t xml:space="preserve">  其他水利支出</t>
  </si>
  <si>
    <t xml:space="preserve">       巩固脱贫攻坚成果衔接乡村振兴</t>
  </si>
  <si>
    <t xml:space="preserve">  农村基础设施建设</t>
  </si>
  <si>
    <t xml:space="preserve">  生产发展</t>
  </si>
  <si>
    <t xml:space="preserve">  社会发展</t>
  </si>
  <si>
    <t xml:space="preserve">  贷款奖补和贴息</t>
  </si>
  <si>
    <t xml:space="preserve">  “三西”农业建设专项补助</t>
  </si>
  <si>
    <t xml:space="preserve">  其他巩固脱贫攻坚成果衔接乡村振兴支出</t>
  </si>
  <si>
    <t xml:space="preserve">       农村综合改革</t>
  </si>
  <si>
    <t xml:space="preserve">  对村级公益事业建设的补助</t>
  </si>
  <si>
    <t xml:space="preserve">  国有农场办社会职能改革补助</t>
  </si>
  <si>
    <t xml:space="preserve">  对村民委员会和村党支部的补助</t>
  </si>
  <si>
    <t xml:space="preserve">  对村集体经济组织的补助</t>
  </si>
  <si>
    <t xml:space="preserve">  农村综合改革示范试点补助</t>
  </si>
  <si>
    <t xml:space="preserve">  其他农村综合改革支出</t>
  </si>
  <si>
    <t xml:space="preserve">       普惠金融发展支出</t>
  </si>
  <si>
    <t xml:space="preserve">  支持农村金融机构</t>
  </si>
  <si>
    <t xml:space="preserve">  农业保险保费补贴</t>
  </si>
  <si>
    <t xml:space="preserve">  创业担保贷款贴息及奖补</t>
  </si>
  <si>
    <t xml:space="preserve">  补充创业担保贷款基金</t>
  </si>
  <si>
    <t xml:space="preserve">  其他普惠金融发展支出</t>
  </si>
  <si>
    <t xml:space="preserve">       目标价格补贴</t>
  </si>
  <si>
    <t xml:space="preserve">  棉花目标价格补贴</t>
  </si>
  <si>
    <t xml:space="preserve">  其他目标价格补贴</t>
  </si>
  <si>
    <t xml:space="preserve">       其他农林水支出</t>
  </si>
  <si>
    <t xml:space="preserve">  化解其他公益性乡村债务支出</t>
  </si>
  <si>
    <t xml:space="preserve">  其他农林水支出</t>
  </si>
  <si>
    <t>十三、交通运输支出</t>
  </si>
  <si>
    <t>其中：公路水路运输</t>
  </si>
  <si>
    <t xml:space="preserve">  公路建设</t>
  </si>
  <si>
    <t xml:space="preserve">  公路养护</t>
  </si>
  <si>
    <t xml:space="preserve">  交通运输信息化建设</t>
  </si>
  <si>
    <t xml:space="preserve">  公路和运输安全</t>
  </si>
  <si>
    <t xml:space="preserve">  公路运输管理</t>
  </si>
  <si>
    <t xml:space="preserve">  公路和运输技术标准化建设</t>
  </si>
  <si>
    <t xml:space="preserve">  水运建设</t>
  </si>
  <si>
    <t xml:space="preserve">  航道维护</t>
  </si>
  <si>
    <t xml:space="preserve">  船舶检验</t>
  </si>
  <si>
    <t xml:space="preserve">  救助打捞</t>
  </si>
  <si>
    <t xml:space="preserve">  内河运输</t>
  </si>
  <si>
    <t xml:space="preserve">  远洋运输</t>
  </si>
  <si>
    <t xml:space="preserve">  海事管理</t>
  </si>
  <si>
    <t xml:space="preserve">  航标事业发展支出</t>
  </si>
  <si>
    <t xml:space="preserve">  水路运输管理支出</t>
  </si>
  <si>
    <t xml:space="preserve">  口岸建设</t>
  </si>
  <si>
    <t xml:space="preserve">  其他公路水路运输支出</t>
  </si>
  <si>
    <t xml:space="preserve">       铁路运输</t>
  </si>
  <si>
    <t xml:space="preserve">  铁路路网建设</t>
  </si>
  <si>
    <t xml:space="preserve">  铁路还贷专项</t>
  </si>
  <si>
    <t xml:space="preserve">  铁路安全</t>
  </si>
  <si>
    <t xml:space="preserve">  铁路专项运输</t>
  </si>
  <si>
    <t xml:space="preserve">  行业监管</t>
  </si>
  <si>
    <t xml:space="preserve">  其他铁路运输支出</t>
  </si>
  <si>
    <t xml:space="preserve">       民用航空运输</t>
  </si>
  <si>
    <t xml:space="preserve">  机场建设</t>
  </si>
  <si>
    <t xml:space="preserve">  空管系统建设</t>
  </si>
  <si>
    <t xml:space="preserve">  民航还贷专项支出</t>
  </si>
  <si>
    <t xml:space="preserve">  民用航空安全</t>
  </si>
  <si>
    <t xml:space="preserve">  民航专项运输</t>
  </si>
  <si>
    <t xml:space="preserve">  其他民用航空运输支出</t>
  </si>
  <si>
    <t xml:space="preserve">       邮政业支出</t>
  </si>
  <si>
    <t xml:space="preserve">  邮政普遍服务与特殊服务</t>
  </si>
  <si>
    <t xml:space="preserve">  其他邮政业支出</t>
  </si>
  <si>
    <t xml:space="preserve">       其他交通运输支出</t>
  </si>
  <si>
    <t xml:space="preserve">  公共交通运营补助</t>
  </si>
  <si>
    <t xml:space="preserve">  其他交通运输支出</t>
  </si>
  <si>
    <t>十四、资源勘探工业信息等支出</t>
  </si>
  <si>
    <t>其中：资源勘探开发</t>
  </si>
  <si>
    <t xml:space="preserve">  煤炭勘探开采和洗选</t>
  </si>
  <si>
    <t xml:space="preserve">  石油和天然气勘探开采</t>
  </si>
  <si>
    <t xml:space="preserve">  黑色金属矿勘探和采选</t>
  </si>
  <si>
    <t xml:space="preserve">  有色金属矿勘探和采选</t>
  </si>
  <si>
    <t xml:space="preserve">  非金属矿勘探和采选</t>
  </si>
  <si>
    <t xml:space="preserve">  其他资源勘探业支出</t>
  </si>
  <si>
    <t xml:space="preserve">       制造业</t>
  </si>
  <si>
    <t xml:space="preserve">  纺织业</t>
  </si>
  <si>
    <t xml:space="preserve">  医药制造业</t>
  </si>
  <si>
    <t xml:space="preserve">  非金属矿物制品业</t>
  </si>
  <si>
    <t xml:space="preserve">  通信设备、计算机及其他电子设备制造业</t>
  </si>
  <si>
    <t xml:space="preserve">  交通运输设备制造业</t>
  </si>
  <si>
    <t xml:space="preserve">  电气机械及器材制造业</t>
  </si>
  <si>
    <t xml:space="preserve">  工艺品及其他制造业</t>
  </si>
  <si>
    <t xml:space="preserve">  石油加工、炼焦及核燃料加工业</t>
  </si>
  <si>
    <t xml:space="preserve">  化学原料及化学制品制造业</t>
  </si>
  <si>
    <t xml:space="preserve">  黑色金属冶炼及压延加工业</t>
  </si>
  <si>
    <t xml:space="preserve">  有色金属冶炼及压延加工业</t>
  </si>
  <si>
    <t xml:space="preserve">  其他制造业支出</t>
  </si>
  <si>
    <t xml:space="preserve">       建筑业</t>
  </si>
  <si>
    <t xml:space="preserve">  其他建筑业支出</t>
  </si>
  <si>
    <t xml:space="preserve">       工业和信息产业监管</t>
  </si>
  <si>
    <t xml:space="preserve">  战备应急</t>
  </si>
  <si>
    <t xml:space="preserve">  专用通信</t>
  </si>
  <si>
    <t xml:space="preserve">  无线电及信息通信监管</t>
  </si>
  <si>
    <t xml:space="preserve">  工程建设及运行维护</t>
  </si>
  <si>
    <t xml:space="preserve">  产业发展</t>
  </si>
  <si>
    <t xml:space="preserve">  其他工业和信息产业监管支出</t>
  </si>
  <si>
    <t xml:space="preserve">        国有资产监管</t>
  </si>
  <si>
    <t xml:space="preserve">  国有企业监事会专项</t>
  </si>
  <si>
    <t xml:space="preserve">  中央企业专项管理</t>
  </si>
  <si>
    <t xml:space="preserve">  其他国有资产监管支出</t>
  </si>
  <si>
    <t xml:space="preserve">       支持中小企业发展和管理支出</t>
  </si>
  <si>
    <t xml:space="preserve">  科技型中小企业技术创新基金</t>
  </si>
  <si>
    <t xml:space="preserve">  中小企业发展专项</t>
  </si>
  <si>
    <t xml:space="preserve">  减免房租补贴</t>
  </si>
  <si>
    <t xml:space="preserve">  其他支持中小企业发展和管理支出</t>
  </si>
  <si>
    <t xml:space="preserve">       其他资源勘探工业信息等支出</t>
  </si>
  <si>
    <t xml:space="preserve">  黄金事务</t>
  </si>
  <si>
    <t xml:space="preserve">  技术改造支出</t>
  </si>
  <si>
    <t xml:space="preserve">  中药材扶持资金支出</t>
  </si>
  <si>
    <t xml:space="preserve">  重点产业振兴和技术改造项目贷款贴息</t>
  </si>
  <si>
    <t xml:space="preserve">  其他资源勘探工业信息等支出</t>
  </si>
  <si>
    <t>十五、商业服务业等支出</t>
  </si>
  <si>
    <t>其中：商业流通事务</t>
  </si>
  <si>
    <t xml:space="preserve">  食品流通安全补贴</t>
  </si>
  <si>
    <t xml:space="preserve">  市场监测及信息管理</t>
  </si>
  <si>
    <t xml:space="preserve">  民贸企业补贴</t>
  </si>
  <si>
    <t xml:space="preserve">  民贸民品贷款贴息</t>
  </si>
  <si>
    <t xml:space="preserve">  其他商业流通事务支出</t>
  </si>
  <si>
    <t xml:space="preserve">       涉外发展服务支出</t>
  </si>
  <si>
    <t xml:space="preserve">  外商投资环境建设补助资金</t>
  </si>
  <si>
    <t xml:space="preserve">  其他涉外发展服务支出</t>
  </si>
  <si>
    <t xml:space="preserve">       其他商业服务业等支出</t>
  </si>
  <si>
    <t xml:space="preserve">  服务业基础设施建设</t>
  </si>
  <si>
    <t xml:space="preserve">  其他商业服务业等支出</t>
  </si>
  <si>
    <t>十六、金融支出</t>
  </si>
  <si>
    <t>其中：金融部门行政支出</t>
  </si>
  <si>
    <t xml:space="preserve">  安全防卫</t>
  </si>
  <si>
    <t xml:space="preserve">  金融部门其他行政支出</t>
  </si>
  <si>
    <t xml:space="preserve">      金融部门监管支出</t>
  </si>
  <si>
    <t xml:space="preserve">  货币发行</t>
  </si>
  <si>
    <t xml:space="preserve">  金融服务</t>
  </si>
  <si>
    <t xml:space="preserve">  反假币</t>
  </si>
  <si>
    <t xml:space="preserve">  重点金融机构监管</t>
  </si>
  <si>
    <t xml:space="preserve">  金融稽查与案件处理</t>
  </si>
  <si>
    <t xml:space="preserve">  金融行业电子化建设</t>
  </si>
  <si>
    <t xml:space="preserve">  从业人员资格考试</t>
  </si>
  <si>
    <t xml:space="preserve">  反洗钱</t>
  </si>
  <si>
    <t xml:space="preserve">  金融部门其他监管支出</t>
  </si>
  <si>
    <t xml:space="preserve">       金融发展支出</t>
  </si>
  <si>
    <t xml:space="preserve">  政策性银行亏损补贴</t>
  </si>
  <si>
    <t xml:space="preserve">  利息费用补贴支出</t>
  </si>
  <si>
    <t xml:space="preserve">  补充资本金</t>
  </si>
  <si>
    <t xml:space="preserve">  风险基金补助</t>
  </si>
  <si>
    <t xml:space="preserve">  其他金融发展支出</t>
  </si>
  <si>
    <t xml:space="preserve">       金融调控支出</t>
  </si>
  <si>
    <t xml:space="preserve">  中央银行亏损补贴</t>
  </si>
  <si>
    <t xml:space="preserve">  其他金融调控支出</t>
  </si>
  <si>
    <t xml:space="preserve">       其他金融支出</t>
  </si>
  <si>
    <t xml:space="preserve">  重点企业贷款贴息</t>
  </si>
  <si>
    <t xml:space="preserve">  其他金融支出</t>
  </si>
  <si>
    <t>十七、援助其他地区支出</t>
  </si>
  <si>
    <t>其中：一般公共服务</t>
  </si>
  <si>
    <t xml:space="preserve">       教育</t>
  </si>
  <si>
    <t xml:space="preserve">       文化旅游体育与传媒</t>
  </si>
  <si>
    <t xml:space="preserve">       卫生健康</t>
  </si>
  <si>
    <t xml:space="preserve">       节能环保</t>
  </si>
  <si>
    <t xml:space="preserve">       农业农村</t>
  </si>
  <si>
    <t xml:space="preserve">       交通运输</t>
  </si>
  <si>
    <t xml:space="preserve">       住房保障</t>
  </si>
  <si>
    <t xml:space="preserve">       其他支出</t>
  </si>
  <si>
    <t>十八、自然资源海洋气象等支出</t>
  </si>
  <si>
    <t>其中：自然资源事务</t>
  </si>
  <si>
    <t xml:space="preserve">  自然资源规划及管理</t>
  </si>
  <si>
    <t xml:space="preserve">  自然资源利用与保护</t>
  </si>
  <si>
    <t xml:space="preserve">  自然资源社会公益服务</t>
  </si>
  <si>
    <t xml:space="preserve">  自然资源行业业务管理</t>
  </si>
  <si>
    <t xml:space="preserve">  自然资源调查与确权登记</t>
  </si>
  <si>
    <t xml:space="preserve">  土地资源储备支出</t>
  </si>
  <si>
    <t xml:space="preserve">  地质矿产资源与环境调查</t>
  </si>
  <si>
    <t xml:space="preserve">  地质勘查与矿产资源管理</t>
  </si>
  <si>
    <t xml:space="preserve">  地质转产项目财政贴息</t>
  </si>
  <si>
    <t xml:space="preserve">  国外风险勘查</t>
  </si>
  <si>
    <t xml:space="preserve">  地质勘查基金(周转金)支出</t>
  </si>
  <si>
    <t xml:space="preserve">  海域与海岛管理</t>
  </si>
  <si>
    <t xml:space="preserve">  自然资源国际合作与海洋权益维护</t>
  </si>
  <si>
    <t xml:space="preserve">  自然资源卫星</t>
  </si>
  <si>
    <t xml:space="preserve">  极地考察</t>
  </si>
  <si>
    <t xml:space="preserve">  深海调查与资源开发</t>
  </si>
  <si>
    <t xml:space="preserve">  海港航标维护</t>
  </si>
  <si>
    <t xml:space="preserve">  海水淡化</t>
  </si>
  <si>
    <t xml:space="preserve">  无居民海岛使用金支出</t>
  </si>
  <si>
    <t xml:space="preserve">  海洋战略规划与预警监测</t>
  </si>
  <si>
    <t xml:space="preserve">  基础测绘与地理信息监管</t>
  </si>
  <si>
    <t xml:space="preserve">  其他自然资源事务支出</t>
  </si>
  <si>
    <t xml:space="preserve">       气象事务</t>
  </si>
  <si>
    <t xml:space="preserve">  气象事业机构</t>
  </si>
  <si>
    <t xml:space="preserve">  气象探测</t>
  </si>
  <si>
    <t xml:space="preserve">  气象信息传输及管理</t>
  </si>
  <si>
    <t xml:space="preserve">  气象预报预测</t>
  </si>
  <si>
    <t xml:space="preserve">  气象服务</t>
  </si>
  <si>
    <t xml:space="preserve">  气象装备保障维护</t>
  </si>
  <si>
    <t xml:space="preserve">  气象基础设施建设与维修</t>
  </si>
  <si>
    <t xml:space="preserve">  气象卫星</t>
  </si>
  <si>
    <t xml:space="preserve">  气象法规与标准</t>
  </si>
  <si>
    <t xml:space="preserve">  气象资金审计稽查</t>
  </si>
  <si>
    <t xml:space="preserve">  其他气象事务支出</t>
  </si>
  <si>
    <t xml:space="preserve">       其他自然资源海洋气象等支出</t>
  </si>
  <si>
    <t xml:space="preserve">  其他自然资源海洋气象等支出</t>
  </si>
  <si>
    <t>十九、住房保障支出</t>
  </si>
  <si>
    <t>其中：保障性安居工程支出</t>
  </si>
  <si>
    <t xml:space="preserve">  廉租住房</t>
  </si>
  <si>
    <t xml:space="preserve">  沉陷区治理</t>
  </si>
  <si>
    <t xml:space="preserve">  棚户区改造</t>
  </si>
  <si>
    <t xml:space="preserve">  少数民族地区游牧民定居工程</t>
  </si>
  <si>
    <t xml:space="preserve">  农村危房改造</t>
  </si>
  <si>
    <t xml:space="preserve">  公共租赁住房</t>
  </si>
  <si>
    <t xml:space="preserve">  保障性住房租金补贴</t>
  </si>
  <si>
    <t xml:space="preserve">  老旧小区改造</t>
  </si>
  <si>
    <t xml:space="preserve">  配租型住房保障</t>
  </si>
  <si>
    <t xml:space="preserve">  配售型保障性住房</t>
  </si>
  <si>
    <t xml:space="preserve">  城中村改造</t>
  </si>
  <si>
    <t xml:space="preserve">  其他保障性安居工程支出</t>
  </si>
  <si>
    <t xml:space="preserve">       住房改革支出</t>
  </si>
  <si>
    <t xml:space="preserve">  住房公积金</t>
  </si>
  <si>
    <t xml:space="preserve">  提租补贴</t>
  </si>
  <si>
    <t xml:space="preserve">  购房补贴</t>
  </si>
  <si>
    <t xml:space="preserve">       城乡社区住宅</t>
  </si>
  <si>
    <t xml:space="preserve">  公有住房建设和维修改造支出</t>
  </si>
  <si>
    <t xml:space="preserve">  住房公积金管理</t>
  </si>
  <si>
    <t xml:space="preserve">  其他城乡社区住宅支出</t>
  </si>
  <si>
    <t>二十、粮油物资储备支出</t>
  </si>
  <si>
    <t>其中：粮油物资储备支出</t>
  </si>
  <si>
    <t xml:space="preserve">  财务和审计支出</t>
  </si>
  <si>
    <t xml:space="preserve">  信息统计</t>
  </si>
  <si>
    <t xml:space="preserve">  专项业务活动</t>
  </si>
  <si>
    <t xml:space="preserve">  国家粮油差价补贴</t>
  </si>
  <si>
    <t xml:space="preserve">  粮食财务挂账利息补贴</t>
  </si>
  <si>
    <t xml:space="preserve">  粮食财务挂账消化款</t>
  </si>
  <si>
    <t xml:space="preserve">  处理陈化粮补贴</t>
  </si>
  <si>
    <t xml:space="preserve">  粮食风险基金</t>
  </si>
  <si>
    <t xml:space="preserve">  粮油市场调控专项资金</t>
  </si>
  <si>
    <t xml:space="preserve">  设施建设</t>
  </si>
  <si>
    <t xml:space="preserve">  设施安全</t>
  </si>
  <si>
    <t xml:space="preserve">  物资保管保养</t>
  </si>
  <si>
    <t xml:space="preserve">  其他粮油物资事务支出</t>
  </si>
  <si>
    <t xml:space="preserve">       能源储备</t>
  </si>
  <si>
    <t xml:space="preserve">  石油储备</t>
  </si>
  <si>
    <t xml:space="preserve">  天然铀储备</t>
  </si>
  <si>
    <t xml:space="preserve">  煤炭储备</t>
  </si>
  <si>
    <t xml:space="preserve">  成品油储备</t>
  </si>
  <si>
    <t xml:space="preserve">  天然气储备</t>
  </si>
  <si>
    <t xml:space="preserve">  其他能源储备支出</t>
  </si>
  <si>
    <t xml:space="preserve">       粮油储备</t>
  </si>
  <si>
    <t xml:space="preserve">  储备粮油补贴</t>
  </si>
  <si>
    <t xml:space="preserve">  储备粮油差价补贴</t>
  </si>
  <si>
    <t xml:space="preserve">  储备粮(油)库建设</t>
  </si>
  <si>
    <t xml:space="preserve">  最低收购价政策支出</t>
  </si>
  <si>
    <t xml:space="preserve">  其他粮油储备支出</t>
  </si>
  <si>
    <t xml:space="preserve">        重要商品储备</t>
  </si>
  <si>
    <t xml:space="preserve">  棉花储备</t>
  </si>
  <si>
    <t xml:space="preserve">  食糖储备</t>
  </si>
  <si>
    <t xml:space="preserve">  肉类储备</t>
  </si>
  <si>
    <t xml:space="preserve">  化肥储备</t>
  </si>
  <si>
    <t xml:space="preserve">  农药储备</t>
  </si>
  <si>
    <t xml:space="preserve">  边销茶储备</t>
  </si>
  <si>
    <t xml:space="preserve">  羊毛储备</t>
  </si>
  <si>
    <t xml:space="preserve">  医药储备</t>
  </si>
  <si>
    <t xml:space="preserve">  食盐储备</t>
  </si>
  <si>
    <t xml:space="preserve">  战略物资储备</t>
  </si>
  <si>
    <t xml:space="preserve">  应急物资储备</t>
  </si>
  <si>
    <t xml:space="preserve">  其他重要商品储备支出</t>
  </si>
  <si>
    <t>二十一、灾害防治及应急管理支出</t>
  </si>
  <si>
    <t>其中：应急管理事务</t>
  </si>
  <si>
    <t xml:space="preserve">  灾害风险防治</t>
  </si>
  <si>
    <t xml:space="preserve">  国务院安委会专项</t>
  </si>
  <si>
    <t xml:space="preserve">  安全监管</t>
  </si>
  <si>
    <t xml:space="preserve">  应急救援</t>
  </si>
  <si>
    <t xml:space="preserve">  应急管理</t>
  </si>
  <si>
    <t xml:space="preserve">  其他应急管理支出</t>
  </si>
  <si>
    <t xml:space="preserve">       消防救援事务</t>
  </si>
  <si>
    <t xml:space="preserve">  消防应急救援</t>
  </si>
  <si>
    <t xml:space="preserve">  其他消防救援事务支出</t>
  </si>
  <si>
    <t xml:space="preserve">       矿山安全</t>
  </si>
  <si>
    <t xml:space="preserve">  矿山安全监察事务</t>
  </si>
  <si>
    <t xml:space="preserve">  矿山应急救援事务</t>
  </si>
  <si>
    <t xml:space="preserve">  其他矿山安全支出</t>
  </si>
  <si>
    <t xml:space="preserve">       地震事务</t>
  </si>
  <si>
    <t xml:space="preserve">  地震监测</t>
  </si>
  <si>
    <t xml:space="preserve">  地震预测预报</t>
  </si>
  <si>
    <t xml:space="preserve">  地震灾害预防</t>
  </si>
  <si>
    <t xml:space="preserve">  地震应急救援</t>
  </si>
  <si>
    <t xml:space="preserve">  地震环境探察</t>
  </si>
  <si>
    <t xml:space="preserve">  防震减灾信息管理</t>
  </si>
  <si>
    <t xml:space="preserve">  防震减灾基础管理</t>
  </si>
  <si>
    <t xml:space="preserve">  地震事业机构 </t>
  </si>
  <si>
    <t xml:space="preserve">  其他地震事务支出</t>
  </si>
  <si>
    <t xml:space="preserve">       自然灾害防治</t>
  </si>
  <si>
    <t xml:space="preserve">  地质灾害防治</t>
  </si>
  <si>
    <t xml:space="preserve">  森林草原防灾减灾</t>
  </si>
  <si>
    <t xml:space="preserve">  其他自然灾害防治支出</t>
  </si>
  <si>
    <t xml:space="preserve">       自然灾害救灾及恢复重建支出</t>
  </si>
  <si>
    <t xml:space="preserve">  自然灾害救灾补助</t>
  </si>
  <si>
    <t xml:space="preserve">  自然灾害灾后重建补助</t>
  </si>
  <si>
    <t xml:space="preserve">  其他自然灾害救灾及恢复重建支出</t>
  </si>
  <si>
    <t xml:space="preserve">       其他灾害防治及应急管理支出</t>
  </si>
  <si>
    <t xml:space="preserve">  其他灾害防治及应急管理支出</t>
  </si>
  <si>
    <t>二十二、预备费</t>
  </si>
  <si>
    <t>二十三、其他支出</t>
  </si>
  <si>
    <t>其中：其他支出</t>
  </si>
  <si>
    <t>二十四、债务付息支出</t>
  </si>
  <si>
    <t>其中：中央政府国内债务付息支出</t>
  </si>
  <si>
    <t xml:space="preserve">  中央政府国内债务付息支出</t>
  </si>
  <si>
    <t xml:space="preserve">      中央政府国外债务付息支出</t>
  </si>
  <si>
    <t xml:space="preserve">  中央政府境外发行主权债券付息支出</t>
  </si>
  <si>
    <t xml:space="preserve">  中央政府向外国政府借款付息支出</t>
  </si>
  <si>
    <t xml:space="preserve">  中央政府向国际金融组织借款付息支出</t>
  </si>
  <si>
    <t xml:space="preserve">  中央政府其他国外借款付息支出</t>
  </si>
  <si>
    <t xml:space="preserve">      地方政府一般债务付息支出</t>
  </si>
  <si>
    <t xml:space="preserve">  地方政府一般债券付息支出</t>
  </si>
  <si>
    <t xml:space="preserve">  地方政府向外国政府借款付息支出</t>
  </si>
  <si>
    <t xml:space="preserve">  地方政府向国际组织借款付息支出</t>
  </si>
  <si>
    <t xml:space="preserve">  地方政府其他一般债务付息支出</t>
  </si>
  <si>
    <t>二十五、债务发行费用支出</t>
  </si>
  <si>
    <t>其中：中央政府国内债务发行费用支出</t>
  </si>
  <si>
    <t xml:space="preserve">  中央政府国内债务发行费用支出</t>
  </si>
  <si>
    <t xml:space="preserve">      中央政府国外债务发行费用支出</t>
  </si>
  <si>
    <t xml:space="preserve">  中央政府国外债务发行费用支出</t>
  </si>
  <si>
    <t xml:space="preserve">      地方政府一般债务发行费用支出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</si>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</sst>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0_ "/>
  </numFmts>
  <fonts count="29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14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11" applyFont="1" applyFill="1" applyBorder="1" applyAlignment="1">
      <alignment horizontal="left" vertical="center" shrinkToFit="1"/>
    </xf>
    <xf numFmtId="0" fontId="1" fillId="0" borderId="0" xfId="11" applyFont="1" applyFill="1" applyBorder="1" applyAlignment="1">
      <alignment horizontal="center" vertical="center"/>
    </xf>
    <xf numFmtId="176" fontId="2" fillId="0" borderId="0" xfId="11" applyNumberFormat="1" applyFont="1" applyFill="1" applyBorder="1" applyAlignment="1">
      <alignment horizontal="center" vertical="center" wrapText="1" shrinkToFit="1"/>
    </xf>
    <xf numFmtId="176" fontId="2" fillId="0" borderId="0" xfId="11" applyNumberFormat="1" applyFont="1" applyFill="1" applyBorder="1" applyAlignment="1">
      <alignment horizontal="center" vertical="center" shrinkToFit="1"/>
    </xf>
    <xf numFmtId="176" fontId="5" fillId="0" borderId="0" xfId="11" applyNumberFormat="1" applyFont="1" applyFill="1" applyBorder="1" applyAlignment="1">
      <alignment horizontal="right" vertical="center" shrinkToFit="1"/>
    </xf>
    <xf numFmtId="176" fontId="0" fillId="0" borderId="0" xfId="11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indent="2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indent="4"/>
    </xf>
    <xf numFmtId="0" fontId="7" fillId="0" borderId="2" xfId="0" applyFont="1" applyFill="1" applyBorder="1" applyAlignment="1">
      <alignment horizontal="justify" vertical="center"/>
    </xf>
    <xf numFmtId="178" fontId="4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4 3" xfId="50"/>
    <cellStyle name="常规 35_2020支出预算表(以此为准)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6446;&#23398;&#38182;\01&#32508;&#21512;&#31185;\01&#39044;&#20915;&#31639;&#32534;&#21046;\01&#20195;&#32534;&#39044;&#31639;\01&#24180;&#21021;&#39044;&#31639;\2019&#24180;\&#23450;&#3129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I:\Documents%20and%20Settings\Administrator\Local%20Settings\Temporary%20Internet%20Files\Content.IE5\4DWRWNSJ\&#26356;&#27491;&#21518;\&#30465;&#21457;2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C:\Users\Administrator\Desktop\&#26032;&#24314;&#25991;&#20214;&#22841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6446;&#23398;&#38182;\01&#32508;&#21512;&#31185;\01&#39044;&#20915;&#31639;&#32534;&#21046;\02&#20915;&#31639;&#32534;&#21046;\2017&#24180;\&#19978;&#20250;\04%202017&#24180;&#20915;&#31639;&#65288;&#19978;&#20250;&#65289;\&#23450;&#31295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6446;&#23398;&#38182;\01&#32508;&#21512;&#31185;\01&#39044;&#20915;&#31639;&#32534;&#21046;\02&#20915;&#31639;&#32534;&#21046;\2017&#24180;\&#19978;&#20250;\04%202017&#24180;&#20915;&#31639;&#65288;&#19978;&#20250;&#65289;\&#23450;&#31295;\&#35874;&#20891;\2016&#24180;&#39044;&#31639;&#25191;&#34892;2017&#24180;&#39044;&#31639;&#33609;&#26696;&#34920;&#20876;&#65288;&#27491;&#24335;&#19978;&#20250;&#65289;\&#22269;&#26377;&#36164;&#26412;&#32463;&#33829;&#39044;&#31639;&#25191;&#34892;&#21644;&#39044;&#31639;&#33609;&#26696;&#34920;&#65288;&#35843;&#25972;&#26684;&#24335;&#65289;01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Z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6446;&#23398;&#38182;\01&#32508;&#21512;&#31185;\01&#39044;&#20915;&#31639;&#32534;&#21046;\02&#20915;&#31639;&#32534;&#21046;\2017&#24180;\&#19978;&#20250;\04%202017&#24180;&#20915;&#31639;&#65288;&#19978;&#20250;&#65289;\&#23450;&#31295;\&#35874;&#20891;\2016&#24180;&#39044;&#31639;&#25191;&#34892;2017&#24180;&#39044;&#31639;&#33609;&#26696;&#34920;&#20876;&#65288;&#27491;&#24335;&#19978;&#20250;&#6528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1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41全省国资收入"/>
      <sheetName val="42全省国资支出"/>
      <sheetName val="43省级国资收入"/>
      <sheetName val="44省级国资支出 "/>
      <sheetName val="省级国资执行情况说明"/>
      <sheetName val="45YS全省国资收入"/>
      <sheetName val="46YS全省国资支出"/>
      <sheetName val="47YS省级国资收入"/>
      <sheetName val="48YS省级国资支出 "/>
      <sheetName val="国有资本预算（草案）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405"/>
  <sheetViews>
    <sheetView showZeros="0" tabSelected="1" view="pageBreakPreview" zoomScale="85" zoomScaleNormal="100" workbookViewId="0">
      <selection activeCell="E17" sqref="E17"/>
    </sheetView>
  </sheetViews>
  <sheetFormatPr defaultColWidth="10" defaultRowHeight="13.5" outlineLevelCol="1"/>
  <cols>
    <col min="1" max="1" width="55.8916666666667" style="4" customWidth="1"/>
    <col min="2" max="2" width="36.2416666666667" style="5" customWidth="1"/>
    <col min="3" max="16384" width="10" style="4"/>
  </cols>
  <sheetData>
    <row r="1" s="1" customFormat="1" ht="24" customHeight="1" spans="1:2">
      <c r="A1" s="6"/>
      <c r="B1" s="7"/>
    </row>
    <row r="2" s="2" customFormat="1" ht="42" customHeight="1" spans="1:2">
      <c r="A2" s="8" t="s">
        <v>0</v>
      </c>
      <c r="B2" s="9"/>
    </row>
    <row r="3" s="3" customFormat="1" ht="27" customHeight="1" spans="1:2">
      <c r="A3" s="10"/>
      <c r="B3" s="11" t="s">
        <v>1</v>
      </c>
    </row>
    <row r="4" s="4" customFormat="1" ht="28.5" customHeight="1" spans="1:2">
      <c r="A4" s="12" t="s">
        <v>2</v>
      </c>
      <c r="B4" s="13" t="s">
        <v>3</v>
      </c>
    </row>
    <row r="5" ht="24" customHeight="1" spans="1:2">
      <c r="A5" s="14" t="s">
        <v>4</v>
      </c>
      <c r="B5" s="15">
        <f>B6+B247+B287+B306+B396+B448+B504+B561+B690+B774+B845+B868+B976+B1028+B1092+B1112+B1142+B1152+B1197+B1219+B1264+B1314+B1315+B1318+B1331</f>
        <v>423892.01</v>
      </c>
    </row>
    <row r="6" ht="24" customHeight="1" spans="1:2">
      <c r="A6" s="16" t="s">
        <v>5</v>
      </c>
      <c r="B6" s="15">
        <f>B7+B19+B28+B38+B49+B60+B71+B79+B88+B101+B110+B121+B133+B140+B148+B154+B161+B168+B175+B182+B189+B197+B203+B209+B216+B231+B238+B244</f>
        <v>47406.43</v>
      </c>
    </row>
    <row r="7" ht="24" customHeight="1" spans="1:2">
      <c r="A7" s="16" t="s">
        <v>6</v>
      </c>
      <c r="B7" s="15">
        <f>SUM(B8:B18)</f>
        <v>1178.34</v>
      </c>
    </row>
    <row r="8" ht="24" customHeight="1" spans="1:2">
      <c r="A8" s="17" t="s">
        <v>7</v>
      </c>
      <c r="B8" s="18">
        <v>761.85</v>
      </c>
    </row>
    <row r="9" ht="24" customHeight="1" spans="1:2">
      <c r="A9" s="19" t="s">
        <v>8</v>
      </c>
      <c r="B9" s="18">
        <v>11.35</v>
      </c>
    </row>
    <row r="10" ht="24" customHeight="1" spans="1:2">
      <c r="A10" s="19" t="s">
        <v>9</v>
      </c>
      <c r="B10" s="18">
        <v>77.06</v>
      </c>
    </row>
    <row r="11" ht="24" customHeight="1" spans="1:2">
      <c r="A11" s="19" t="s">
        <v>10</v>
      </c>
      <c r="B11" s="18">
        <v>47.5</v>
      </c>
    </row>
    <row r="12" ht="24" customHeight="1" spans="1:2">
      <c r="A12" s="19" t="s">
        <v>11</v>
      </c>
      <c r="B12" s="18"/>
    </row>
    <row r="13" ht="24" customHeight="1" spans="1:2">
      <c r="A13" s="19" t="s">
        <v>12</v>
      </c>
      <c r="B13" s="18">
        <v>20</v>
      </c>
    </row>
    <row r="14" ht="24" customHeight="1" spans="1:2">
      <c r="A14" s="19" t="s">
        <v>13</v>
      </c>
      <c r="B14" s="18">
        <v>120.28</v>
      </c>
    </row>
    <row r="15" ht="24" customHeight="1" spans="1:2">
      <c r="A15" s="19" t="s">
        <v>14</v>
      </c>
      <c r="B15" s="18">
        <v>71.8</v>
      </c>
    </row>
    <row r="16" ht="24" customHeight="1" spans="1:2">
      <c r="A16" s="19" t="s">
        <v>15</v>
      </c>
      <c r="B16" s="18"/>
    </row>
    <row r="17" ht="24" customHeight="1" spans="1:2">
      <c r="A17" s="19" t="s">
        <v>16</v>
      </c>
      <c r="B17" s="18"/>
    </row>
    <row r="18" ht="24" customHeight="1" spans="1:2">
      <c r="A18" s="19" t="s">
        <v>17</v>
      </c>
      <c r="B18" s="18">
        <v>68.5</v>
      </c>
    </row>
    <row r="19" ht="24" customHeight="1" spans="1:2">
      <c r="A19" s="20" t="s">
        <v>18</v>
      </c>
      <c r="B19" s="15">
        <f>SUM(B20:B27)</f>
        <v>1014.58</v>
      </c>
    </row>
    <row r="20" ht="24" customHeight="1" spans="1:2">
      <c r="A20" s="19" t="s">
        <v>19</v>
      </c>
      <c r="B20" s="18">
        <v>712.32</v>
      </c>
    </row>
    <row r="21" ht="24" customHeight="1" spans="1:2">
      <c r="A21" s="19" t="s">
        <v>8</v>
      </c>
      <c r="B21" s="18">
        <v>56.4</v>
      </c>
    </row>
    <row r="22" ht="24" customHeight="1" spans="1:2">
      <c r="A22" s="19" t="s">
        <v>9</v>
      </c>
      <c r="B22" s="18"/>
    </row>
    <row r="23" ht="24" customHeight="1" spans="1:2">
      <c r="A23" s="19" t="s">
        <v>20</v>
      </c>
      <c r="B23" s="18">
        <v>45</v>
      </c>
    </row>
    <row r="24" ht="24" customHeight="1" spans="1:2">
      <c r="A24" s="19" t="s">
        <v>21</v>
      </c>
      <c r="B24" s="18">
        <v>52</v>
      </c>
    </row>
    <row r="25" ht="24" customHeight="1" spans="1:2">
      <c r="A25" s="19" t="s">
        <v>22</v>
      </c>
      <c r="B25" s="18"/>
    </row>
    <row r="26" ht="24" customHeight="1" spans="1:2">
      <c r="A26" s="19" t="s">
        <v>16</v>
      </c>
      <c r="B26" s="18">
        <v>26.56</v>
      </c>
    </row>
    <row r="27" ht="24" customHeight="1" spans="1:2">
      <c r="A27" s="19" t="s">
        <v>23</v>
      </c>
      <c r="B27" s="18">
        <v>122.3</v>
      </c>
    </row>
    <row r="28" ht="24" customHeight="1" spans="1:2">
      <c r="A28" s="20" t="s">
        <v>24</v>
      </c>
      <c r="B28" s="15">
        <f>SUM(B29:B37)</f>
        <v>19214.4</v>
      </c>
    </row>
    <row r="29" ht="24" customHeight="1" spans="1:2">
      <c r="A29" s="19" t="s">
        <v>19</v>
      </c>
      <c r="B29" s="18">
        <v>8696.7</v>
      </c>
    </row>
    <row r="30" ht="24" customHeight="1" spans="1:2">
      <c r="A30" s="19" t="s">
        <v>8</v>
      </c>
      <c r="B30" s="18">
        <v>729.34</v>
      </c>
    </row>
    <row r="31" ht="24" customHeight="1" spans="1:2">
      <c r="A31" s="19" t="s">
        <v>9</v>
      </c>
      <c r="B31" s="18">
        <v>1963.82</v>
      </c>
    </row>
    <row r="32" ht="24" customHeight="1" spans="1:2">
      <c r="A32" s="19" t="s">
        <v>25</v>
      </c>
      <c r="B32" s="18"/>
    </row>
    <row r="33" ht="24" customHeight="1" spans="1:2">
      <c r="A33" s="19" t="s">
        <v>26</v>
      </c>
      <c r="B33" s="18"/>
    </row>
    <row r="34" ht="24" customHeight="1" spans="1:2">
      <c r="A34" s="19" t="s">
        <v>27</v>
      </c>
      <c r="B34" s="18">
        <v>717.66</v>
      </c>
    </row>
    <row r="35" ht="24" customHeight="1" spans="1:2">
      <c r="A35" s="19" t="s">
        <v>28</v>
      </c>
      <c r="B35" s="18"/>
    </row>
    <row r="36" ht="24" customHeight="1" spans="1:2">
      <c r="A36" s="19" t="s">
        <v>16</v>
      </c>
      <c r="B36" s="18">
        <v>6525.26</v>
      </c>
    </row>
    <row r="37" ht="24" customHeight="1" spans="1:2">
      <c r="A37" s="19" t="s">
        <v>29</v>
      </c>
      <c r="B37" s="18">
        <v>581.62</v>
      </c>
    </row>
    <row r="38" ht="24" customHeight="1" spans="1:2">
      <c r="A38" s="20" t="s">
        <v>30</v>
      </c>
      <c r="B38" s="15">
        <f>SUM(B39:B48)</f>
        <v>1283.97</v>
      </c>
    </row>
    <row r="39" ht="24" customHeight="1" spans="1:2">
      <c r="A39" s="19" t="s">
        <v>19</v>
      </c>
      <c r="B39" s="18">
        <v>632.82</v>
      </c>
    </row>
    <row r="40" ht="24" customHeight="1" spans="1:2">
      <c r="A40" s="19" t="s">
        <v>8</v>
      </c>
      <c r="B40" s="18">
        <v>370.29</v>
      </c>
    </row>
    <row r="41" ht="24" customHeight="1" spans="1:2">
      <c r="A41" s="19" t="s">
        <v>9</v>
      </c>
      <c r="B41" s="18"/>
    </row>
    <row r="42" ht="24" customHeight="1" spans="1:2">
      <c r="A42" s="19" t="s">
        <v>31</v>
      </c>
      <c r="B42" s="18"/>
    </row>
    <row r="43" ht="24" customHeight="1" spans="1:2">
      <c r="A43" s="19" t="s">
        <v>32</v>
      </c>
      <c r="B43" s="18"/>
    </row>
    <row r="44" ht="24" customHeight="1" spans="1:2">
      <c r="A44" s="19" t="s">
        <v>33</v>
      </c>
      <c r="B44" s="18"/>
    </row>
    <row r="45" ht="24" customHeight="1" spans="1:2">
      <c r="A45" s="19" t="s">
        <v>34</v>
      </c>
      <c r="B45" s="18"/>
    </row>
    <row r="46" ht="24" customHeight="1" spans="1:2">
      <c r="A46" s="19" t="s">
        <v>35</v>
      </c>
      <c r="B46" s="18"/>
    </row>
    <row r="47" ht="24" customHeight="1" spans="1:2">
      <c r="A47" s="19" t="s">
        <v>16</v>
      </c>
      <c r="B47" s="18">
        <v>205.9</v>
      </c>
    </row>
    <row r="48" ht="24" customHeight="1" spans="1:2">
      <c r="A48" s="19" t="s">
        <v>36</v>
      </c>
      <c r="B48" s="18">
        <v>74.96</v>
      </c>
    </row>
    <row r="49" ht="24" customHeight="1" spans="1:2">
      <c r="A49" s="20" t="s">
        <v>37</v>
      </c>
      <c r="B49" s="15">
        <f>SUM(B50:B59)</f>
        <v>381.26</v>
      </c>
    </row>
    <row r="50" ht="24" customHeight="1" spans="1:2">
      <c r="A50" s="19" t="s">
        <v>19</v>
      </c>
      <c r="B50" s="18">
        <v>295.33</v>
      </c>
    </row>
    <row r="51" ht="24" customHeight="1" spans="1:2">
      <c r="A51" s="19" t="s">
        <v>8</v>
      </c>
      <c r="B51" s="18">
        <v>0.76</v>
      </c>
    </row>
    <row r="52" ht="24" customHeight="1" spans="1:2">
      <c r="A52" s="19" t="s">
        <v>9</v>
      </c>
      <c r="B52" s="18"/>
    </row>
    <row r="53" ht="24" customHeight="1" spans="1:2">
      <c r="A53" s="19" t="s">
        <v>38</v>
      </c>
      <c r="B53" s="18"/>
    </row>
    <row r="54" ht="24" customHeight="1" spans="1:2">
      <c r="A54" s="19" t="s">
        <v>39</v>
      </c>
      <c r="B54" s="18">
        <v>62.3</v>
      </c>
    </row>
    <row r="55" ht="24" customHeight="1" spans="1:2">
      <c r="A55" s="19" t="s">
        <v>40</v>
      </c>
      <c r="B55" s="18"/>
    </row>
    <row r="56" ht="24" customHeight="1" spans="1:2">
      <c r="A56" s="19" t="s">
        <v>41</v>
      </c>
      <c r="B56" s="18">
        <v>0.47</v>
      </c>
    </row>
    <row r="57" ht="24" customHeight="1" spans="1:2">
      <c r="A57" s="19" t="s">
        <v>42</v>
      </c>
      <c r="B57" s="18"/>
    </row>
    <row r="58" ht="24" customHeight="1" spans="1:2">
      <c r="A58" s="19" t="s">
        <v>16</v>
      </c>
      <c r="B58" s="18"/>
    </row>
    <row r="59" ht="24" customHeight="1" spans="1:2">
      <c r="A59" s="19" t="s">
        <v>43</v>
      </c>
      <c r="B59" s="18">
        <v>22.4</v>
      </c>
    </row>
    <row r="60" ht="24" customHeight="1" spans="1:2">
      <c r="A60" s="20" t="s">
        <v>44</v>
      </c>
      <c r="B60" s="15">
        <f>SUM(B61:B70)</f>
        <v>2452.14</v>
      </c>
    </row>
    <row r="61" ht="24" customHeight="1" spans="1:2">
      <c r="A61" s="19" t="s">
        <v>19</v>
      </c>
      <c r="B61" s="18">
        <v>1060.75</v>
      </c>
    </row>
    <row r="62" ht="24" customHeight="1" spans="1:2">
      <c r="A62" s="19" t="s">
        <v>8</v>
      </c>
      <c r="B62" s="18">
        <v>515.6</v>
      </c>
    </row>
    <row r="63" ht="24" customHeight="1" spans="1:2">
      <c r="A63" s="19" t="s">
        <v>9</v>
      </c>
      <c r="B63" s="18"/>
    </row>
    <row r="64" ht="24" customHeight="1" spans="1:2">
      <c r="A64" s="19" t="s">
        <v>45</v>
      </c>
      <c r="B64" s="18"/>
    </row>
    <row r="65" ht="24" customHeight="1" spans="1:2">
      <c r="A65" s="19" t="s">
        <v>46</v>
      </c>
      <c r="B65" s="18"/>
    </row>
    <row r="66" ht="24" customHeight="1" spans="1:2">
      <c r="A66" s="19" t="s">
        <v>47</v>
      </c>
      <c r="B66" s="18"/>
    </row>
    <row r="67" ht="24" customHeight="1" spans="1:2">
      <c r="A67" s="19" t="s">
        <v>48</v>
      </c>
      <c r="B67" s="18">
        <v>161.5</v>
      </c>
    </row>
    <row r="68" ht="24" customHeight="1" spans="1:2">
      <c r="A68" s="19" t="s">
        <v>49</v>
      </c>
      <c r="B68" s="18">
        <v>18.17</v>
      </c>
    </row>
    <row r="69" ht="24" customHeight="1" spans="1:2">
      <c r="A69" s="19" t="s">
        <v>16</v>
      </c>
      <c r="B69" s="18">
        <v>661.05</v>
      </c>
    </row>
    <row r="70" ht="24" customHeight="1" spans="1:2">
      <c r="A70" s="19" t="s">
        <v>50</v>
      </c>
      <c r="B70" s="18">
        <v>35.07</v>
      </c>
    </row>
    <row r="71" ht="24" customHeight="1" spans="1:2">
      <c r="A71" s="20" t="s">
        <v>51</v>
      </c>
      <c r="B71" s="15">
        <f>SUM(B72:B78)</f>
        <v>2129.79</v>
      </c>
    </row>
    <row r="72" ht="24" customHeight="1" spans="1:2">
      <c r="A72" s="19" t="s">
        <v>19</v>
      </c>
      <c r="B72" s="18"/>
    </row>
    <row r="73" ht="24" customHeight="1" spans="1:2">
      <c r="A73" s="19" t="s">
        <v>8</v>
      </c>
      <c r="B73" s="18"/>
    </row>
    <row r="74" ht="24" customHeight="1" spans="1:2">
      <c r="A74" s="19" t="s">
        <v>9</v>
      </c>
      <c r="B74" s="18"/>
    </row>
    <row r="75" ht="24" customHeight="1" spans="1:2">
      <c r="A75" s="19" t="s">
        <v>48</v>
      </c>
      <c r="B75" s="18"/>
    </row>
    <row r="76" ht="24" customHeight="1" spans="1:2">
      <c r="A76" s="19" t="s">
        <v>52</v>
      </c>
      <c r="B76" s="18"/>
    </row>
    <row r="77" ht="24" customHeight="1" spans="1:2">
      <c r="A77" s="19" t="s">
        <v>16</v>
      </c>
      <c r="B77" s="18"/>
    </row>
    <row r="78" ht="24" customHeight="1" spans="1:2">
      <c r="A78" s="19" t="s">
        <v>53</v>
      </c>
      <c r="B78" s="18">
        <v>2129.79</v>
      </c>
    </row>
    <row r="79" ht="24" customHeight="1" spans="1:2">
      <c r="A79" s="20" t="s">
        <v>54</v>
      </c>
      <c r="B79" s="15">
        <f>SUM(B80:B87)</f>
        <v>652.68</v>
      </c>
    </row>
    <row r="80" ht="24" customHeight="1" spans="1:2">
      <c r="A80" s="19" t="s">
        <v>19</v>
      </c>
      <c r="B80" s="18">
        <v>298.68</v>
      </c>
    </row>
    <row r="81" ht="24" customHeight="1" spans="1:2">
      <c r="A81" s="19" t="s">
        <v>8</v>
      </c>
      <c r="B81" s="18"/>
    </row>
    <row r="82" ht="24" customHeight="1" spans="1:2">
      <c r="A82" s="19" t="s">
        <v>9</v>
      </c>
      <c r="B82" s="18"/>
    </row>
    <row r="83" ht="24" customHeight="1" spans="1:2">
      <c r="A83" s="19" t="s">
        <v>55</v>
      </c>
      <c r="B83" s="18">
        <v>196.76</v>
      </c>
    </row>
    <row r="84" ht="24" customHeight="1" spans="1:2">
      <c r="A84" s="19" t="s">
        <v>56</v>
      </c>
      <c r="B84" s="18"/>
    </row>
    <row r="85" ht="24" customHeight="1" spans="1:2">
      <c r="A85" s="19" t="s">
        <v>48</v>
      </c>
      <c r="B85" s="18"/>
    </row>
    <row r="86" ht="24" customHeight="1" spans="1:2">
      <c r="A86" s="19" t="s">
        <v>16</v>
      </c>
      <c r="B86" s="18">
        <v>144.46</v>
      </c>
    </row>
    <row r="87" ht="24" customHeight="1" spans="1:2">
      <c r="A87" s="19" t="s">
        <v>57</v>
      </c>
      <c r="B87" s="18">
        <v>12.78</v>
      </c>
    </row>
    <row r="88" ht="24" customHeight="1" spans="1:2">
      <c r="A88" s="20" t="s">
        <v>58</v>
      </c>
      <c r="B88" s="18"/>
    </row>
    <row r="89" ht="24" customHeight="1" spans="1:2">
      <c r="A89" s="19" t="s">
        <v>19</v>
      </c>
      <c r="B89" s="18"/>
    </row>
    <row r="90" ht="24" customHeight="1" spans="1:2">
      <c r="A90" s="19" t="s">
        <v>8</v>
      </c>
      <c r="B90" s="18"/>
    </row>
    <row r="91" ht="24" customHeight="1" spans="1:2">
      <c r="A91" s="19" t="s">
        <v>9</v>
      </c>
      <c r="B91" s="18"/>
    </row>
    <row r="92" ht="24" customHeight="1" spans="1:2">
      <c r="A92" s="19" t="s">
        <v>59</v>
      </c>
      <c r="B92" s="18"/>
    </row>
    <row r="93" ht="24" customHeight="1" spans="1:2">
      <c r="A93" s="19" t="s">
        <v>60</v>
      </c>
      <c r="B93" s="18"/>
    </row>
    <row r="94" ht="24" customHeight="1" spans="1:2">
      <c r="A94" s="19" t="s">
        <v>48</v>
      </c>
      <c r="B94" s="18"/>
    </row>
    <row r="95" ht="24" customHeight="1" spans="1:2">
      <c r="A95" s="19" t="s">
        <v>61</v>
      </c>
      <c r="B95" s="18"/>
    </row>
    <row r="96" ht="24" customHeight="1" spans="1:2">
      <c r="A96" s="19" t="s">
        <v>62</v>
      </c>
      <c r="B96" s="18"/>
    </row>
    <row r="97" ht="24" customHeight="1" spans="1:2">
      <c r="A97" s="19" t="s">
        <v>63</v>
      </c>
      <c r="B97" s="18"/>
    </row>
    <row r="98" ht="24" customHeight="1" spans="1:2">
      <c r="A98" s="19" t="s">
        <v>64</v>
      </c>
      <c r="B98" s="18"/>
    </row>
    <row r="99" ht="24" customHeight="1" spans="1:2">
      <c r="A99" s="19" t="s">
        <v>16</v>
      </c>
      <c r="B99" s="18"/>
    </row>
    <row r="100" ht="24" customHeight="1" spans="1:2">
      <c r="A100" s="19" t="s">
        <v>65</v>
      </c>
      <c r="B100" s="18"/>
    </row>
    <row r="101" ht="24" customHeight="1" spans="1:2">
      <c r="A101" s="20" t="s">
        <v>66</v>
      </c>
      <c r="B101" s="15">
        <f>SUM(B102:B109)</f>
        <v>3467.35</v>
      </c>
    </row>
    <row r="102" ht="24" customHeight="1" spans="1:2">
      <c r="A102" s="19" t="s">
        <v>19</v>
      </c>
      <c r="B102" s="18">
        <v>1542.04</v>
      </c>
    </row>
    <row r="103" ht="24" customHeight="1" spans="1:2">
      <c r="A103" s="19" t="s">
        <v>8</v>
      </c>
      <c r="B103" s="18">
        <v>82.29</v>
      </c>
    </row>
    <row r="104" ht="24" customHeight="1" spans="1:2">
      <c r="A104" s="19" t="s">
        <v>9</v>
      </c>
      <c r="B104" s="18"/>
    </row>
    <row r="105" ht="24" customHeight="1" spans="1:2">
      <c r="A105" s="19" t="s">
        <v>67</v>
      </c>
      <c r="B105" s="18"/>
    </row>
    <row r="106" ht="24" customHeight="1" spans="1:2">
      <c r="A106" s="19" t="s">
        <v>68</v>
      </c>
      <c r="B106" s="18"/>
    </row>
    <row r="107" ht="24" customHeight="1" spans="1:2">
      <c r="A107" s="19" t="s">
        <v>69</v>
      </c>
      <c r="B107" s="18">
        <v>248</v>
      </c>
    </row>
    <row r="108" ht="24" customHeight="1" spans="1:2">
      <c r="A108" s="19" t="s">
        <v>16</v>
      </c>
      <c r="B108" s="18">
        <v>186.79</v>
      </c>
    </row>
    <row r="109" ht="24" customHeight="1" spans="1:2">
      <c r="A109" s="19" t="s">
        <v>70</v>
      </c>
      <c r="B109" s="18">
        <v>1408.23</v>
      </c>
    </row>
    <row r="110" ht="24" customHeight="1" spans="1:2">
      <c r="A110" s="20" t="s">
        <v>71</v>
      </c>
      <c r="B110" s="15">
        <f>SUM(B111:B120)</f>
        <v>1177.27</v>
      </c>
    </row>
    <row r="111" ht="24" customHeight="1" spans="1:2">
      <c r="A111" s="19" t="s">
        <v>19</v>
      </c>
      <c r="B111" s="18">
        <v>451.66</v>
      </c>
    </row>
    <row r="112" ht="24" customHeight="1" spans="1:2">
      <c r="A112" s="19" t="s">
        <v>8</v>
      </c>
      <c r="B112" s="18">
        <v>67</v>
      </c>
    </row>
    <row r="113" ht="24" customHeight="1" spans="1:2">
      <c r="A113" s="19" t="s">
        <v>9</v>
      </c>
      <c r="B113" s="18"/>
    </row>
    <row r="114" ht="24" customHeight="1" spans="1:2">
      <c r="A114" s="19" t="s">
        <v>72</v>
      </c>
      <c r="B114" s="18"/>
    </row>
    <row r="115" ht="24" customHeight="1" spans="1:2">
      <c r="A115" s="19" t="s">
        <v>73</v>
      </c>
      <c r="B115" s="18"/>
    </row>
    <row r="116" ht="24" customHeight="1" spans="1:2">
      <c r="A116" s="19" t="s">
        <v>74</v>
      </c>
      <c r="B116" s="18"/>
    </row>
    <row r="117" ht="24" customHeight="1" spans="1:2">
      <c r="A117" s="19" t="s">
        <v>75</v>
      </c>
      <c r="B117" s="18"/>
    </row>
    <row r="118" ht="24" customHeight="1" spans="1:2">
      <c r="A118" s="19" t="s">
        <v>76</v>
      </c>
      <c r="B118" s="18">
        <v>500</v>
      </c>
    </row>
    <row r="119" ht="24" customHeight="1" spans="1:2">
      <c r="A119" s="19" t="s">
        <v>16</v>
      </c>
      <c r="B119" s="18">
        <v>144.2</v>
      </c>
    </row>
    <row r="120" ht="24" customHeight="1" spans="1:2">
      <c r="A120" s="19" t="s">
        <v>77</v>
      </c>
      <c r="B120" s="18">
        <v>14.41</v>
      </c>
    </row>
    <row r="121" ht="24" customHeight="1" spans="1:2">
      <c r="A121" s="20" t="s">
        <v>78</v>
      </c>
      <c r="B121" s="15">
        <f>SUM(B122:B132)</f>
        <v>22</v>
      </c>
    </row>
    <row r="122" ht="24" customHeight="1" spans="1:2">
      <c r="A122" s="19" t="s">
        <v>19</v>
      </c>
      <c r="B122" s="18"/>
    </row>
    <row r="123" ht="24" customHeight="1" spans="1:2">
      <c r="A123" s="19" t="s">
        <v>8</v>
      </c>
      <c r="B123" s="18"/>
    </row>
    <row r="124" ht="24" customHeight="1" spans="1:2">
      <c r="A124" s="19" t="s">
        <v>9</v>
      </c>
      <c r="B124" s="18"/>
    </row>
    <row r="125" ht="24" customHeight="1" spans="1:2">
      <c r="A125" s="19" t="s">
        <v>79</v>
      </c>
      <c r="B125" s="18"/>
    </row>
    <row r="126" ht="24" customHeight="1" spans="1:2">
      <c r="A126" s="19" t="s">
        <v>80</v>
      </c>
      <c r="B126" s="18"/>
    </row>
    <row r="127" ht="24" customHeight="1" spans="1:2">
      <c r="A127" s="19" t="s">
        <v>81</v>
      </c>
      <c r="B127" s="18"/>
    </row>
    <row r="128" ht="24" customHeight="1" spans="1:2">
      <c r="A128" s="19" t="s">
        <v>82</v>
      </c>
      <c r="B128" s="18"/>
    </row>
    <row r="129" ht="24" customHeight="1" spans="1:2">
      <c r="A129" s="19" t="s">
        <v>83</v>
      </c>
      <c r="B129" s="18"/>
    </row>
    <row r="130" ht="24" customHeight="1" spans="1:2">
      <c r="A130" s="19" t="s">
        <v>84</v>
      </c>
      <c r="B130" s="18"/>
    </row>
    <row r="131" ht="24" customHeight="1" spans="1:2">
      <c r="A131" s="19" t="s">
        <v>16</v>
      </c>
      <c r="B131" s="18"/>
    </row>
    <row r="132" ht="24" customHeight="1" spans="1:2">
      <c r="A132" s="19" t="s">
        <v>85</v>
      </c>
      <c r="B132" s="18">
        <v>22</v>
      </c>
    </row>
    <row r="133" ht="24" customHeight="1" spans="1:2">
      <c r="A133" s="20" t="s">
        <v>86</v>
      </c>
      <c r="B133" s="15">
        <f>SUM(B134:B139)</f>
        <v>60</v>
      </c>
    </row>
    <row r="134" ht="24" customHeight="1" spans="1:2">
      <c r="A134" s="19" t="s">
        <v>19</v>
      </c>
      <c r="B134" s="18"/>
    </row>
    <row r="135" ht="24" customHeight="1" spans="1:2">
      <c r="A135" s="19" t="s">
        <v>8</v>
      </c>
      <c r="B135" s="18">
        <v>60</v>
      </c>
    </row>
    <row r="136" ht="24" customHeight="1" spans="1:2">
      <c r="A136" s="19" t="s">
        <v>9</v>
      </c>
      <c r="B136" s="18"/>
    </row>
    <row r="137" ht="24" customHeight="1" spans="1:2">
      <c r="A137" s="19" t="s">
        <v>87</v>
      </c>
      <c r="B137" s="18"/>
    </row>
    <row r="138" ht="24" customHeight="1" spans="1:2">
      <c r="A138" s="19" t="s">
        <v>16</v>
      </c>
      <c r="B138" s="18"/>
    </row>
    <row r="139" ht="24" customHeight="1" spans="1:2">
      <c r="A139" s="19" t="s">
        <v>88</v>
      </c>
      <c r="B139" s="18"/>
    </row>
    <row r="140" ht="24" customHeight="1" spans="1:2">
      <c r="A140" s="20" t="s">
        <v>89</v>
      </c>
      <c r="B140" s="18"/>
    </row>
    <row r="141" ht="24" customHeight="1" spans="1:2">
      <c r="A141" s="19" t="s">
        <v>19</v>
      </c>
      <c r="B141" s="18"/>
    </row>
    <row r="142" ht="24" customHeight="1" spans="1:2">
      <c r="A142" s="19" t="s">
        <v>8</v>
      </c>
      <c r="B142" s="18"/>
    </row>
    <row r="143" ht="24" customHeight="1" spans="1:2">
      <c r="A143" s="19" t="s">
        <v>9</v>
      </c>
      <c r="B143" s="18"/>
    </row>
    <row r="144" ht="24" customHeight="1" spans="1:2">
      <c r="A144" s="19" t="s">
        <v>90</v>
      </c>
      <c r="B144" s="18"/>
    </row>
    <row r="145" ht="24" customHeight="1" spans="1:2">
      <c r="A145" s="19" t="s">
        <v>91</v>
      </c>
      <c r="B145" s="18"/>
    </row>
    <row r="146" ht="24" customHeight="1" spans="1:2">
      <c r="A146" s="19" t="s">
        <v>16</v>
      </c>
      <c r="B146" s="18"/>
    </row>
    <row r="147" ht="24" customHeight="1" spans="1:2">
      <c r="A147" s="19" t="s">
        <v>92</v>
      </c>
      <c r="B147" s="18"/>
    </row>
    <row r="148" ht="24" customHeight="1" spans="1:2">
      <c r="A148" s="20" t="s">
        <v>93</v>
      </c>
      <c r="B148" s="15">
        <f>SUM(B149:B153)</f>
        <v>191.41</v>
      </c>
    </row>
    <row r="149" ht="24" customHeight="1" spans="1:2">
      <c r="A149" s="19" t="s">
        <v>19</v>
      </c>
      <c r="B149" s="18">
        <v>155.85</v>
      </c>
    </row>
    <row r="150" ht="24" customHeight="1" spans="1:2">
      <c r="A150" s="19" t="s">
        <v>8</v>
      </c>
      <c r="B150" s="18">
        <v>5</v>
      </c>
    </row>
    <row r="151" ht="24" customHeight="1" spans="1:2">
      <c r="A151" s="19" t="s">
        <v>9</v>
      </c>
      <c r="B151" s="18"/>
    </row>
    <row r="152" ht="24" customHeight="1" spans="1:2">
      <c r="A152" s="19" t="s">
        <v>94</v>
      </c>
      <c r="B152" s="18">
        <v>29.23</v>
      </c>
    </row>
    <row r="153" ht="24" customHeight="1" spans="1:2">
      <c r="A153" s="19" t="s">
        <v>95</v>
      </c>
      <c r="B153" s="18">
        <v>1.33</v>
      </c>
    </row>
    <row r="154" ht="24" customHeight="1" spans="1:2">
      <c r="A154" s="20" t="s">
        <v>96</v>
      </c>
      <c r="B154" s="15">
        <f>SUM(B155:B160)</f>
        <v>137.82</v>
      </c>
    </row>
    <row r="155" ht="24" customHeight="1" spans="1:2">
      <c r="A155" s="19" t="s">
        <v>19</v>
      </c>
      <c r="B155" s="18">
        <v>137.82</v>
      </c>
    </row>
    <row r="156" ht="24" customHeight="1" spans="1:2">
      <c r="A156" s="19" t="s">
        <v>8</v>
      </c>
      <c r="B156" s="18"/>
    </row>
    <row r="157" ht="24" customHeight="1" spans="1:2">
      <c r="A157" s="19" t="s">
        <v>9</v>
      </c>
      <c r="B157" s="18"/>
    </row>
    <row r="158" ht="24" customHeight="1" spans="1:2">
      <c r="A158" s="19" t="s">
        <v>22</v>
      </c>
      <c r="B158" s="18"/>
    </row>
    <row r="159" ht="24" customHeight="1" spans="1:2">
      <c r="A159" s="19" t="s">
        <v>16</v>
      </c>
      <c r="B159" s="18"/>
    </row>
    <row r="160" ht="24" customHeight="1" spans="1:2">
      <c r="A160" s="19" t="s">
        <v>97</v>
      </c>
      <c r="B160" s="18"/>
    </row>
    <row r="161" ht="24" customHeight="1" spans="1:2">
      <c r="A161" s="20" t="s">
        <v>98</v>
      </c>
      <c r="B161" s="15">
        <f>SUM(B162:B167)</f>
        <v>927.59</v>
      </c>
    </row>
    <row r="162" ht="24" customHeight="1" spans="1:2">
      <c r="A162" s="19" t="s">
        <v>19</v>
      </c>
      <c r="B162" s="18">
        <v>346.42</v>
      </c>
    </row>
    <row r="163" ht="24" customHeight="1" spans="1:2">
      <c r="A163" s="19" t="s">
        <v>8</v>
      </c>
      <c r="B163" s="18">
        <v>16.4</v>
      </c>
    </row>
    <row r="164" ht="24" customHeight="1" spans="1:2">
      <c r="A164" s="19" t="s">
        <v>9</v>
      </c>
      <c r="B164" s="18"/>
    </row>
    <row r="165" ht="24" customHeight="1" spans="1:2">
      <c r="A165" s="19" t="s">
        <v>99</v>
      </c>
      <c r="B165" s="18">
        <v>28.16</v>
      </c>
    </row>
    <row r="166" ht="24" customHeight="1" spans="1:2">
      <c r="A166" s="19" t="s">
        <v>16</v>
      </c>
      <c r="B166" s="18">
        <v>238.69</v>
      </c>
    </row>
    <row r="167" ht="24" customHeight="1" spans="1:2">
      <c r="A167" s="19" t="s">
        <v>100</v>
      </c>
      <c r="B167" s="18">
        <v>297.92</v>
      </c>
    </row>
    <row r="168" ht="24" customHeight="1" spans="1:2">
      <c r="A168" s="20" t="s">
        <v>101</v>
      </c>
      <c r="B168" s="15">
        <f>SUM(B169:B174)</f>
        <v>3020.3</v>
      </c>
    </row>
    <row r="169" ht="24" customHeight="1" spans="1:2">
      <c r="A169" s="19" t="s">
        <v>19</v>
      </c>
      <c r="B169" s="18">
        <v>1408.74</v>
      </c>
    </row>
    <row r="170" ht="24" customHeight="1" spans="1:2">
      <c r="A170" s="19" t="s">
        <v>8</v>
      </c>
      <c r="B170" s="18">
        <v>113.08</v>
      </c>
    </row>
    <row r="171" ht="24" customHeight="1" spans="1:2">
      <c r="A171" s="19" t="s">
        <v>9</v>
      </c>
      <c r="B171" s="18"/>
    </row>
    <row r="172" ht="24" customHeight="1" spans="1:2">
      <c r="A172" s="19" t="s">
        <v>102</v>
      </c>
      <c r="B172" s="18">
        <v>451.46</v>
      </c>
    </row>
    <row r="173" ht="24" customHeight="1" spans="1:2">
      <c r="A173" s="19" t="s">
        <v>16</v>
      </c>
      <c r="B173" s="18">
        <v>504.18</v>
      </c>
    </row>
    <row r="174" ht="24" customHeight="1" spans="1:2">
      <c r="A174" s="19" t="s">
        <v>103</v>
      </c>
      <c r="B174" s="18">
        <v>542.84</v>
      </c>
    </row>
    <row r="175" ht="24" customHeight="1" spans="1:2">
      <c r="A175" s="20" t="s">
        <v>104</v>
      </c>
      <c r="B175" s="15">
        <f>SUM(B176:B181)</f>
        <v>1631.37</v>
      </c>
    </row>
    <row r="176" ht="24" customHeight="1" spans="1:2">
      <c r="A176" s="19" t="s">
        <v>19</v>
      </c>
      <c r="B176" s="18">
        <v>368.48</v>
      </c>
    </row>
    <row r="177" ht="24" customHeight="1" spans="1:2">
      <c r="A177" s="19" t="s">
        <v>8</v>
      </c>
      <c r="B177" s="18">
        <v>195.21</v>
      </c>
    </row>
    <row r="178" ht="24" customHeight="1" spans="1:2">
      <c r="A178" s="19" t="s">
        <v>9</v>
      </c>
      <c r="B178" s="18"/>
    </row>
    <row r="179" ht="24" customHeight="1" spans="1:2">
      <c r="A179" s="19" t="s">
        <v>105</v>
      </c>
      <c r="B179" s="18">
        <v>22.47</v>
      </c>
    </row>
    <row r="180" ht="24" customHeight="1" spans="1:2">
      <c r="A180" s="19" t="s">
        <v>16</v>
      </c>
      <c r="B180" s="18">
        <v>189.73</v>
      </c>
    </row>
    <row r="181" ht="24" customHeight="1" spans="1:2">
      <c r="A181" s="19" t="s">
        <v>106</v>
      </c>
      <c r="B181" s="18">
        <v>855.48</v>
      </c>
    </row>
    <row r="182" ht="24" customHeight="1" spans="1:2">
      <c r="A182" s="20" t="s">
        <v>107</v>
      </c>
      <c r="B182" s="15">
        <f>SUM(B183:B188)</f>
        <v>1917.49</v>
      </c>
    </row>
    <row r="183" ht="24" customHeight="1" spans="1:2">
      <c r="A183" s="19" t="s">
        <v>19</v>
      </c>
      <c r="B183" s="18">
        <v>320.75</v>
      </c>
    </row>
    <row r="184" ht="24" customHeight="1" spans="1:2">
      <c r="A184" s="19" t="s">
        <v>8</v>
      </c>
      <c r="B184" s="18"/>
    </row>
    <row r="185" ht="24" customHeight="1" spans="1:2">
      <c r="A185" s="19" t="s">
        <v>9</v>
      </c>
      <c r="B185" s="18"/>
    </row>
    <row r="186" ht="24" customHeight="1" spans="1:2">
      <c r="A186" s="19" t="s">
        <v>108</v>
      </c>
      <c r="B186" s="18">
        <v>800</v>
      </c>
    </row>
    <row r="187" ht="24" customHeight="1" spans="1:2">
      <c r="A187" s="19" t="s">
        <v>16</v>
      </c>
      <c r="B187" s="18">
        <v>59.52</v>
      </c>
    </row>
    <row r="188" ht="24" customHeight="1" spans="1:2">
      <c r="A188" s="19" t="s">
        <v>109</v>
      </c>
      <c r="B188" s="18">
        <v>737.22</v>
      </c>
    </row>
    <row r="189" ht="24" customHeight="1" spans="1:2">
      <c r="A189" s="20" t="s">
        <v>110</v>
      </c>
      <c r="B189" s="15">
        <f>SUM(B190:B196)</f>
        <v>365.63</v>
      </c>
    </row>
    <row r="190" ht="24" customHeight="1" spans="1:2">
      <c r="A190" s="19" t="s">
        <v>19</v>
      </c>
      <c r="B190" s="18">
        <v>264.7</v>
      </c>
    </row>
    <row r="191" ht="24" customHeight="1" spans="1:2">
      <c r="A191" s="19" t="s">
        <v>8</v>
      </c>
      <c r="B191" s="18"/>
    </row>
    <row r="192" ht="24" customHeight="1" spans="1:2">
      <c r="A192" s="19" t="s">
        <v>9</v>
      </c>
      <c r="B192" s="18"/>
    </row>
    <row r="193" ht="24" customHeight="1" spans="1:2">
      <c r="A193" s="19" t="s">
        <v>111</v>
      </c>
      <c r="B193" s="18">
        <v>33.37</v>
      </c>
    </row>
    <row r="194" ht="24" customHeight="1" spans="1:2">
      <c r="A194" s="19" t="s">
        <v>112</v>
      </c>
      <c r="B194" s="18">
        <v>12.2</v>
      </c>
    </row>
    <row r="195" ht="24" customHeight="1" spans="1:2">
      <c r="A195" s="19" t="s">
        <v>16</v>
      </c>
      <c r="B195" s="18">
        <v>23.29</v>
      </c>
    </row>
    <row r="196" ht="24" customHeight="1" spans="1:2">
      <c r="A196" s="19" t="s">
        <v>113</v>
      </c>
      <c r="B196" s="18">
        <v>32.07</v>
      </c>
    </row>
    <row r="197" ht="24" customHeight="1" spans="1:2">
      <c r="A197" s="20" t="s">
        <v>114</v>
      </c>
      <c r="B197" s="18"/>
    </row>
    <row r="198" ht="24" customHeight="1" spans="1:2">
      <c r="A198" s="19" t="s">
        <v>19</v>
      </c>
      <c r="B198" s="18"/>
    </row>
    <row r="199" ht="24" customHeight="1" spans="1:2">
      <c r="A199" s="19" t="s">
        <v>8</v>
      </c>
      <c r="B199" s="18"/>
    </row>
    <row r="200" ht="24" customHeight="1" spans="1:2">
      <c r="A200" s="19" t="s">
        <v>9</v>
      </c>
      <c r="B200" s="18"/>
    </row>
    <row r="201" ht="24" customHeight="1" spans="1:2">
      <c r="A201" s="19" t="s">
        <v>16</v>
      </c>
      <c r="B201" s="18"/>
    </row>
    <row r="202" ht="24" customHeight="1" spans="1:2">
      <c r="A202" s="19" t="s">
        <v>115</v>
      </c>
      <c r="B202" s="18"/>
    </row>
    <row r="203" ht="24" customHeight="1" spans="1:2">
      <c r="A203" s="20" t="s">
        <v>116</v>
      </c>
      <c r="B203" s="15">
        <f>SUM(B204:B208)</f>
        <v>577</v>
      </c>
    </row>
    <row r="204" ht="24" customHeight="1" spans="1:2">
      <c r="A204" s="19" t="s">
        <v>19</v>
      </c>
      <c r="B204" s="18">
        <v>400.23</v>
      </c>
    </row>
    <row r="205" ht="24" customHeight="1" spans="1:2">
      <c r="A205" s="19" t="s">
        <v>8</v>
      </c>
      <c r="B205" s="18">
        <v>76.08</v>
      </c>
    </row>
    <row r="206" ht="24" customHeight="1" spans="1:2">
      <c r="A206" s="19" t="s">
        <v>9</v>
      </c>
      <c r="B206" s="18"/>
    </row>
    <row r="207" ht="24" customHeight="1" spans="1:2">
      <c r="A207" s="19" t="s">
        <v>16</v>
      </c>
      <c r="B207" s="18">
        <v>38.32</v>
      </c>
    </row>
    <row r="208" ht="24" customHeight="1" spans="1:2">
      <c r="A208" s="19" t="s">
        <v>117</v>
      </c>
      <c r="B208" s="18">
        <v>62.37</v>
      </c>
    </row>
    <row r="209" ht="24" customHeight="1" spans="1:2">
      <c r="A209" s="20" t="s">
        <v>118</v>
      </c>
      <c r="B209" s="18"/>
    </row>
    <row r="210" ht="24" customHeight="1" spans="1:2">
      <c r="A210" s="19" t="s">
        <v>19</v>
      </c>
      <c r="B210" s="18"/>
    </row>
    <row r="211" ht="24" customHeight="1" spans="1:2">
      <c r="A211" s="19" t="s">
        <v>8</v>
      </c>
      <c r="B211" s="18"/>
    </row>
    <row r="212" ht="24" customHeight="1" spans="1:2">
      <c r="A212" s="19" t="s">
        <v>9</v>
      </c>
      <c r="B212" s="18"/>
    </row>
    <row r="213" ht="24" customHeight="1" spans="1:2">
      <c r="A213" s="19" t="s">
        <v>119</v>
      </c>
      <c r="B213" s="18"/>
    </row>
    <row r="214" ht="24" customHeight="1" spans="1:2">
      <c r="A214" s="19" t="s">
        <v>16</v>
      </c>
      <c r="B214" s="18"/>
    </row>
    <row r="215" ht="24" customHeight="1" spans="1:2">
      <c r="A215" s="19" t="s">
        <v>120</v>
      </c>
      <c r="B215" s="18"/>
    </row>
    <row r="216" ht="24" customHeight="1" spans="1:2">
      <c r="A216" s="20" t="s">
        <v>121</v>
      </c>
      <c r="B216" s="15">
        <f>SUM(B217:B230)</f>
        <v>4404.62</v>
      </c>
    </row>
    <row r="217" ht="24" customHeight="1" spans="1:2">
      <c r="A217" s="19" t="s">
        <v>19</v>
      </c>
      <c r="B217" s="18">
        <v>2903.96</v>
      </c>
    </row>
    <row r="218" ht="24" customHeight="1" spans="1:2">
      <c r="A218" s="19" t="s">
        <v>8</v>
      </c>
      <c r="B218" s="18">
        <v>37.34</v>
      </c>
    </row>
    <row r="219" ht="24" customHeight="1" spans="1:2">
      <c r="A219" s="19" t="s">
        <v>9</v>
      </c>
      <c r="B219" s="18"/>
    </row>
    <row r="220" ht="24" customHeight="1" spans="1:2">
      <c r="A220" s="19" t="s">
        <v>122</v>
      </c>
      <c r="B220" s="18"/>
    </row>
    <row r="221" ht="24" customHeight="1" spans="1:2">
      <c r="A221" s="19" t="s">
        <v>123</v>
      </c>
      <c r="B221" s="18">
        <v>4.6</v>
      </c>
    </row>
    <row r="222" ht="24" customHeight="1" spans="1:2">
      <c r="A222" s="19" t="s">
        <v>48</v>
      </c>
      <c r="B222" s="18"/>
    </row>
    <row r="223" ht="24" customHeight="1" spans="1:2">
      <c r="A223" s="19" t="s">
        <v>124</v>
      </c>
      <c r="B223" s="18"/>
    </row>
    <row r="224" ht="24" customHeight="1" spans="1:2">
      <c r="A224" s="19" t="s">
        <v>125</v>
      </c>
      <c r="B224" s="18"/>
    </row>
    <row r="225" ht="24" customHeight="1" spans="1:2">
      <c r="A225" s="19" t="s">
        <v>126</v>
      </c>
      <c r="B225" s="18"/>
    </row>
    <row r="226" ht="24" customHeight="1" spans="1:2">
      <c r="A226" s="19" t="s">
        <v>127</v>
      </c>
      <c r="B226" s="18"/>
    </row>
    <row r="227" ht="24" customHeight="1" spans="1:2">
      <c r="A227" s="19" t="s">
        <v>128</v>
      </c>
      <c r="B227" s="18">
        <v>23.75</v>
      </c>
    </row>
    <row r="228" ht="24" customHeight="1" spans="1:2">
      <c r="A228" s="19" t="s">
        <v>129</v>
      </c>
      <c r="B228" s="18"/>
    </row>
    <row r="229" ht="24" customHeight="1" spans="1:2">
      <c r="A229" s="19" t="s">
        <v>16</v>
      </c>
      <c r="B229" s="18">
        <v>925.21</v>
      </c>
    </row>
    <row r="230" ht="24" customHeight="1" spans="1:2">
      <c r="A230" s="19" t="s">
        <v>130</v>
      </c>
      <c r="B230" s="18">
        <v>509.76</v>
      </c>
    </row>
    <row r="231" ht="24" customHeight="1" spans="1:2">
      <c r="A231" s="20" t="s">
        <v>131</v>
      </c>
      <c r="B231" s="15">
        <f>SUM(B232:B237)</f>
        <v>295.47</v>
      </c>
    </row>
    <row r="232" ht="24" customHeight="1" spans="1:2">
      <c r="A232" s="19" t="s">
        <v>19</v>
      </c>
      <c r="B232" s="18">
        <v>76.16</v>
      </c>
    </row>
    <row r="233" ht="24" customHeight="1" spans="1:2">
      <c r="A233" s="19" t="s">
        <v>8</v>
      </c>
      <c r="B233" s="18"/>
    </row>
    <row r="234" ht="24" customHeight="1" spans="1:2">
      <c r="A234" s="19" t="s">
        <v>9</v>
      </c>
      <c r="B234" s="18"/>
    </row>
    <row r="235" ht="24" customHeight="1" spans="1:2">
      <c r="A235" s="19" t="s">
        <v>102</v>
      </c>
      <c r="B235" s="18">
        <v>150</v>
      </c>
    </row>
    <row r="236" ht="24" customHeight="1" spans="1:2">
      <c r="A236" s="19" t="s">
        <v>16</v>
      </c>
      <c r="B236" s="18">
        <v>59.35</v>
      </c>
    </row>
    <row r="237" ht="24" customHeight="1" spans="1:2">
      <c r="A237" s="19" t="s">
        <v>132</v>
      </c>
      <c r="B237" s="18">
        <v>9.96</v>
      </c>
    </row>
    <row r="238" ht="24" customHeight="1" spans="1:2">
      <c r="A238" s="20" t="s">
        <v>133</v>
      </c>
      <c r="B238" s="15">
        <f>SUM(B239:B243)</f>
        <v>574.57</v>
      </c>
    </row>
    <row r="239" ht="24" customHeight="1" spans="1:2">
      <c r="A239" s="19" t="s">
        <v>19</v>
      </c>
      <c r="B239" s="18">
        <v>176.58</v>
      </c>
    </row>
    <row r="240" ht="24" customHeight="1" spans="1:2">
      <c r="A240" s="19" t="s">
        <v>8</v>
      </c>
      <c r="B240" s="18"/>
    </row>
    <row r="241" ht="24" customHeight="1" spans="1:2">
      <c r="A241" s="19" t="s">
        <v>9</v>
      </c>
      <c r="B241" s="18"/>
    </row>
    <row r="242" ht="24" customHeight="1" spans="1:2">
      <c r="A242" s="19" t="s">
        <v>134</v>
      </c>
      <c r="B242" s="18">
        <v>75.16</v>
      </c>
    </row>
    <row r="243" ht="24" customHeight="1" spans="1:2">
      <c r="A243" s="19" t="s">
        <v>135</v>
      </c>
      <c r="B243" s="18">
        <v>322.83</v>
      </c>
    </row>
    <row r="244" ht="24" customHeight="1" spans="1:2">
      <c r="A244" s="20" t="s">
        <v>136</v>
      </c>
      <c r="B244" s="15">
        <f>SUM(B245:B246)</f>
        <v>329.38</v>
      </c>
    </row>
    <row r="245" ht="24" customHeight="1" spans="1:2">
      <c r="A245" s="19" t="s">
        <v>137</v>
      </c>
      <c r="B245" s="18"/>
    </row>
    <row r="246" ht="24" customHeight="1" spans="1:2">
      <c r="A246" s="19" t="s">
        <v>138</v>
      </c>
      <c r="B246" s="18">
        <v>329.38</v>
      </c>
    </row>
    <row r="247" ht="24" customHeight="1" spans="1:2">
      <c r="A247" s="16" t="s">
        <v>139</v>
      </c>
      <c r="B247" s="18"/>
    </row>
    <row r="248" ht="24" customHeight="1" spans="1:2">
      <c r="A248" s="16" t="s">
        <v>140</v>
      </c>
      <c r="B248" s="18"/>
    </row>
    <row r="249" ht="24" customHeight="1" spans="1:2">
      <c r="A249" s="19" t="s">
        <v>19</v>
      </c>
      <c r="B249" s="18"/>
    </row>
    <row r="250" ht="24" customHeight="1" spans="1:2">
      <c r="A250" s="19" t="s">
        <v>8</v>
      </c>
      <c r="B250" s="18"/>
    </row>
    <row r="251" ht="24" customHeight="1" spans="1:2">
      <c r="A251" s="19" t="s">
        <v>9</v>
      </c>
      <c r="B251" s="18"/>
    </row>
    <row r="252" ht="24" customHeight="1" spans="1:2">
      <c r="A252" s="19" t="s">
        <v>102</v>
      </c>
      <c r="B252" s="18"/>
    </row>
    <row r="253" ht="24" customHeight="1" spans="1:2">
      <c r="A253" s="19" t="s">
        <v>16</v>
      </c>
      <c r="B253" s="18"/>
    </row>
    <row r="254" ht="24" customHeight="1" spans="1:2">
      <c r="A254" s="19" t="s">
        <v>141</v>
      </c>
      <c r="B254" s="18"/>
    </row>
    <row r="255" ht="24" customHeight="1" spans="1:2">
      <c r="A255" s="20" t="s">
        <v>142</v>
      </c>
      <c r="B255" s="18"/>
    </row>
    <row r="256" ht="24" customHeight="1" spans="1:2">
      <c r="A256" s="19" t="s">
        <v>143</v>
      </c>
      <c r="B256" s="18"/>
    </row>
    <row r="257" ht="24" customHeight="1" spans="1:2">
      <c r="A257" s="19" t="s">
        <v>144</v>
      </c>
      <c r="B257" s="18"/>
    </row>
    <row r="258" ht="24" customHeight="1" spans="1:2">
      <c r="A258" s="20" t="s">
        <v>145</v>
      </c>
      <c r="B258" s="18"/>
    </row>
    <row r="259" ht="24" customHeight="1" spans="1:2">
      <c r="A259" s="19" t="s">
        <v>146</v>
      </c>
      <c r="B259" s="18"/>
    </row>
    <row r="260" ht="24" customHeight="1" spans="1:2">
      <c r="A260" s="19" t="s">
        <v>147</v>
      </c>
      <c r="B260" s="18"/>
    </row>
    <row r="261" ht="24" customHeight="1" spans="1:2">
      <c r="A261" s="20" t="s">
        <v>148</v>
      </c>
      <c r="B261" s="18"/>
    </row>
    <row r="262" ht="24" customHeight="1" spans="1:2">
      <c r="A262" s="19" t="s">
        <v>149</v>
      </c>
      <c r="B262" s="18"/>
    </row>
    <row r="263" ht="24" customHeight="1" spans="1:2">
      <c r="A263" s="19" t="s">
        <v>150</v>
      </c>
      <c r="B263" s="18"/>
    </row>
    <row r="264" ht="24" customHeight="1" spans="1:2">
      <c r="A264" s="19" t="s">
        <v>151</v>
      </c>
      <c r="B264" s="18"/>
    </row>
    <row r="265" ht="24" customHeight="1" spans="1:2">
      <c r="A265" s="19" t="s">
        <v>152</v>
      </c>
      <c r="B265" s="18"/>
    </row>
    <row r="266" ht="24" customHeight="1" spans="1:2">
      <c r="A266" s="19" t="s">
        <v>153</v>
      </c>
      <c r="B266" s="18"/>
    </row>
    <row r="267" ht="24" customHeight="1" spans="1:2">
      <c r="A267" s="20" t="s">
        <v>154</v>
      </c>
      <c r="B267" s="18"/>
    </row>
    <row r="268" ht="24" customHeight="1" spans="1:2">
      <c r="A268" s="19" t="s">
        <v>155</v>
      </c>
      <c r="B268" s="18"/>
    </row>
    <row r="269" ht="24" customHeight="1" spans="1:2">
      <c r="A269" s="19" t="s">
        <v>156</v>
      </c>
      <c r="B269" s="18"/>
    </row>
    <row r="270" ht="24" customHeight="1" spans="1:2">
      <c r="A270" s="19" t="s">
        <v>157</v>
      </c>
      <c r="B270" s="18"/>
    </row>
    <row r="271" ht="24" customHeight="1" spans="1:2">
      <c r="A271" s="19" t="s">
        <v>158</v>
      </c>
      <c r="B271" s="18"/>
    </row>
    <row r="272" ht="24" customHeight="1" spans="1:2">
      <c r="A272" s="20" t="s">
        <v>159</v>
      </c>
      <c r="B272" s="18"/>
    </row>
    <row r="273" ht="24" customHeight="1" spans="1:2">
      <c r="A273" s="19" t="s">
        <v>160</v>
      </c>
      <c r="B273" s="18"/>
    </row>
    <row r="274" ht="24" customHeight="1" spans="1:2">
      <c r="A274" s="20" t="s">
        <v>161</v>
      </c>
      <c r="B274" s="18"/>
    </row>
    <row r="275" ht="24" customHeight="1" spans="1:2">
      <c r="A275" s="19" t="s">
        <v>162</v>
      </c>
      <c r="B275" s="18"/>
    </row>
    <row r="276" ht="24" customHeight="1" spans="1:2">
      <c r="A276" s="19" t="s">
        <v>163</v>
      </c>
      <c r="B276" s="18"/>
    </row>
    <row r="277" ht="24" customHeight="1" spans="1:2">
      <c r="A277" s="19" t="s">
        <v>164</v>
      </c>
      <c r="B277" s="18"/>
    </row>
    <row r="278" ht="24" customHeight="1" spans="1:2">
      <c r="A278" s="19" t="s">
        <v>165</v>
      </c>
      <c r="B278" s="18"/>
    </row>
    <row r="279" ht="24" customHeight="1" spans="1:2">
      <c r="A279" s="20" t="s">
        <v>166</v>
      </c>
      <c r="B279" s="18"/>
    </row>
    <row r="280" ht="24" customHeight="1" spans="1:2">
      <c r="A280" s="19" t="s">
        <v>19</v>
      </c>
      <c r="B280" s="18"/>
    </row>
    <row r="281" ht="24" customHeight="1" spans="1:2">
      <c r="A281" s="19" t="s">
        <v>8</v>
      </c>
      <c r="B281" s="18"/>
    </row>
    <row r="282" ht="24" customHeight="1" spans="1:2">
      <c r="A282" s="19" t="s">
        <v>9</v>
      </c>
      <c r="B282" s="18"/>
    </row>
    <row r="283" ht="24" customHeight="1" spans="1:2">
      <c r="A283" s="19" t="s">
        <v>16</v>
      </c>
      <c r="B283" s="18"/>
    </row>
    <row r="284" ht="24" customHeight="1" spans="1:2">
      <c r="A284" s="19" t="s">
        <v>167</v>
      </c>
      <c r="B284" s="18"/>
    </row>
    <row r="285" ht="24" customHeight="1" spans="1:2">
      <c r="A285" s="20" t="s">
        <v>168</v>
      </c>
      <c r="B285" s="18"/>
    </row>
    <row r="286" ht="24" customHeight="1" spans="1:2">
      <c r="A286" s="19" t="s">
        <v>169</v>
      </c>
      <c r="B286" s="18"/>
    </row>
    <row r="287" ht="24" customHeight="1" spans="1:2">
      <c r="A287" s="16" t="s">
        <v>170</v>
      </c>
      <c r="B287" s="15">
        <f>B288+B292+B294+B296+B304</f>
        <v>300</v>
      </c>
    </row>
    <row r="288" ht="24" customHeight="1" spans="1:2">
      <c r="A288" s="16" t="s">
        <v>171</v>
      </c>
      <c r="B288" s="18"/>
    </row>
    <row r="289" ht="24" customHeight="1" spans="1:2">
      <c r="A289" s="19" t="s">
        <v>172</v>
      </c>
      <c r="B289" s="18"/>
    </row>
    <row r="290" ht="24" customHeight="1" spans="1:2">
      <c r="A290" s="19" t="s">
        <v>173</v>
      </c>
      <c r="B290" s="18"/>
    </row>
    <row r="291" ht="24" customHeight="1" spans="1:2">
      <c r="A291" s="19" t="s">
        <v>174</v>
      </c>
      <c r="B291" s="18"/>
    </row>
    <row r="292" ht="24" customHeight="1" spans="1:2">
      <c r="A292" s="20" t="s">
        <v>175</v>
      </c>
      <c r="B292" s="18"/>
    </row>
    <row r="293" ht="24" customHeight="1" spans="1:2">
      <c r="A293" s="19" t="s">
        <v>176</v>
      </c>
      <c r="B293" s="18"/>
    </row>
    <row r="294" ht="24" customHeight="1" spans="1:2">
      <c r="A294" s="20" t="s">
        <v>177</v>
      </c>
      <c r="B294" s="18"/>
    </row>
    <row r="295" ht="24" customHeight="1" spans="1:2">
      <c r="A295" s="19" t="s">
        <v>178</v>
      </c>
      <c r="B295" s="18"/>
    </row>
    <row r="296" ht="24" customHeight="1" spans="1:2">
      <c r="A296" s="20" t="s">
        <v>179</v>
      </c>
      <c r="B296" s="15">
        <f>SUM(B297:B303)</f>
        <v>300</v>
      </c>
    </row>
    <row r="297" ht="24" customHeight="1" spans="1:2">
      <c r="A297" s="19" t="s">
        <v>180</v>
      </c>
      <c r="B297" s="18">
        <v>150</v>
      </c>
    </row>
    <row r="298" ht="24" customHeight="1" spans="1:2">
      <c r="A298" s="19" t="s">
        <v>181</v>
      </c>
      <c r="B298" s="18"/>
    </row>
    <row r="299" ht="24" customHeight="1" spans="1:2">
      <c r="A299" s="19" t="s">
        <v>182</v>
      </c>
      <c r="B299" s="18"/>
    </row>
    <row r="300" ht="24" customHeight="1" spans="1:2">
      <c r="A300" s="19" t="s">
        <v>183</v>
      </c>
      <c r="B300" s="18"/>
    </row>
    <row r="301" ht="24" customHeight="1" spans="1:2">
      <c r="A301" s="19" t="s">
        <v>184</v>
      </c>
      <c r="B301" s="18">
        <v>150</v>
      </c>
    </row>
    <row r="302" ht="24" customHeight="1" spans="1:2">
      <c r="A302" s="19" t="s">
        <v>185</v>
      </c>
      <c r="B302" s="18"/>
    </row>
    <row r="303" ht="24" customHeight="1" spans="1:2">
      <c r="A303" s="19" t="s">
        <v>186</v>
      </c>
      <c r="B303" s="18"/>
    </row>
    <row r="304" ht="24" customHeight="1" spans="1:2">
      <c r="A304" s="20" t="s">
        <v>187</v>
      </c>
      <c r="B304" s="18"/>
    </row>
    <row r="305" ht="24" customHeight="1" spans="1:2">
      <c r="A305" s="19" t="s">
        <v>188</v>
      </c>
      <c r="B305" s="18"/>
    </row>
    <row r="306" ht="24" customHeight="1" spans="1:2">
      <c r="A306" s="16" t="s">
        <v>189</v>
      </c>
      <c r="B306" s="15">
        <f>B307+B310+B321+B328+B336+B345+B359+B369+B379+B387+B393</f>
        <v>15809.97</v>
      </c>
    </row>
    <row r="307" ht="24" customHeight="1" spans="1:2">
      <c r="A307" s="16" t="s">
        <v>190</v>
      </c>
      <c r="B307" s="15">
        <f>SUM(B308:B309)</f>
        <v>150</v>
      </c>
    </row>
    <row r="308" ht="24" customHeight="1" spans="1:2">
      <c r="A308" s="19" t="s">
        <v>191</v>
      </c>
      <c r="B308" s="18">
        <v>150</v>
      </c>
    </row>
    <row r="309" ht="24" customHeight="1" spans="1:2">
      <c r="A309" s="19" t="s">
        <v>192</v>
      </c>
      <c r="B309" s="18"/>
    </row>
    <row r="310" ht="24" customHeight="1" spans="1:2">
      <c r="A310" s="20" t="s">
        <v>193</v>
      </c>
      <c r="B310" s="15">
        <f>SUM(B311:B320)</f>
        <v>13530.66</v>
      </c>
    </row>
    <row r="311" ht="24" customHeight="1" spans="1:2">
      <c r="A311" s="19" t="s">
        <v>19</v>
      </c>
      <c r="B311" s="18">
        <v>8222.14</v>
      </c>
    </row>
    <row r="312" ht="24" customHeight="1" spans="1:2">
      <c r="A312" s="19" t="s">
        <v>8</v>
      </c>
      <c r="B312" s="18">
        <v>3082.15</v>
      </c>
    </row>
    <row r="313" ht="24" customHeight="1" spans="1:2">
      <c r="A313" s="19" t="s">
        <v>9</v>
      </c>
      <c r="B313" s="18"/>
    </row>
    <row r="314" ht="24" customHeight="1" spans="1:2">
      <c r="A314" s="19" t="s">
        <v>48</v>
      </c>
      <c r="B314" s="18">
        <v>230</v>
      </c>
    </row>
    <row r="315" ht="24" customHeight="1" spans="1:2">
      <c r="A315" s="19" t="s">
        <v>194</v>
      </c>
      <c r="B315" s="18">
        <v>1023.5</v>
      </c>
    </row>
    <row r="316" ht="24" customHeight="1" spans="1:2">
      <c r="A316" s="19" t="s">
        <v>195</v>
      </c>
      <c r="B316" s="18">
        <v>13.97</v>
      </c>
    </row>
    <row r="317" ht="24" customHeight="1" spans="1:2">
      <c r="A317" s="19" t="s">
        <v>196</v>
      </c>
      <c r="B317" s="18"/>
    </row>
    <row r="318" ht="24" customHeight="1" spans="1:2">
      <c r="A318" s="19" t="s">
        <v>197</v>
      </c>
      <c r="B318" s="18"/>
    </row>
    <row r="319" ht="24" customHeight="1" spans="1:2">
      <c r="A319" s="19" t="s">
        <v>16</v>
      </c>
      <c r="B319" s="18">
        <v>450.78</v>
      </c>
    </row>
    <row r="320" ht="24" customHeight="1" spans="1:2">
      <c r="A320" s="19" t="s">
        <v>198</v>
      </c>
      <c r="B320" s="18">
        <v>508.12</v>
      </c>
    </row>
    <row r="321" ht="24" customHeight="1" spans="1:2">
      <c r="A321" s="20" t="s">
        <v>199</v>
      </c>
      <c r="B321" s="18"/>
    </row>
    <row r="322" ht="24" customHeight="1" spans="1:2">
      <c r="A322" s="19" t="s">
        <v>19</v>
      </c>
      <c r="B322" s="18"/>
    </row>
    <row r="323" ht="24" customHeight="1" spans="1:2">
      <c r="A323" s="19" t="s">
        <v>8</v>
      </c>
      <c r="B323" s="18"/>
    </row>
    <row r="324" ht="24" customHeight="1" spans="1:2">
      <c r="A324" s="19" t="s">
        <v>9</v>
      </c>
      <c r="B324" s="18"/>
    </row>
    <row r="325" ht="24" customHeight="1" spans="1:2">
      <c r="A325" s="19" t="s">
        <v>200</v>
      </c>
      <c r="B325" s="18"/>
    </row>
    <row r="326" ht="24" customHeight="1" spans="1:2">
      <c r="A326" s="19" t="s">
        <v>16</v>
      </c>
      <c r="B326" s="18"/>
    </row>
    <row r="327" ht="24" customHeight="1" spans="1:2">
      <c r="A327" s="19" t="s">
        <v>201</v>
      </c>
      <c r="B327" s="18"/>
    </row>
    <row r="328" ht="24" customHeight="1" spans="1:2">
      <c r="A328" s="20" t="s">
        <v>202</v>
      </c>
      <c r="B328" s="15">
        <f>SUM(B329:B335)</f>
        <v>495</v>
      </c>
    </row>
    <row r="329" ht="24" customHeight="1" spans="1:2">
      <c r="A329" s="19" t="s">
        <v>19</v>
      </c>
      <c r="B329" s="18">
        <v>495</v>
      </c>
    </row>
    <row r="330" ht="24" customHeight="1" spans="1:2">
      <c r="A330" s="19" t="s">
        <v>8</v>
      </c>
      <c r="B330" s="18"/>
    </row>
    <row r="331" ht="24" customHeight="1" spans="1:2">
      <c r="A331" s="19" t="s">
        <v>9</v>
      </c>
      <c r="B331" s="18"/>
    </row>
    <row r="332" ht="24" customHeight="1" spans="1:2">
      <c r="A332" s="19" t="s">
        <v>203</v>
      </c>
      <c r="B332" s="18"/>
    </row>
    <row r="333" ht="24" customHeight="1" spans="1:2">
      <c r="A333" s="19" t="s">
        <v>204</v>
      </c>
      <c r="B333" s="18"/>
    </row>
    <row r="334" ht="24" customHeight="1" spans="1:2">
      <c r="A334" s="19" t="s">
        <v>16</v>
      </c>
      <c r="B334" s="18"/>
    </row>
    <row r="335" ht="24" customHeight="1" spans="1:2">
      <c r="A335" s="19" t="s">
        <v>205</v>
      </c>
      <c r="B335" s="18"/>
    </row>
    <row r="336" ht="24" customHeight="1" spans="1:2">
      <c r="A336" s="20" t="s">
        <v>206</v>
      </c>
      <c r="B336" s="15">
        <f>SUM(B337:B344)</f>
        <v>426</v>
      </c>
    </row>
    <row r="337" ht="24" customHeight="1" spans="1:2">
      <c r="A337" s="19" t="s">
        <v>19</v>
      </c>
      <c r="B337" s="18">
        <v>426</v>
      </c>
    </row>
    <row r="338" ht="24" customHeight="1" spans="1:2">
      <c r="A338" s="19" t="s">
        <v>8</v>
      </c>
      <c r="B338" s="18"/>
    </row>
    <row r="339" ht="24" customHeight="1" spans="1:2">
      <c r="A339" s="19" t="s">
        <v>9</v>
      </c>
      <c r="B339" s="18"/>
    </row>
    <row r="340" ht="24" customHeight="1" spans="1:2">
      <c r="A340" s="19" t="s">
        <v>207</v>
      </c>
      <c r="B340" s="18"/>
    </row>
    <row r="341" ht="24" customHeight="1" spans="1:2">
      <c r="A341" s="19" t="s">
        <v>208</v>
      </c>
      <c r="B341" s="18"/>
    </row>
    <row r="342" ht="24" customHeight="1" spans="1:2">
      <c r="A342" s="19" t="s">
        <v>209</v>
      </c>
      <c r="B342" s="18"/>
    </row>
    <row r="343" ht="24" customHeight="1" spans="1:2">
      <c r="A343" s="19" t="s">
        <v>16</v>
      </c>
      <c r="B343" s="18"/>
    </row>
    <row r="344" ht="24" customHeight="1" spans="1:2">
      <c r="A344" s="19" t="s">
        <v>210</v>
      </c>
      <c r="B344" s="18"/>
    </row>
    <row r="345" ht="24" customHeight="1" spans="1:2">
      <c r="A345" s="20" t="s">
        <v>211</v>
      </c>
      <c r="B345" s="15">
        <f>SUM(B346:B358)</f>
        <v>1192.85</v>
      </c>
    </row>
    <row r="346" ht="24" customHeight="1" spans="1:2">
      <c r="A346" s="19" t="s">
        <v>19</v>
      </c>
      <c r="B346" s="18">
        <v>1065.84</v>
      </c>
    </row>
    <row r="347" ht="24" customHeight="1" spans="1:2">
      <c r="A347" s="19" t="s">
        <v>8</v>
      </c>
      <c r="B347" s="18">
        <v>24.57</v>
      </c>
    </row>
    <row r="348" ht="24" customHeight="1" spans="1:2">
      <c r="A348" s="19" t="s">
        <v>9</v>
      </c>
      <c r="B348" s="18"/>
    </row>
    <row r="349" ht="24" customHeight="1" spans="1:2">
      <c r="A349" s="19" t="s">
        <v>212</v>
      </c>
      <c r="B349" s="18">
        <v>10</v>
      </c>
    </row>
    <row r="350" ht="24" customHeight="1" spans="1:2">
      <c r="A350" s="19" t="s">
        <v>213</v>
      </c>
      <c r="B350" s="18"/>
    </row>
    <row r="351" ht="24" customHeight="1" spans="1:2">
      <c r="A351" s="19" t="s">
        <v>214</v>
      </c>
      <c r="B351" s="18"/>
    </row>
    <row r="352" ht="24" customHeight="1" spans="1:2">
      <c r="A352" s="19" t="s">
        <v>215</v>
      </c>
      <c r="B352" s="18">
        <v>35.69</v>
      </c>
    </row>
    <row r="353" ht="24" customHeight="1" spans="1:2">
      <c r="A353" s="19" t="s">
        <v>216</v>
      </c>
      <c r="B353" s="18"/>
    </row>
    <row r="354" ht="24" customHeight="1" spans="1:2">
      <c r="A354" s="19" t="s">
        <v>217</v>
      </c>
      <c r="B354" s="18">
        <v>5.2</v>
      </c>
    </row>
    <row r="355" ht="24" customHeight="1" spans="1:2">
      <c r="A355" s="19" t="s">
        <v>218</v>
      </c>
      <c r="B355" s="18">
        <v>3</v>
      </c>
    </row>
    <row r="356" ht="24" customHeight="1" spans="1:2">
      <c r="A356" s="19" t="s">
        <v>48</v>
      </c>
      <c r="B356" s="18"/>
    </row>
    <row r="357" ht="24" customHeight="1" spans="1:2">
      <c r="A357" s="19" t="s">
        <v>16</v>
      </c>
      <c r="B357" s="18"/>
    </row>
    <row r="358" ht="24" customHeight="1" spans="1:2">
      <c r="A358" s="19" t="s">
        <v>219</v>
      </c>
      <c r="B358" s="18">
        <v>48.55</v>
      </c>
    </row>
    <row r="359" ht="24" customHeight="1" spans="1:2">
      <c r="A359" s="20" t="s">
        <v>220</v>
      </c>
      <c r="B359" s="18"/>
    </row>
    <row r="360" ht="24" customHeight="1" spans="1:2">
      <c r="A360" s="19" t="s">
        <v>19</v>
      </c>
      <c r="B360" s="18"/>
    </row>
    <row r="361" ht="24" customHeight="1" spans="1:2">
      <c r="A361" s="19" t="s">
        <v>8</v>
      </c>
      <c r="B361" s="18"/>
    </row>
    <row r="362" ht="24" customHeight="1" spans="1:2">
      <c r="A362" s="19" t="s">
        <v>9</v>
      </c>
      <c r="B362" s="18"/>
    </row>
    <row r="363" ht="24" customHeight="1" spans="1:2">
      <c r="A363" s="19" t="s">
        <v>221</v>
      </c>
      <c r="B363" s="18"/>
    </row>
    <row r="364" ht="24" customHeight="1" spans="1:2">
      <c r="A364" s="19" t="s">
        <v>222</v>
      </c>
      <c r="B364" s="18"/>
    </row>
    <row r="365" ht="24" customHeight="1" spans="1:2">
      <c r="A365" s="19" t="s">
        <v>223</v>
      </c>
      <c r="B365" s="18"/>
    </row>
    <row r="366" ht="24" customHeight="1" spans="1:2">
      <c r="A366" s="19" t="s">
        <v>48</v>
      </c>
      <c r="B366" s="18"/>
    </row>
    <row r="367" ht="24" customHeight="1" spans="1:2">
      <c r="A367" s="19" t="s">
        <v>16</v>
      </c>
      <c r="B367" s="18"/>
    </row>
    <row r="368" ht="24" customHeight="1" spans="1:2">
      <c r="A368" s="19" t="s">
        <v>224</v>
      </c>
      <c r="B368" s="18"/>
    </row>
    <row r="369" ht="24" customHeight="1" spans="1:2">
      <c r="A369" s="20" t="s">
        <v>225</v>
      </c>
      <c r="B369" s="18"/>
    </row>
    <row r="370" ht="24" customHeight="1" spans="1:2">
      <c r="A370" s="19" t="s">
        <v>19</v>
      </c>
      <c r="B370" s="18"/>
    </row>
    <row r="371" ht="24" customHeight="1" spans="1:2">
      <c r="A371" s="19" t="s">
        <v>8</v>
      </c>
      <c r="B371" s="18"/>
    </row>
    <row r="372" ht="24" customHeight="1" spans="1:2">
      <c r="A372" s="19" t="s">
        <v>9</v>
      </c>
      <c r="B372" s="18"/>
    </row>
    <row r="373" ht="24" customHeight="1" spans="1:2">
      <c r="A373" s="19" t="s">
        <v>226</v>
      </c>
      <c r="B373" s="18"/>
    </row>
    <row r="374" ht="24" customHeight="1" spans="1:2">
      <c r="A374" s="19" t="s">
        <v>227</v>
      </c>
      <c r="B374" s="18"/>
    </row>
    <row r="375" ht="24" customHeight="1" spans="1:2">
      <c r="A375" s="19" t="s">
        <v>228</v>
      </c>
      <c r="B375" s="18"/>
    </row>
    <row r="376" ht="24" customHeight="1" spans="1:2">
      <c r="A376" s="19" t="s">
        <v>48</v>
      </c>
      <c r="B376" s="18"/>
    </row>
    <row r="377" ht="24" customHeight="1" spans="1:2">
      <c r="A377" s="19" t="s">
        <v>16</v>
      </c>
      <c r="B377" s="18"/>
    </row>
    <row r="378" ht="24" customHeight="1" spans="1:2">
      <c r="A378" s="19" t="s">
        <v>229</v>
      </c>
      <c r="B378" s="18"/>
    </row>
    <row r="379" ht="24" customHeight="1" spans="1:2">
      <c r="A379" s="20" t="s">
        <v>230</v>
      </c>
      <c r="B379" s="18"/>
    </row>
    <row r="380" ht="24" customHeight="1" spans="1:2">
      <c r="A380" s="19" t="s">
        <v>19</v>
      </c>
      <c r="B380" s="18"/>
    </row>
    <row r="381" ht="24" customHeight="1" spans="1:2">
      <c r="A381" s="19" t="s">
        <v>8</v>
      </c>
      <c r="B381" s="18"/>
    </row>
    <row r="382" ht="24" customHeight="1" spans="1:2">
      <c r="A382" s="19" t="s">
        <v>9</v>
      </c>
      <c r="B382" s="18"/>
    </row>
    <row r="383" ht="24" customHeight="1" spans="1:2">
      <c r="A383" s="19" t="s">
        <v>231</v>
      </c>
      <c r="B383" s="18"/>
    </row>
    <row r="384" ht="24" customHeight="1" spans="1:2">
      <c r="A384" s="19" t="s">
        <v>232</v>
      </c>
      <c r="B384" s="18"/>
    </row>
    <row r="385" ht="24" customHeight="1" spans="1:2">
      <c r="A385" s="19" t="s">
        <v>16</v>
      </c>
      <c r="B385" s="18"/>
    </row>
    <row r="386" ht="24" customHeight="1" spans="1:2">
      <c r="A386" s="19" t="s">
        <v>233</v>
      </c>
      <c r="B386" s="18"/>
    </row>
    <row r="387" ht="24" customHeight="1" spans="1:2">
      <c r="A387" s="20" t="s">
        <v>234</v>
      </c>
      <c r="B387" s="18"/>
    </row>
    <row r="388" ht="24" customHeight="1" spans="1:2">
      <c r="A388" s="19" t="s">
        <v>19</v>
      </c>
      <c r="B388" s="18"/>
    </row>
    <row r="389" ht="24" customHeight="1" spans="1:2">
      <c r="A389" s="19" t="s">
        <v>8</v>
      </c>
      <c r="B389" s="18"/>
    </row>
    <row r="390" ht="24" customHeight="1" spans="1:2">
      <c r="A390" s="19" t="s">
        <v>48</v>
      </c>
      <c r="B390" s="18"/>
    </row>
    <row r="391" ht="24" customHeight="1" spans="1:2">
      <c r="A391" s="19" t="s">
        <v>235</v>
      </c>
      <c r="B391" s="18"/>
    </row>
    <row r="392" ht="24" customHeight="1" spans="1:2">
      <c r="A392" s="19" t="s">
        <v>236</v>
      </c>
      <c r="B392" s="18"/>
    </row>
    <row r="393" ht="24" customHeight="1" spans="1:2">
      <c r="A393" s="20" t="s">
        <v>237</v>
      </c>
      <c r="B393" s="15">
        <f>SUM(B394:B395)</f>
        <v>15.46</v>
      </c>
    </row>
    <row r="394" ht="24" customHeight="1" spans="1:2">
      <c r="A394" s="19" t="s">
        <v>238</v>
      </c>
      <c r="B394" s="18"/>
    </row>
    <row r="395" ht="24" customHeight="1" spans="1:2">
      <c r="A395" s="19" t="s">
        <v>239</v>
      </c>
      <c r="B395" s="18">
        <v>15.46</v>
      </c>
    </row>
    <row r="396" ht="24" customHeight="1" spans="1:2">
      <c r="A396" s="16" t="s">
        <v>240</v>
      </c>
      <c r="B396" s="15">
        <f>B397+B402+B409+B415+B421+B425+B429+B433+B439+B446</f>
        <v>74675.28</v>
      </c>
    </row>
    <row r="397" ht="24" customHeight="1" spans="1:2">
      <c r="A397" s="16" t="s">
        <v>241</v>
      </c>
      <c r="B397" s="15">
        <f>SUM(B398:B401)</f>
        <v>1104</v>
      </c>
    </row>
    <row r="398" ht="24" customHeight="1" spans="1:2">
      <c r="A398" s="19" t="s">
        <v>19</v>
      </c>
      <c r="B398" s="18">
        <v>373.9</v>
      </c>
    </row>
    <row r="399" ht="24" customHeight="1" spans="1:2">
      <c r="A399" s="19" t="s">
        <v>8</v>
      </c>
      <c r="B399" s="18">
        <v>15</v>
      </c>
    </row>
    <row r="400" ht="24" customHeight="1" spans="1:2">
      <c r="A400" s="19" t="s">
        <v>9</v>
      </c>
      <c r="B400" s="18"/>
    </row>
    <row r="401" ht="24" customHeight="1" spans="1:2">
      <c r="A401" s="19" t="s">
        <v>242</v>
      </c>
      <c r="B401" s="18">
        <v>715.1</v>
      </c>
    </row>
    <row r="402" ht="24" customHeight="1" spans="1:2">
      <c r="A402" s="20" t="s">
        <v>243</v>
      </c>
      <c r="B402" s="15">
        <f>SUM(B403:B408)</f>
        <v>69351.34</v>
      </c>
    </row>
    <row r="403" ht="24" customHeight="1" spans="1:2">
      <c r="A403" s="19" t="s">
        <v>244</v>
      </c>
      <c r="B403" s="18">
        <v>3117.4</v>
      </c>
    </row>
    <row r="404" ht="24" customHeight="1" spans="1:2">
      <c r="A404" s="19" t="s">
        <v>245</v>
      </c>
      <c r="B404" s="18">
        <v>39109.17</v>
      </c>
    </row>
    <row r="405" ht="24" customHeight="1" spans="1:2">
      <c r="A405" s="19" t="s">
        <v>246</v>
      </c>
      <c r="B405" s="18">
        <v>18428.85</v>
      </c>
    </row>
    <row r="406" ht="24" customHeight="1" spans="1:2">
      <c r="A406" s="19" t="s">
        <v>247</v>
      </c>
      <c r="B406" s="18">
        <v>8211.48</v>
      </c>
    </row>
    <row r="407" ht="24" customHeight="1" spans="1:2">
      <c r="A407" s="19" t="s">
        <v>248</v>
      </c>
      <c r="B407" s="18">
        <v>330.84</v>
      </c>
    </row>
    <row r="408" ht="24" customHeight="1" spans="1:2">
      <c r="A408" s="19" t="s">
        <v>249</v>
      </c>
      <c r="B408" s="18">
        <v>153.6</v>
      </c>
    </row>
    <row r="409" ht="24" customHeight="1" spans="1:2">
      <c r="A409" s="20" t="s">
        <v>250</v>
      </c>
      <c r="B409" s="15">
        <f>SUM(B410:B414)</f>
        <v>0</v>
      </c>
    </row>
    <row r="410" ht="24" customHeight="1" spans="1:2">
      <c r="A410" s="19" t="s">
        <v>251</v>
      </c>
      <c r="B410" s="18"/>
    </row>
    <row r="411" ht="24" customHeight="1" spans="1:2">
      <c r="A411" s="19" t="s">
        <v>252</v>
      </c>
      <c r="B411" s="18"/>
    </row>
    <row r="412" ht="24" customHeight="1" spans="1:2">
      <c r="A412" s="19" t="s">
        <v>253</v>
      </c>
      <c r="B412" s="18"/>
    </row>
    <row r="413" ht="24" customHeight="1" spans="1:2">
      <c r="A413" s="19" t="s">
        <v>254</v>
      </c>
      <c r="B413" s="18"/>
    </row>
    <row r="414" ht="24" customHeight="1" spans="1:2">
      <c r="A414" s="19" t="s">
        <v>255</v>
      </c>
      <c r="B414" s="18"/>
    </row>
    <row r="415" ht="24" customHeight="1" spans="1:2">
      <c r="A415" s="20" t="s">
        <v>256</v>
      </c>
      <c r="B415" s="15"/>
    </row>
    <row r="416" ht="24" customHeight="1" spans="1:2">
      <c r="A416" s="19" t="s">
        <v>257</v>
      </c>
      <c r="B416" s="18"/>
    </row>
    <row r="417" ht="24" customHeight="1" spans="1:2">
      <c r="A417" s="19" t="s">
        <v>258</v>
      </c>
      <c r="B417" s="18"/>
    </row>
    <row r="418" ht="24" customHeight="1" spans="1:2">
      <c r="A418" s="19" t="s">
        <v>259</v>
      </c>
      <c r="B418" s="18"/>
    </row>
    <row r="419" ht="24" customHeight="1" spans="1:2">
      <c r="A419" s="19" t="s">
        <v>260</v>
      </c>
      <c r="B419" s="18"/>
    </row>
    <row r="420" ht="24" customHeight="1" spans="1:2">
      <c r="A420" s="19" t="s">
        <v>261</v>
      </c>
      <c r="B420" s="18"/>
    </row>
    <row r="421" ht="24" customHeight="1" spans="1:2">
      <c r="A421" s="20" t="s">
        <v>262</v>
      </c>
      <c r="B421" s="15"/>
    </row>
    <row r="422" ht="24" customHeight="1" spans="1:2">
      <c r="A422" s="19" t="s">
        <v>263</v>
      </c>
      <c r="B422" s="18"/>
    </row>
    <row r="423" ht="24" customHeight="1" spans="1:2">
      <c r="A423" s="19" t="s">
        <v>264</v>
      </c>
      <c r="B423" s="18"/>
    </row>
    <row r="424" ht="24" customHeight="1" spans="1:2">
      <c r="A424" s="19" t="s">
        <v>265</v>
      </c>
      <c r="B424" s="18"/>
    </row>
    <row r="425" ht="24" customHeight="1" spans="1:2">
      <c r="A425" s="20" t="s">
        <v>266</v>
      </c>
      <c r="B425" s="15"/>
    </row>
    <row r="426" ht="24" customHeight="1" spans="1:2">
      <c r="A426" s="19" t="s">
        <v>267</v>
      </c>
      <c r="B426" s="18"/>
    </row>
    <row r="427" ht="24" customHeight="1" spans="1:2">
      <c r="A427" s="19" t="s">
        <v>268</v>
      </c>
      <c r="B427" s="18"/>
    </row>
    <row r="428" ht="24" customHeight="1" spans="1:2">
      <c r="A428" s="19" t="s">
        <v>269</v>
      </c>
      <c r="B428" s="18"/>
    </row>
    <row r="429" ht="24" customHeight="1" spans="1:2">
      <c r="A429" s="20" t="s">
        <v>270</v>
      </c>
      <c r="B429" s="15">
        <f>SUM(B430:B432)</f>
        <v>1.71</v>
      </c>
    </row>
    <row r="430" ht="24" customHeight="1" spans="1:2">
      <c r="A430" s="19" t="s">
        <v>271</v>
      </c>
      <c r="B430" s="18"/>
    </row>
    <row r="431" ht="24" customHeight="1" spans="1:2">
      <c r="A431" s="19" t="s">
        <v>272</v>
      </c>
      <c r="B431" s="18"/>
    </row>
    <row r="432" ht="24" customHeight="1" spans="1:2">
      <c r="A432" s="19" t="s">
        <v>273</v>
      </c>
      <c r="B432" s="18">
        <v>1.71</v>
      </c>
    </row>
    <row r="433" ht="24" customHeight="1" spans="1:2">
      <c r="A433" s="20" t="s">
        <v>274</v>
      </c>
      <c r="B433" s="15">
        <f>SUM(B434:B438)</f>
        <v>1300.61</v>
      </c>
    </row>
    <row r="434" ht="24" customHeight="1" spans="1:2">
      <c r="A434" s="19" t="s">
        <v>275</v>
      </c>
      <c r="B434" s="18">
        <v>739.84</v>
      </c>
    </row>
    <row r="435" ht="24" customHeight="1" spans="1:2">
      <c r="A435" s="19" t="s">
        <v>276</v>
      </c>
      <c r="B435" s="18">
        <v>560.77</v>
      </c>
    </row>
    <row r="436" ht="24" customHeight="1" spans="1:2">
      <c r="A436" s="19" t="s">
        <v>277</v>
      </c>
      <c r="B436" s="18"/>
    </row>
    <row r="437" ht="24" customHeight="1" spans="1:2">
      <c r="A437" s="19" t="s">
        <v>278</v>
      </c>
      <c r="B437" s="18"/>
    </row>
    <row r="438" ht="24" customHeight="1" spans="1:2">
      <c r="A438" s="19" t="s">
        <v>279</v>
      </c>
      <c r="B438" s="18"/>
    </row>
    <row r="439" ht="24" customHeight="1" spans="1:2">
      <c r="A439" s="20" t="s">
        <v>280</v>
      </c>
      <c r="B439" s="15">
        <f>SUM(B440:B445)</f>
        <v>2500</v>
      </c>
    </row>
    <row r="440" ht="24" customHeight="1" spans="1:2">
      <c r="A440" s="19" t="s">
        <v>281</v>
      </c>
      <c r="B440" s="18">
        <v>1200</v>
      </c>
    </row>
    <row r="441" ht="24" customHeight="1" spans="1:2">
      <c r="A441" s="19" t="s">
        <v>282</v>
      </c>
      <c r="B441" s="18">
        <v>1300</v>
      </c>
    </row>
    <row r="442" ht="24" customHeight="1" spans="1:2">
      <c r="A442" s="19" t="s">
        <v>283</v>
      </c>
      <c r="B442" s="18"/>
    </row>
    <row r="443" ht="24" customHeight="1" spans="1:2">
      <c r="A443" s="19" t="s">
        <v>284</v>
      </c>
      <c r="B443" s="18"/>
    </row>
    <row r="444" ht="24" customHeight="1" spans="1:2">
      <c r="A444" s="19" t="s">
        <v>285</v>
      </c>
      <c r="B444" s="18"/>
    </row>
    <row r="445" ht="24" customHeight="1" spans="1:2">
      <c r="A445" s="19" t="s">
        <v>286</v>
      </c>
      <c r="B445" s="18"/>
    </row>
    <row r="446" ht="24" customHeight="1" spans="1:2">
      <c r="A446" s="20" t="s">
        <v>287</v>
      </c>
      <c r="B446" s="15">
        <f>B447</f>
        <v>417.62</v>
      </c>
    </row>
    <row r="447" ht="24" customHeight="1" spans="1:2">
      <c r="A447" s="19" t="s">
        <v>288</v>
      </c>
      <c r="B447" s="18">
        <v>417.62</v>
      </c>
    </row>
    <row r="448" ht="24" customHeight="1" spans="1:2">
      <c r="A448" s="16" t="s">
        <v>289</v>
      </c>
      <c r="B448" s="15">
        <f>B449+B454+B463+B469+B474+B479+B484+B491+B495+B499</f>
        <v>1621.09</v>
      </c>
    </row>
    <row r="449" ht="24" customHeight="1" spans="1:2">
      <c r="A449" s="16" t="s">
        <v>290</v>
      </c>
      <c r="B449" s="15">
        <f>SUM(B450:B453)</f>
        <v>441.56</v>
      </c>
    </row>
    <row r="450" ht="24" customHeight="1" spans="1:2">
      <c r="A450" s="19" t="s">
        <v>19</v>
      </c>
      <c r="B450" s="18">
        <v>103.9</v>
      </c>
    </row>
    <row r="451" ht="24" customHeight="1" spans="1:2">
      <c r="A451" s="19" t="s">
        <v>8</v>
      </c>
      <c r="B451" s="18"/>
    </row>
    <row r="452" ht="24" customHeight="1" spans="1:2">
      <c r="A452" s="19" t="s">
        <v>9</v>
      </c>
      <c r="B452" s="18"/>
    </row>
    <row r="453" ht="24" customHeight="1" spans="1:2">
      <c r="A453" s="19" t="s">
        <v>291</v>
      </c>
      <c r="B453" s="18">
        <v>337.66</v>
      </c>
    </row>
    <row r="454" ht="24" customHeight="1" spans="1:2">
      <c r="A454" s="20" t="s">
        <v>292</v>
      </c>
      <c r="B454" s="15"/>
    </row>
    <row r="455" ht="24" customHeight="1" spans="1:2">
      <c r="A455" s="19" t="s">
        <v>293</v>
      </c>
      <c r="B455" s="18"/>
    </row>
    <row r="456" ht="24" customHeight="1" spans="1:2">
      <c r="A456" s="19" t="s">
        <v>294</v>
      </c>
      <c r="B456" s="18"/>
    </row>
    <row r="457" ht="24" customHeight="1" spans="1:2">
      <c r="A457" s="19" t="s">
        <v>295</v>
      </c>
      <c r="B457" s="18"/>
    </row>
    <row r="458" ht="24" customHeight="1" spans="1:2">
      <c r="A458" s="19" t="s">
        <v>296</v>
      </c>
      <c r="B458" s="18"/>
    </row>
    <row r="459" ht="24" customHeight="1" spans="1:2">
      <c r="A459" s="19" t="s">
        <v>297</v>
      </c>
      <c r="B459" s="18"/>
    </row>
    <row r="460" ht="24" customHeight="1" spans="1:2">
      <c r="A460" s="19" t="s">
        <v>298</v>
      </c>
      <c r="B460" s="18"/>
    </row>
    <row r="461" ht="24" customHeight="1" spans="1:2">
      <c r="A461" s="19" t="s">
        <v>299</v>
      </c>
      <c r="B461" s="18"/>
    </row>
    <row r="462" ht="24" customHeight="1" spans="1:2">
      <c r="A462" s="19" t="s">
        <v>300</v>
      </c>
      <c r="B462" s="18"/>
    </row>
    <row r="463" ht="24" customHeight="1" spans="1:2">
      <c r="A463" s="20" t="s">
        <v>301</v>
      </c>
      <c r="B463" s="15">
        <f>SUM(B464:B468)</f>
        <v>30</v>
      </c>
    </row>
    <row r="464" ht="24" customHeight="1" spans="1:2">
      <c r="A464" s="19" t="s">
        <v>293</v>
      </c>
      <c r="B464" s="18"/>
    </row>
    <row r="465" ht="24" customHeight="1" spans="1:2">
      <c r="A465" s="19" t="s">
        <v>302</v>
      </c>
      <c r="B465" s="18"/>
    </row>
    <row r="466" ht="24" customHeight="1" spans="1:2">
      <c r="A466" s="19" t="s">
        <v>303</v>
      </c>
      <c r="B466" s="18"/>
    </row>
    <row r="467" ht="24" customHeight="1" spans="1:2">
      <c r="A467" s="19" t="s">
        <v>304</v>
      </c>
      <c r="B467" s="18"/>
    </row>
    <row r="468" ht="24" customHeight="1" spans="1:2">
      <c r="A468" s="19" t="s">
        <v>305</v>
      </c>
      <c r="B468" s="18">
        <v>30</v>
      </c>
    </row>
    <row r="469" ht="24" customHeight="1" spans="1:2">
      <c r="A469" s="20" t="s">
        <v>306</v>
      </c>
      <c r="B469" s="15">
        <f>SUM(B470:B473)</f>
        <v>100</v>
      </c>
    </row>
    <row r="470" ht="24" customHeight="1" spans="1:2">
      <c r="A470" s="19" t="s">
        <v>293</v>
      </c>
      <c r="B470" s="18"/>
    </row>
    <row r="471" ht="24" customHeight="1" spans="1:2">
      <c r="A471" s="19" t="s">
        <v>307</v>
      </c>
      <c r="B471" s="18">
        <v>100</v>
      </c>
    </row>
    <row r="472" ht="24" customHeight="1" spans="1:2">
      <c r="A472" s="19" t="s">
        <v>308</v>
      </c>
      <c r="B472" s="18"/>
    </row>
    <row r="473" ht="24" customHeight="1" spans="1:2">
      <c r="A473" s="19" t="s">
        <v>309</v>
      </c>
      <c r="B473" s="18"/>
    </row>
    <row r="474" ht="24" customHeight="1" spans="1:2">
      <c r="A474" s="20" t="s">
        <v>310</v>
      </c>
      <c r="B474" s="15">
        <f>SUM(B475:B478)</f>
        <v>161.46</v>
      </c>
    </row>
    <row r="475" ht="24" customHeight="1" spans="1:2">
      <c r="A475" s="19" t="s">
        <v>293</v>
      </c>
      <c r="B475" s="18"/>
    </row>
    <row r="476" ht="24" customHeight="1" spans="1:2">
      <c r="A476" s="19" t="s">
        <v>311</v>
      </c>
      <c r="B476" s="18"/>
    </row>
    <row r="477" ht="24" customHeight="1" spans="1:2">
      <c r="A477" s="19" t="s">
        <v>312</v>
      </c>
      <c r="B477" s="18"/>
    </row>
    <row r="478" ht="24" customHeight="1" spans="1:2">
      <c r="A478" s="19" t="s">
        <v>313</v>
      </c>
      <c r="B478" s="18">
        <v>161.46</v>
      </c>
    </row>
    <row r="479" ht="24" customHeight="1" spans="1:2">
      <c r="A479" s="20" t="s">
        <v>314</v>
      </c>
      <c r="B479" s="15"/>
    </row>
    <row r="480" ht="24" customHeight="1" spans="1:2">
      <c r="A480" s="19" t="s">
        <v>315</v>
      </c>
      <c r="B480" s="18"/>
    </row>
    <row r="481" ht="24" customHeight="1" spans="1:2">
      <c r="A481" s="19" t="s">
        <v>316</v>
      </c>
      <c r="B481" s="18"/>
    </row>
    <row r="482" ht="24" customHeight="1" spans="1:2">
      <c r="A482" s="19" t="s">
        <v>317</v>
      </c>
      <c r="B482" s="18"/>
    </row>
    <row r="483" ht="24" customHeight="1" spans="1:2">
      <c r="A483" s="19" t="s">
        <v>318</v>
      </c>
      <c r="B483" s="18"/>
    </row>
    <row r="484" ht="24" customHeight="1" spans="1:2">
      <c r="A484" s="20" t="s">
        <v>319</v>
      </c>
      <c r="B484" s="15">
        <f>SUM(B485:B490)</f>
        <v>230.58</v>
      </c>
    </row>
    <row r="485" ht="24" customHeight="1" spans="1:2">
      <c r="A485" s="19" t="s">
        <v>293</v>
      </c>
      <c r="B485" s="18">
        <v>164.32</v>
      </c>
    </row>
    <row r="486" ht="24" customHeight="1" spans="1:2">
      <c r="A486" s="19" t="s">
        <v>320</v>
      </c>
      <c r="B486" s="18">
        <v>60.5</v>
      </c>
    </row>
    <row r="487" ht="24" customHeight="1" spans="1:2">
      <c r="A487" s="19" t="s">
        <v>321</v>
      </c>
      <c r="B487" s="18">
        <v>3.7</v>
      </c>
    </row>
    <row r="488" ht="24" customHeight="1" spans="1:2">
      <c r="A488" s="19" t="s">
        <v>322</v>
      </c>
      <c r="B488" s="18"/>
    </row>
    <row r="489" ht="24" customHeight="1" spans="1:2">
      <c r="A489" s="19" t="s">
        <v>323</v>
      </c>
      <c r="B489" s="18"/>
    </row>
    <row r="490" ht="24" customHeight="1" spans="1:2">
      <c r="A490" s="19" t="s">
        <v>324</v>
      </c>
      <c r="B490" s="18">
        <v>2.06</v>
      </c>
    </row>
    <row r="491" ht="24" customHeight="1" spans="1:2">
      <c r="A491" s="20" t="s">
        <v>325</v>
      </c>
      <c r="B491" s="15"/>
    </row>
    <row r="492" ht="24" customHeight="1" spans="1:2">
      <c r="A492" s="19" t="s">
        <v>326</v>
      </c>
      <c r="B492" s="18"/>
    </row>
    <row r="493" ht="24" customHeight="1" spans="1:2">
      <c r="A493" s="19" t="s">
        <v>327</v>
      </c>
      <c r="B493" s="18"/>
    </row>
    <row r="494" ht="24" customHeight="1" spans="1:2">
      <c r="A494" s="19" t="s">
        <v>328</v>
      </c>
      <c r="B494" s="18"/>
    </row>
    <row r="495" ht="24" customHeight="1" spans="1:2">
      <c r="A495" s="20" t="s">
        <v>329</v>
      </c>
      <c r="B495" s="15">
        <f>SUM(B496:B498)</f>
        <v>500</v>
      </c>
    </row>
    <row r="496" ht="24" customHeight="1" spans="1:2">
      <c r="A496" s="19" t="s">
        <v>330</v>
      </c>
      <c r="B496" s="18"/>
    </row>
    <row r="497" ht="24" customHeight="1" spans="1:2">
      <c r="A497" s="19" t="s">
        <v>331</v>
      </c>
      <c r="B497" s="18">
        <v>500</v>
      </c>
    </row>
    <row r="498" ht="24" customHeight="1" spans="1:2">
      <c r="A498" s="19" t="s">
        <v>332</v>
      </c>
      <c r="B498" s="18"/>
    </row>
    <row r="499" ht="24" customHeight="1" spans="1:2">
      <c r="A499" s="20" t="s">
        <v>333</v>
      </c>
      <c r="B499" s="15">
        <f>SUM(B500:B503)</f>
        <v>157.49</v>
      </c>
    </row>
    <row r="500" ht="24" customHeight="1" spans="1:2">
      <c r="A500" s="19" t="s">
        <v>334</v>
      </c>
      <c r="B500" s="18">
        <v>40.5</v>
      </c>
    </row>
    <row r="501" ht="24" customHeight="1" spans="1:2">
      <c r="A501" s="19" t="s">
        <v>335</v>
      </c>
      <c r="B501" s="18"/>
    </row>
    <row r="502" ht="24" customHeight="1" spans="1:2">
      <c r="A502" s="19" t="s">
        <v>336</v>
      </c>
      <c r="B502" s="18"/>
    </row>
    <row r="503" ht="24" customHeight="1" spans="1:2">
      <c r="A503" s="19" t="s">
        <v>337</v>
      </c>
      <c r="B503" s="18">
        <v>116.99</v>
      </c>
    </row>
    <row r="504" ht="24" customHeight="1" spans="1:2">
      <c r="A504" s="16" t="s">
        <v>338</v>
      </c>
      <c r="B504" s="15">
        <f>B505+B521+B529+B540+B549+B557</f>
        <v>2850.39</v>
      </c>
    </row>
    <row r="505" ht="24" customHeight="1" spans="1:2">
      <c r="A505" s="16" t="s">
        <v>339</v>
      </c>
      <c r="B505" s="15">
        <f>SUM(B506:B520)</f>
        <v>1956.44</v>
      </c>
    </row>
    <row r="506" ht="24" customHeight="1" spans="1:2">
      <c r="A506" s="19" t="s">
        <v>19</v>
      </c>
      <c r="B506" s="18">
        <v>429.61</v>
      </c>
    </row>
    <row r="507" ht="24" customHeight="1" spans="1:2">
      <c r="A507" s="19" t="s">
        <v>8</v>
      </c>
      <c r="B507" s="18">
        <v>10</v>
      </c>
    </row>
    <row r="508" ht="24" customHeight="1" spans="1:2">
      <c r="A508" s="19" t="s">
        <v>9</v>
      </c>
      <c r="B508" s="18"/>
    </row>
    <row r="509" ht="24" customHeight="1" spans="1:2">
      <c r="A509" s="19" t="s">
        <v>340</v>
      </c>
      <c r="B509" s="18">
        <v>79</v>
      </c>
    </row>
    <row r="510" ht="24" customHeight="1" spans="1:2">
      <c r="A510" s="19" t="s">
        <v>341</v>
      </c>
      <c r="B510" s="18">
        <v>550.95</v>
      </c>
    </row>
    <row r="511" ht="24" customHeight="1" spans="1:2">
      <c r="A511" s="19" t="s">
        <v>342</v>
      </c>
      <c r="B511" s="18"/>
    </row>
    <row r="512" ht="24" customHeight="1" spans="1:2">
      <c r="A512" s="19" t="s">
        <v>343</v>
      </c>
      <c r="B512" s="18"/>
    </row>
    <row r="513" ht="24" customHeight="1" spans="1:2">
      <c r="A513" s="19" t="s">
        <v>344</v>
      </c>
      <c r="B513" s="18"/>
    </row>
    <row r="514" ht="24" customHeight="1" spans="1:2">
      <c r="A514" s="19" t="s">
        <v>345</v>
      </c>
      <c r="B514" s="18">
        <v>243.01</v>
      </c>
    </row>
    <row r="515" ht="24" customHeight="1" spans="1:2">
      <c r="A515" s="19" t="s">
        <v>346</v>
      </c>
      <c r="B515" s="18"/>
    </row>
    <row r="516" ht="24" customHeight="1" spans="1:2">
      <c r="A516" s="19" t="s">
        <v>347</v>
      </c>
      <c r="B516" s="18"/>
    </row>
    <row r="517" ht="24" customHeight="1" spans="1:2">
      <c r="A517" s="19" t="s">
        <v>348</v>
      </c>
      <c r="B517" s="18"/>
    </row>
    <row r="518" ht="24" customHeight="1" spans="1:2">
      <c r="A518" s="19" t="s">
        <v>349</v>
      </c>
      <c r="B518" s="18"/>
    </row>
    <row r="519" ht="24" customHeight="1" spans="1:2">
      <c r="A519" s="19" t="s">
        <v>350</v>
      </c>
      <c r="B519" s="18">
        <v>184.63</v>
      </c>
    </row>
    <row r="520" ht="24" customHeight="1" spans="1:2">
      <c r="A520" s="19" t="s">
        <v>351</v>
      </c>
      <c r="B520" s="18">
        <v>459.24</v>
      </c>
    </row>
    <row r="521" ht="24" customHeight="1" spans="1:2">
      <c r="A521" s="20" t="s">
        <v>352</v>
      </c>
      <c r="B521" s="15">
        <f>SUM(B522:B528)</f>
        <v>60.23</v>
      </c>
    </row>
    <row r="522" ht="24" customHeight="1" spans="1:2">
      <c r="A522" s="19" t="s">
        <v>19</v>
      </c>
      <c r="B522" s="18"/>
    </row>
    <row r="523" ht="24" customHeight="1" spans="1:2">
      <c r="A523" s="19" t="s">
        <v>8</v>
      </c>
      <c r="B523" s="18"/>
    </row>
    <row r="524" ht="24" customHeight="1" spans="1:2">
      <c r="A524" s="19" t="s">
        <v>9</v>
      </c>
      <c r="B524" s="18"/>
    </row>
    <row r="525" ht="24" customHeight="1" spans="1:2">
      <c r="A525" s="19" t="s">
        <v>353</v>
      </c>
      <c r="B525" s="18">
        <v>60.23</v>
      </c>
    </row>
    <row r="526" ht="24" customHeight="1" spans="1:2">
      <c r="A526" s="19" t="s">
        <v>354</v>
      </c>
      <c r="B526" s="18"/>
    </row>
    <row r="527" ht="24" customHeight="1" spans="1:2">
      <c r="A527" s="19" t="s">
        <v>355</v>
      </c>
      <c r="B527" s="18"/>
    </row>
    <row r="528" ht="24" customHeight="1" spans="1:2">
      <c r="A528" s="19" t="s">
        <v>356</v>
      </c>
      <c r="B528" s="18"/>
    </row>
    <row r="529" ht="24" customHeight="1" spans="1:2">
      <c r="A529" s="20" t="s">
        <v>357</v>
      </c>
      <c r="B529" s="15">
        <f>SUM(B530:B539)</f>
        <v>230.84</v>
      </c>
    </row>
    <row r="530" ht="24" customHeight="1" spans="1:2">
      <c r="A530" s="19" t="s">
        <v>19</v>
      </c>
      <c r="B530" s="18"/>
    </row>
    <row r="531" ht="24" customHeight="1" spans="1:2">
      <c r="A531" s="19" t="s">
        <v>8</v>
      </c>
      <c r="B531" s="18"/>
    </row>
    <row r="532" ht="24" customHeight="1" spans="1:2">
      <c r="A532" s="19" t="s">
        <v>9</v>
      </c>
      <c r="B532" s="18"/>
    </row>
    <row r="533" ht="24" customHeight="1" spans="1:2">
      <c r="A533" s="19" t="s">
        <v>358</v>
      </c>
      <c r="B533" s="18"/>
    </row>
    <row r="534" ht="24" customHeight="1" spans="1:2">
      <c r="A534" s="19" t="s">
        <v>359</v>
      </c>
      <c r="B534" s="18"/>
    </row>
    <row r="535" ht="24" customHeight="1" spans="1:2">
      <c r="A535" s="19" t="s">
        <v>360</v>
      </c>
      <c r="B535" s="18"/>
    </row>
    <row r="536" ht="24" customHeight="1" spans="1:2">
      <c r="A536" s="19" t="s">
        <v>361</v>
      </c>
      <c r="B536" s="18">
        <v>98.47</v>
      </c>
    </row>
    <row r="537" ht="24" customHeight="1" spans="1:2">
      <c r="A537" s="19" t="s">
        <v>362</v>
      </c>
      <c r="B537" s="18">
        <v>132.37</v>
      </c>
    </row>
    <row r="538" ht="24" customHeight="1" spans="1:2">
      <c r="A538" s="19" t="s">
        <v>363</v>
      </c>
      <c r="B538" s="18"/>
    </row>
    <row r="539" ht="24" customHeight="1" spans="1:2">
      <c r="A539" s="19" t="s">
        <v>364</v>
      </c>
      <c r="B539" s="18"/>
    </row>
    <row r="540" ht="24" customHeight="1" spans="1:2">
      <c r="A540" s="20" t="s">
        <v>365</v>
      </c>
      <c r="B540" s="15">
        <f>SUM(B541:B548)</f>
        <v>0</v>
      </c>
    </row>
    <row r="541" ht="24" customHeight="1" spans="1:2">
      <c r="A541" s="19" t="s">
        <v>19</v>
      </c>
      <c r="B541" s="18"/>
    </row>
    <row r="542" ht="24" customHeight="1" spans="1:2">
      <c r="A542" s="19" t="s">
        <v>8</v>
      </c>
      <c r="B542" s="18"/>
    </row>
    <row r="543" ht="24" customHeight="1" spans="1:2">
      <c r="A543" s="19" t="s">
        <v>9</v>
      </c>
      <c r="B543" s="18"/>
    </row>
    <row r="544" ht="24" customHeight="1" spans="1:2">
      <c r="A544" s="19" t="s">
        <v>366</v>
      </c>
      <c r="B544" s="18"/>
    </row>
    <row r="545" ht="24" customHeight="1" spans="1:2">
      <c r="A545" s="19" t="s">
        <v>367</v>
      </c>
      <c r="B545" s="18"/>
    </row>
    <row r="546" ht="24" customHeight="1" spans="1:2">
      <c r="A546" s="19" t="s">
        <v>368</v>
      </c>
      <c r="B546" s="18"/>
    </row>
    <row r="547" ht="24" customHeight="1" spans="1:2">
      <c r="A547" s="19" t="s">
        <v>369</v>
      </c>
      <c r="B547" s="18"/>
    </row>
    <row r="548" ht="24" customHeight="1" spans="1:2">
      <c r="A548" s="19" t="s">
        <v>370</v>
      </c>
      <c r="B548" s="18"/>
    </row>
    <row r="549" ht="24" customHeight="1" spans="1:2">
      <c r="A549" s="20" t="s">
        <v>371</v>
      </c>
      <c r="B549" s="15">
        <f>SUM(B550:B556)</f>
        <v>0</v>
      </c>
    </row>
    <row r="550" ht="24" customHeight="1" spans="1:2">
      <c r="A550" s="19" t="s">
        <v>19</v>
      </c>
      <c r="B550" s="18"/>
    </row>
    <row r="551" ht="24" customHeight="1" spans="1:2">
      <c r="A551" s="19" t="s">
        <v>8</v>
      </c>
      <c r="B551" s="18"/>
    </row>
    <row r="552" ht="24" customHeight="1" spans="1:2">
      <c r="A552" s="19" t="s">
        <v>9</v>
      </c>
      <c r="B552" s="18"/>
    </row>
    <row r="553" ht="24" customHeight="1" spans="1:2">
      <c r="A553" s="19" t="s">
        <v>372</v>
      </c>
      <c r="B553" s="18"/>
    </row>
    <row r="554" ht="24" customHeight="1" spans="1:2">
      <c r="A554" s="19" t="s">
        <v>373</v>
      </c>
      <c r="B554" s="18"/>
    </row>
    <row r="555" ht="24" customHeight="1" spans="1:2">
      <c r="A555" s="19" t="s">
        <v>374</v>
      </c>
      <c r="B555" s="18"/>
    </row>
    <row r="556" ht="24" customHeight="1" spans="1:2">
      <c r="A556" s="19" t="s">
        <v>375</v>
      </c>
      <c r="B556" s="18"/>
    </row>
    <row r="557" ht="24" customHeight="1" spans="1:2">
      <c r="A557" s="20" t="s">
        <v>376</v>
      </c>
      <c r="B557" s="15">
        <f>SUM(B558:B560)</f>
        <v>602.88</v>
      </c>
    </row>
    <row r="558" ht="24" customHeight="1" spans="1:2">
      <c r="A558" s="19" t="s">
        <v>377</v>
      </c>
      <c r="B558" s="18"/>
    </row>
    <row r="559" ht="24" customHeight="1" spans="1:2">
      <c r="A559" s="19" t="s">
        <v>378</v>
      </c>
      <c r="B559" s="18"/>
    </row>
    <row r="560" ht="24" customHeight="1" spans="1:2">
      <c r="A560" s="19" t="s">
        <v>379</v>
      </c>
      <c r="B560" s="18">
        <v>602.88</v>
      </c>
    </row>
    <row r="561" ht="24" customHeight="1" spans="1:2">
      <c r="A561" s="16" t="s">
        <v>380</v>
      </c>
      <c r="B561" s="15">
        <f>B562+B581+B589+B591+B600+B604+B614+B623+B630+B638+B647+B653+B656+B659+B662+B665+B668+B672+B676+B685+B688</f>
        <v>64161.18</v>
      </c>
    </row>
    <row r="562" ht="24" customHeight="1" spans="1:2">
      <c r="A562" s="16" t="s">
        <v>381</v>
      </c>
      <c r="B562" s="15">
        <f>SUM(B563:B580)</f>
        <v>2926</v>
      </c>
    </row>
    <row r="563" ht="24" customHeight="1" spans="1:2">
      <c r="A563" s="19" t="s">
        <v>19</v>
      </c>
      <c r="B563" s="18">
        <v>381.43</v>
      </c>
    </row>
    <row r="564" ht="24" customHeight="1" spans="1:2">
      <c r="A564" s="19" t="s">
        <v>8</v>
      </c>
      <c r="B564" s="18">
        <v>21.19</v>
      </c>
    </row>
    <row r="565" ht="24" customHeight="1" spans="1:2">
      <c r="A565" s="19" t="s">
        <v>9</v>
      </c>
      <c r="B565" s="18"/>
    </row>
    <row r="566" ht="24" customHeight="1" spans="1:2">
      <c r="A566" s="19" t="s">
        <v>382</v>
      </c>
      <c r="B566" s="18"/>
    </row>
    <row r="567" ht="24" customHeight="1" spans="1:2">
      <c r="A567" s="19" t="s">
        <v>383</v>
      </c>
      <c r="B567" s="18">
        <v>9</v>
      </c>
    </row>
    <row r="568" ht="24" customHeight="1" spans="1:2">
      <c r="A568" s="19" t="s">
        <v>384</v>
      </c>
      <c r="B568" s="18">
        <v>621.92</v>
      </c>
    </row>
    <row r="569" ht="24" customHeight="1" spans="1:2">
      <c r="A569" s="19" t="s">
        <v>385</v>
      </c>
      <c r="B569" s="18">
        <v>300</v>
      </c>
    </row>
    <row r="570" ht="24" customHeight="1" spans="1:2">
      <c r="A570" s="19" t="s">
        <v>48</v>
      </c>
      <c r="B570" s="18">
        <v>20.44</v>
      </c>
    </row>
    <row r="571" ht="24" customHeight="1" spans="1:2">
      <c r="A571" s="19" t="s">
        <v>386</v>
      </c>
      <c r="B571" s="18">
        <v>1048.09</v>
      </c>
    </row>
    <row r="572" ht="24" customHeight="1" spans="1:2">
      <c r="A572" s="19" t="s">
        <v>387</v>
      </c>
      <c r="B572" s="18">
        <v>184.11</v>
      </c>
    </row>
    <row r="573" ht="24" customHeight="1" spans="1:2">
      <c r="A573" s="19" t="s">
        <v>388</v>
      </c>
      <c r="B573" s="18"/>
    </row>
    <row r="574" ht="24" customHeight="1" spans="1:2">
      <c r="A574" s="19" t="s">
        <v>389</v>
      </c>
      <c r="B574" s="18">
        <v>13.5</v>
      </c>
    </row>
    <row r="575" ht="24" customHeight="1" spans="1:2">
      <c r="A575" s="19" t="s">
        <v>390</v>
      </c>
      <c r="B575" s="18"/>
    </row>
    <row r="576" ht="24" customHeight="1" spans="1:2">
      <c r="A576" s="19" t="s">
        <v>391</v>
      </c>
      <c r="B576" s="18"/>
    </row>
    <row r="577" ht="24" customHeight="1" spans="1:2">
      <c r="A577" s="19" t="s">
        <v>392</v>
      </c>
      <c r="B577" s="18"/>
    </row>
    <row r="578" ht="24" customHeight="1" spans="1:2">
      <c r="A578" s="19" t="s">
        <v>393</v>
      </c>
      <c r="B578" s="18"/>
    </row>
    <row r="579" ht="24" customHeight="1" spans="1:2">
      <c r="A579" s="19" t="s">
        <v>16</v>
      </c>
      <c r="B579" s="18">
        <v>253.95</v>
      </c>
    </row>
    <row r="580" ht="24" customHeight="1" spans="1:2">
      <c r="A580" s="19" t="s">
        <v>394</v>
      </c>
      <c r="B580" s="18">
        <v>72.37</v>
      </c>
    </row>
    <row r="581" ht="24" customHeight="1" spans="1:2">
      <c r="A581" s="20" t="s">
        <v>395</v>
      </c>
      <c r="B581" s="15">
        <f>SUM(B582:B588)</f>
        <v>881.41</v>
      </c>
    </row>
    <row r="582" ht="24" customHeight="1" spans="1:2">
      <c r="A582" s="19" t="s">
        <v>19</v>
      </c>
      <c r="B582" s="18">
        <v>281.78</v>
      </c>
    </row>
    <row r="583" ht="24" customHeight="1" spans="1:2">
      <c r="A583" s="19" t="s">
        <v>8</v>
      </c>
      <c r="B583" s="18">
        <v>165</v>
      </c>
    </row>
    <row r="584" ht="24" customHeight="1" spans="1:2">
      <c r="A584" s="19" t="s">
        <v>9</v>
      </c>
      <c r="B584" s="18"/>
    </row>
    <row r="585" ht="24" customHeight="1" spans="1:2">
      <c r="A585" s="19" t="s">
        <v>396</v>
      </c>
      <c r="B585" s="18">
        <v>53.01</v>
      </c>
    </row>
    <row r="586" ht="24" customHeight="1" spans="1:2">
      <c r="A586" s="19" t="s">
        <v>397</v>
      </c>
      <c r="B586" s="18"/>
    </row>
    <row r="587" ht="24" customHeight="1" spans="1:2">
      <c r="A587" s="19" t="s">
        <v>398</v>
      </c>
      <c r="B587" s="18"/>
    </row>
    <row r="588" ht="24" customHeight="1" spans="1:2">
      <c r="A588" s="19" t="s">
        <v>399</v>
      </c>
      <c r="B588" s="18">
        <v>381.62</v>
      </c>
    </row>
    <row r="589" ht="24" customHeight="1" spans="1:2">
      <c r="A589" s="20" t="s">
        <v>400</v>
      </c>
      <c r="B589" s="18"/>
    </row>
    <row r="590" ht="24" customHeight="1" spans="1:2">
      <c r="A590" s="19" t="s">
        <v>401</v>
      </c>
      <c r="B590" s="18"/>
    </row>
    <row r="591" ht="24" customHeight="1" spans="1:2">
      <c r="A591" s="20" t="s">
        <v>402</v>
      </c>
      <c r="B591" s="15">
        <f>SUM(B592:B599)</f>
        <v>16423.06</v>
      </c>
    </row>
    <row r="592" ht="24" customHeight="1" spans="1:2">
      <c r="A592" s="19" t="s">
        <v>403</v>
      </c>
      <c r="B592" s="18">
        <v>200</v>
      </c>
    </row>
    <row r="593" ht="24" customHeight="1" spans="1:2">
      <c r="A593" s="19" t="s">
        <v>404</v>
      </c>
      <c r="B593" s="18"/>
    </row>
    <row r="594" ht="24" customHeight="1" spans="1:2">
      <c r="A594" s="19" t="s">
        <v>405</v>
      </c>
      <c r="B594" s="18"/>
    </row>
    <row r="595" ht="24" customHeight="1" spans="1:2">
      <c r="A595" s="19" t="s">
        <v>406</v>
      </c>
      <c r="B595" s="18">
        <v>13779.14</v>
      </c>
    </row>
    <row r="596" ht="24" customHeight="1" spans="1:2">
      <c r="A596" s="19" t="s">
        <v>407</v>
      </c>
      <c r="B596" s="18">
        <v>2443.92</v>
      </c>
    </row>
    <row r="597" ht="24" customHeight="1" spans="1:2">
      <c r="A597" s="19" t="s">
        <v>408</v>
      </c>
      <c r="B597" s="18"/>
    </row>
    <row r="598" ht="24" customHeight="1" spans="1:2">
      <c r="A598" s="19" t="s">
        <v>409</v>
      </c>
      <c r="B598" s="18"/>
    </row>
    <row r="599" ht="24" customHeight="1" spans="1:2">
      <c r="A599" s="19" t="s">
        <v>410</v>
      </c>
      <c r="B599" s="18"/>
    </row>
    <row r="600" ht="24" customHeight="1" spans="1:2">
      <c r="A600" s="20" t="s">
        <v>411</v>
      </c>
      <c r="B600" s="15">
        <f>SUM(B601:B603)</f>
        <v>406.5</v>
      </c>
    </row>
    <row r="601" ht="24" customHeight="1" spans="1:2">
      <c r="A601" s="19" t="s">
        <v>412</v>
      </c>
      <c r="B601" s="18"/>
    </row>
    <row r="602" ht="24" customHeight="1" spans="1:2">
      <c r="A602" s="19" t="s">
        <v>413</v>
      </c>
      <c r="B602" s="18"/>
    </row>
    <row r="603" ht="24" customHeight="1" spans="1:2">
      <c r="A603" s="19" t="s">
        <v>414</v>
      </c>
      <c r="B603" s="18">
        <v>406.5</v>
      </c>
    </row>
    <row r="604" ht="24" customHeight="1" spans="1:2">
      <c r="A604" s="20" t="s">
        <v>415</v>
      </c>
      <c r="B604" s="15">
        <f>SUM(B605:B613)</f>
        <v>4967.37</v>
      </c>
    </row>
    <row r="605" ht="24" customHeight="1" spans="1:2">
      <c r="A605" s="19" t="s">
        <v>416</v>
      </c>
      <c r="B605" s="18">
        <v>3.42</v>
      </c>
    </row>
    <row r="606" ht="24" customHeight="1" spans="1:2">
      <c r="A606" s="19" t="s">
        <v>417</v>
      </c>
      <c r="B606" s="18"/>
    </row>
    <row r="607" ht="24" customHeight="1" spans="1:2">
      <c r="A607" s="19" t="s">
        <v>418</v>
      </c>
      <c r="B607" s="18"/>
    </row>
    <row r="608" ht="24" customHeight="1" spans="1:2">
      <c r="A608" s="19" t="s">
        <v>419</v>
      </c>
      <c r="B608" s="18">
        <v>497</v>
      </c>
    </row>
    <row r="609" ht="24" customHeight="1" spans="1:2">
      <c r="A609" s="19" t="s">
        <v>420</v>
      </c>
      <c r="B609" s="18"/>
    </row>
    <row r="610" ht="24" customHeight="1" spans="1:2">
      <c r="A610" s="19" t="s">
        <v>421</v>
      </c>
      <c r="B610" s="18"/>
    </row>
    <row r="611" ht="24" customHeight="1" spans="1:2">
      <c r="A611" s="19" t="s">
        <v>422</v>
      </c>
      <c r="B611" s="18"/>
    </row>
    <row r="612" ht="24" customHeight="1" spans="1:2">
      <c r="A612" s="19" t="s">
        <v>423</v>
      </c>
      <c r="B612" s="18">
        <v>4466.93</v>
      </c>
    </row>
    <row r="613" ht="24" customHeight="1" spans="1:2">
      <c r="A613" s="19" t="s">
        <v>424</v>
      </c>
      <c r="B613" s="18">
        <v>0.02</v>
      </c>
    </row>
    <row r="614" ht="24" customHeight="1" spans="1:2">
      <c r="A614" s="20" t="s">
        <v>425</v>
      </c>
      <c r="B614" s="15">
        <f>SUM(B615:B622)</f>
        <v>12475.45</v>
      </c>
    </row>
    <row r="615" ht="24" customHeight="1" spans="1:2">
      <c r="A615" s="19" t="s">
        <v>426</v>
      </c>
      <c r="B615" s="18">
        <v>1893.55</v>
      </c>
    </row>
    <row r="616" ht="24" customHeight="1" spans="1:2">
      <c r="A616" s="19" t="s">
        <v>427</v>
      </c>
      <c r="B616" s="18">
        <v>31.71</v>
      </c>
    </row>
    <row r="617" ht="24" customHeight="1" spans="1:2">
      <c r="A617" s="19" t="s">
        <v>428</v>
      </c>
      <c r="B617" s="18"/>
    </row>
    <row r="618" ht="24" customHeight="1" spans="1:2">
      <c r="A618" s="19" t="s">
        <v>429</v>
      </c>
      <c r="B618" s="18">
        <v>2583.49</v>
      </c>
    </row>
    <row r="619" ht="24" customHeight="1" spans="1:2">
      <c r="A619" s="19" t="s">
        <v>430</v>
      </c>
      <c r="B619" s="18"/>
    </row>
    <row r="620" ht="24" customHeight="1" spans="1:2">
      <c r="A620" s="19" t="s">
        <v>431</v>
      </c>
      <c r="B620" s="18"/>
    </row>
    <row r="621" ht="24" customHeight="1" spans="1:2">
      <c r="A621" s="19" t="s">
        <v>432</v>
      </c>
      <c r="B621" s="18"/>
    </row>
    <row r="622" ht="24" customHeight="1" spans="1:2">
      <c r="A622" s="19" t="s">
        <v>433</v>
      </c>
      <c r="B622" s="18">
        <v>7966.7</v>
      </c>
    </row>
    <row r="623" ht="24" customHeight="1" spans="1:2">
      <c r="A623" s="20" t="s">
        <v>434</v>
      </c>
      <c r="B623" s="15">
        <f>SUM(B624:B629)</f>
        <v>2345.53</v>
      </c>
    </row>
    <row r="624" ht="24" customHeight="1" spans="1:2">
      <c r="A624" s="19" t="s">
        <v>435</v>
      </c>
      <c r="B624" s="18">
        <v>1990.63</v>
      </c>
    </row>
    <row r="625" ht="24" customHeight="1" spans="1:2">
      <c r="A625" s="19" t="s">
        <v>436</v>
      </c>
      <c r="B625" s="18">
        <v>172.25</v>
      </c>
    </row>
    <row r="626" ht="24" customHeight="1" spans="1:2">
      <c r="A626" s="19" t="s">
        <v>437</v>
      </c>
      <c r="B626" s="18">
        <v>131.76</v>
      </c>
    </row>
    <row r="627" ht="24" customHeight="1" spans="1:2">
      <c r="A627" s="19" t="s">
        <v>438</v>
      </c>
      <c r="B627" s="18">
        <v>0.45</v>
      </c>
    </row>
    <row r="628" ht="24" customHeight="1" spans="1:2">
      <c r="A628" s="19" t="s">
        <v>439</v>
      </c>
      <c r="B628" s="18">
        <v>50.44</v>
      </c>
    </row>
    <row r="629" ht="24" customHeight="1" spans="1:2">
      <c r="A629" s="19" t="s">
        <v>440</v>
      </c>
      <c r="B629" s="18"/>
    </row>
    <row r="630" ht="24" customHeight="1" spans="1:2">
      <c r="A630" s="20" t="s">
        <v>441</v>
      </c>
      <c r="B630" s="15">
        <f>SUM(B631:B637)</f>
        <v>3332.6</v>
      </c>
    </row>
    <row r="631" ht="24" customHeight="1" spans="1:2">
      <c r="A631" s="19" t="s">
        <v>442</v>
      </c>
      <c r="B631" s="18">
        <v>289.4</v>
      </c>
    </row>
    <row r="632" ht="24" customHeight="1" spans="1:2">
      <c r="A632" s="19" t="s">
        <v>443</v>
      </c>
      <c r="B632" s="18">
        <v>1700.5</v>
      </c>
    </row>
    <row r="633" ht="24" customHeight="1" spans="1:2">
      <c r="A633" s="19" t="s">
        <v>444</v>
      </c>
      <c r="B633" s="18"/>
    </row>
    <row r="634" ht="24" customHeight="1" spans="1:2">
      <c r="A634" s="19" t="s">
        <v>445</v>
      </c>
      <c r="B634" s="18">
        <v>337.48</v>
      </c>
    </row>
    <row r="635" ht="24" customHeight="1" spans="1:2">
      <c r="A635" s="19" t="s">
        <v>446</v>
      </c>
      <c r="B635" s="18">
        <v>91.23</v>
      </c>
    </row>
    <row r="636" ht="24" customHeight="1" spans="1:2">
      <c r="A636" s="19" t="s">
        <v>447</v>
      </c>
      <c r="B636" s="18">
        <v>630.2</v>
      </c>
    </row>
    <row r="637" ht="24" customHeight="1" spans="1:2">
      <c r="A637" s="19" t="s">
        <v>448</v>
      </c>
      <c r="B637" s="18">
        <v>283.79</v>
      </c>
    </row>
    <row r="638" ht="24" customHeight="1" spans="1:2">
      <c r="A638" s="20" t="s">
        <v>449</v>
      </c>
      <c r="B638" s="15">
        <f>SUM(B639:B646)</f>
        <v>2387.75</v>
      </c>
    </row>
    <row r="639" ht="24" customHeight="1" spans="1:2">
      <c r="A639" s="19" t="s">
        <v>19</v>
      </c>
      <c r="B639" s="18">
        <v>194.93</v>
      </c>
    </row>
    <row r="640" ht="24" customHeight="1" spans="1:2">
      <c r="A640" s="19" t="s">
        <v>8</v>
      </c>
      <c r="B640" s="18"/>
    </row>
    <row r="641" ht="24" customHeight="1" spans="1:2">
      <c r="A641" s="19" t="s">
        <v>9</v>
      </c>
      <c r="B641" s="18"/>
    </row>
    <row r="642" ht="24" customHeight="1" spans="1:2">
      <c r="A642" s="19" t="s">
        <v>450</v>
      </c>
      <c r="B642" s="18">
        <v>140</v>
      </c>
    </row>
    <row r="643" ht="24" customHeight="1" spans="1:2">
      <c r="A643" s="19" t="s">
        <v>451</v>
      </c>
      <c r="B643" s="18"/>
    </row>
    <row r="644" ht="24" customHeight="1" spans="1:2">
      <c r="A644" s="19" t="s">
        <v>452</v>
      </c>
      <c r="B644" s="18"/>
    </row>
    <row r="645" ht="24" customHeight="1" spans="1:2">
      <c r="A645" s="19" t="s">
        <v>453</v>
      </c>
      <c r="B645" s="18">
        <v>1714.93</v>
      </c>
    </row>
    <row r="646" ht="24" customHeight="1" spans="1:2">
      <c r="A646" s="19" t="s">
        <v>454</v>
      </c>
      <c r="B646" s="18">
        <v>337.89</v>
      </c>
    </row>
    <row r="647" ht="24" customHeight="1" spans="1:2">
      <c r="A647" s="20" t="s">
        <v>455</v>
      </c>
      <c r="B647" s="15">
        <f>SUM(B648:B652)</f>
        <v>100.46</v>
      </c>
    </row>
    <row r="648" ht="24" customHeight="1" spans="1:2">
      <c r="A648" s="19" t="s">
        <v>19</v>
      </c>
      <c r="B648" s="18">
        <v>31.76</v>
      </c>
    </row>
    <row r="649" ht="24" customHeight="1" spans="1:2">
      <c r="A649" s="19" t="s">
        <v>8</v>
      </c>
      <c r="B649" s="18">
        <v>22.5</v>
      </c>
    </row>
    <row r="650" ht="24" customHeight="1" spans="1:2">
      <c r="A650" s="19" t="s">
        <v>9</v>
      </c>
      <c r="B650" s="18"/>
    </row>
    <row r="651" ht="24" customHeight="1" spans="1:2">
      <c r="A651" s="19" t="s">
        <v>16</v>
      </c>
      <c r="B651" s="18">
        <v>11.86</v>
      </c>
    </row>
    <row r="652" ht="24" customHeight="1" spans="1:2">
      <c r="A652" s="19" t="s">
        <v>456</v>
      </c>
      <c r="B652" s="18">
        <v>34.34</v>
      </c>
    </row>
    <row r="653" ht="24" customHeight="1" spans="1:2">
      <c r="A653" s="20" t="s">
        <v>457</v>
      </c>
      <c r="B653" s="15">
        <f>SUM(B654:B655)</f>
        <v>12042</v>
      </c>
    </row>
    <row r="654" ht="24" customHeight="1" spans="1:2">
      <c r="A654" s="19" t="s">
        <v>458</v>
      </c>
      <c r="B654" s="18">
        <v>2808</v>
      </c>
    </row>
    <row r="655" ht="24" customHeight="1" spans="1:2">
      <c r="A655" s="19" t="s">
        <v>459</v>
      </c>
      <c r="B655" s="18">
        <v>9234</v>
      </c>
    </row>
    <row r="656" ht="24" customHeight="1" spans="1:2">
      <c r="A656" s="20" t="s">
        <v>460</v>
      </c>
      <c r="B656" s="15">
        <f>SUM(B657:B658)</f>
        <v>250.09</v>
      </c>
    </row>
    <row r="657" ht="24" customHeight="1" spans="1:2">
      <c r="A657" s="19" t="s">
        <v>461</v>
      </c>
      <c r="B657" s="18">
        <v>100.08</v>
      </c>
    </row>
    <row r="658" ht="24" customHeight="1" spans="1:2">
      <c r="A658" s="19" t="s">
        <v>462</v>
      </c>
      <c r="B658" s="18">
        <v>150.01</v>
      </c>
    </row>
    <row r="659" ht="24" customHeight="1" spans="1:2">
      <c r="A659" s="20" t="s">
        <v>463</v>
      </c>
      <c r="B659" s="15">
        <f>SUM(B660:B661)</f>
        <v>1414.04</v>
      </c>
    </row>
    <row r="660" ht="24" customHeight="1" spans="1:2">
      <c r="A660" s="19" t="s">
        <v>464</v>
      </c>
      <c r="B660" s="18">
        <v>369</v>
      </c>
    </row>
    <row r="661" ht="24" customHeight="1" spans="1:2">
      <c r="A661" s="19" t="s">
        <v>465</v>
      </c>
      <c r="B661" s="18">
        <v>1045.04</v>
      </c>
    </row>
    <row r="662" ht="24" customHeight="1" spans="1:2">
      <c r="A662" s="20" t="s">
        <v>466</v>
      </c>
      <c r="B662" s="18"/>
    </row>
    <row r="663" ht="24" customHeight="1" spans="1:2">
      <c r="A663" s="19" t="s">
        <v>467</v>
      </c>
      <c r="B663" s="18"/>
    </row>
    <row r="664" ht="24" customHeight="1" spans="1:2">
      <c r="A664" s="19" t="s">
        <v>468</v>
      </c>
      <c r="B664" s="18"/>
    </row>
    <row r="665" ht="24" customHeight="1" spans="1:2">
      <c r="A665" s="20" t="s">
        <v>469</v>
      </c>
      <c r="B665" s="15">
        <f>SUM(B666:B667)</f>
        <v>6</v>
      </c>
    </row>
    <row r="666" ht="24" customHeight="1" spans="1:2">
      <c r="A666" s="19" t="s">
        <v>470</v>
      </c>
      <c r="B666" s="18"/>
    </row>
    <row r="667" ht="24" customHeight="1" spans="1:2">
      <c r="A667" s="19" t="s">
        <v>471</v>
      </c>
      <c r="B667" s="18">
        <v>6</v>
      </c>
    </row>
    <row r="668" ht="24" customHeight="1" spans="1:2">
      <c r="A668" s="20" t="s">
        <v>472</v>
      </c>
      <c r="B668" s="15">
        <f>SUM(B669:B671)</f>
        <v>1300</v>
      </c>
    </row>
    <row r="669" ht="24" customHeight="1" spans="1:2">
      <c r="A669" s="19" t="s">
        <v>473</v>
      </c>
      <c r="B669" s="18"/>
    </row>
    <row r="670" ht="24" customHeight="1" spans="1:2">
      <c r="A670" s="19" t="s">
        <v>474</v>
      </c>
      <c r="B670" s="18">
        <v>1300</v>
      </c>
    </row>
    <row r="671" ht="24" customHeight="1" spans="1:2">
      <c r="A671" s="19" t="s">
        <v>475</v>
      </c>
      <c r="B671" s="18"/>
    </row>
    <row r="672" ht="24" customHeight="1" spans="1:2">
      <c r="A672" s="20" t="s">
        <v>476</v>
      </c>
      <c r="B672" s="15"/>
    </row>
    <row r="673" ht="24" customHeight="1" spans="1:2">
      <c r="A673" s="19" t="s">
        <v>477</v>
      </c>
      <c r="B673" s="18"/>
    </row>
    <row r="674" ht="24" customHeight="1" spans="1:2">
      <c r="A674" s="19" t="s">
        <v>478</v>
      </c>
      <c r="B674" s="18"/>
    </row>
    <row r="675" ht="24" customHeight="1" spans="1:2">
      <c r="A675" s="19" t="s">
        <v>479</v>
      </c>
      <c r="B675" s="18"/>
    </row>
    <row r="676" ht="24" customHeight="1" spans="1:2">
      <c r="A676" s="20" t="s">
        <v>480</v>
      </c>
      <c r="B676" s="15">
        <f>SUM(B677:B684)</f>
        <v>397.29</v>
      </c>
    </row>
    <row r="677" ht="24" customHeight="1" spans="1:2">
      <c r="A677" s="19" t="s">
        <v>19</v>
      </c>
      <c r="B677" s="18">
        <v>131.23</v>
      </c>
    </row>
    <row r="678" ht="24" customHeight="1" spans="1:2">
      <c r="A678" s="19" t="s">
        <v>8</v>
      </c>
      <c r="B678" s="18">
        <v>33.4</v>
      </c>
    </row>
    <row r="679" ht="24" customHeight="1" spans="1:2">
      <c r="A679" s="19" t="s">
        <v>9</v>
      </c>
      <c r="B679" s="18"/>
    </row>
    <row r="680" ht="24" customHeight="1" spans="1:2">
      <c r="A680" s="19" t="s">
        <v>481</v>
      </c>
      <c r="B680" s="18">
        <v>50</v>
      </c>
    </row>
    <row r="681" ht="24" customHeight="1" spans="1:2">
      <c r="A681" s="19" t="s">
        <v>482</v>
      </c>
      <c r="B681" s="18"/>
    </row>
    <row r="682" ht="24" customHeight="1" spans="1:2">
      <c r="A682" s="19" t="s">
        <v>48</v>
      </c>
      <c r="B682" s="18">
        <v>9.5</v>
      </c>
    </row>
    <row r="683" ht="24" customHeight="1" spans="1:2">
      <c r="A683" s="19" t="s">
        <v>16</v>
      </c>
      <c r="B683" s="18">
        <v>156.72</v>
      </c>
    </row>
    <row r="684" ht="24" customHeight="1" spans="1:2">
      <c r="A684" s="19" t="s">
        <v>483</v>
      </c>
      <c r="B684" s="18">
        <v>16.44</v>
      </c>
    </row>
    <row r="685" ht="24" customHeight="1" spans="1:2">
      <c r="A685" s="20" t="s">
        <v>484</v>
      </c>
      <c r="B685" s="15">
        <f>SUM(B686:B687)</f>
        <v>0</v>
      </c>
    </row>
    <row r="686" ht="24" customHeight="1" spans="1:2">
      <c r="A686" s="19" t="s">
        <v>485</v>
      </c>
      <c r="B686" s="18"/>
    </row>
    <row r="687" ht="24" customHeight="1" spans="1:2">
      <c r="A687" s="19" t="s">
        <v>486</v>
      </c>
      <c r="B687" s="18"/>
    </row>
    <row r="688" ht="24" customHeight="1" spans="1:2">
      <c r="A688" s="20" t="s">
        <v>487</v>
      </c>
      <c r="B688" s="15">
        <f>B689</f>
        <v>2505.63</v>
      </c>
    </row>
    <row r="689" ht="24" customHeight="1" spans="1:2">
      <c r="A689" s="19" t="s">
        <v>488</v>
      </c>
      <c r="B689" s="18">
        <v>2505.63</v>
      </c>
    </row>
    <row r="690" ht="24" customHeight="1" spans="1:2">
      <c r="A690" s="16" t="s">
        <v>489</v>
      </c>
      <c r="B690" s="15">
        <f>B691+B696+B711+B715+B727+B731+B736+B740+B744+B747+B756+B758+B764+B772+B769</f>
        <v>34417.24</v>
      </c>
    </row>
    <row r="691" ht="24" customHeight="1" spans="1:2">
      <c r="A691" s="16" t="s">
        <v>490</v>
      </c>
      <c r="B691" s="15">
        <f>SUM(B692:B695)</f>
        <v>1257.42</v>
      </c>
    </row>
    <row r="692" ht="24" customHeight="1" spans="1:2">
      <c r="A692" s="19" t="s">
        <v>19</v>
      </c>
      <c r="B692" s="18">
        <v>379.19</v>
      </c>
    </row>
    <row r="693" ht="24" customHeight="1" spans="1:2">
      <c r="A693" s="19" t="s">
        <v>8</v>
      </c>
      <c r="B693" s="18">
        <v>220.29</v>
      </c>
    </row>
    <row r="694" ht="24" customHeight="1" spans="1:2">
      <c r="A694" s="19" t="s">
        <v>9</v>
      </c>
      <c r="B694" s="18"/>
    </row>
    <row r="695" ht="24" customHeight="1" spans="1:2">
      <c r="A695" s="19" t="s">
        <v>491</v>
      </c>
      <c r="B695" s="18">
        <v>657.94</v>
      </c>
    </row>
    <row r="696" ht="24" customHeight="1" spans="1:2">
      <c r="A696" s="20" t="s">
        <v>492</v>
      </c>
      <c r="B696" s="15">
        <f>SUM(B697:B710)</f>
        <v>1435.6</v>
      </c>
    </row>
    <row r="697" ht="24" customHeight="1" spans="1:2">
      <c r="A697" s="19" t="s">
        <v>493</v>
      </c>
      <c r="B697" s="18">
        <v>398.71</v>
      </c>
    </row>
    <row r="698" ht="24" customHeight="1" spans="1:2">
      <c r="A698" s="19" t="s">
        <v>494</v>
      </c>
      <c r="B698" s="18">
        <v>331</v>
      </c>
    </row>
    <row r="699" ht="24" customHeight="1" spans="1:2">
      <c r="A699" s="19" t="s">
        <v>495</v>
      </c>
      <c r="B699" s="18"/>
    </row>
    <row r="700" ht="24" customHeight="1" spans="1:2">
      <c r="A700" s="19" t="s">
        <v>496</v>
      </c>
      <c r="B700" s="18"/>
    </row>
    <row r="701" ht="24" customHeight="1" spans="1:2">
      <c r="A701" s="19" t="s">
        <v>497</v>
      </c>
      <c r="B701" s="18"/>
    </row>
    <row r="702" ht="24" customHeight="1" spans="1:2">
      <c r="A702" s="19" t="s">
        <v>498</v>
      </c>
      <c r="B702" s="18"/>
    </row>
    <row r="703" ht="24" customHeight="1" spans="1:2">
      <c r="A703" s="19" t="s">
        <v>499</v>
      </c>
      <c r="B703" s="18"/>
    </row>
    <row r="704" ht="24" customHeight="1" spans="1:2">
      <c r="A704" s="19" t="s">
        <v>500</v>
      </c>
      <c r="B704" s="18"/>
    </row>
    <row r="705" ht="24" customHeight="1" spans="1:2">
      <c r="A705" s="19" t="s">
        <v>501</v>
      </c>
      <c r="B705" s="18"/>
    </row>
    <row r="706" ht="24" customHeight="1" spans="1:2">
      <c r="A706" s="19" t="s">
        <v>502</v>
      </c>
      <c r="B706" s="18"/>
    </row>
    <row r="707" ht="24" customHeight="1" spans="1:2">
      <c r="A707" s="19" t="s">
        <v>503</v>
      </c>
      <c r="B707" s="18"/>
    </row>
    <row r="708" ht="24" customHeight="1" spans="1:2">
      <c r="A708" s="19" t="s">
        <v>504</v>
      </c>
      <c r="B708" s="18"/>
    </row>
    <row r="709" ht="24" customHeight="1" spans="1:2">
      <c r="A709" s="19" t="s">
        <v>505</v>
      </c>
      <c r="B709" s="18"/>
    </row>
    <row r="710" ht="24" customHeight="1" spans="1:2">
      <c r="A710" s="19" t="s">
        <v>506</v>
      </c>
      <c r="B710" s="18">
        <v>705.89</v>
      </c>
    </row>
    <row r="711" ht="24" customHeight="1" spans="1:2">
      <c r="A711" s="20" t="s">
        <v>507</v>
      </c>
      <c r="B711" s="15">
        <f>SUM(B712:B714)</f>
        <v>3589.47</v>
      </c>
    </row>
    <row r="712" ht="24" customHeight="1" spans="1:2">
      <c r="A712" s="19" t="s">
        <v>508</v>
      </c>
      <c r="B712" s="18">
        <v>341.44</v>
      </c>
    </row>
    <row r="713" ht="24" customHeight="1" spans="1:2">
      <c r="A713" s="19" t="s">
        <v>509</v>
      </c>
      <c r="B713" s="18">
        <v>2675.84</v>
      </c>
    </row>
    <row r="714" ht="24" customHeight="1" spans="1:2">
      <c r="A714" s="19" t="s">
        <v>510</v>
      </c>
      <c r="B714" s="18">
        <v>572.19</v>
      </c>
    </row>
    <row r="715" ht="24" customHeight="1" spans="1:2">
      <c r="A715" s="20" t="s">
        <v>511</v>
      </c>
      <c r="B715" s="15">
        <f>SUM(B716:B726)</f>
        <v>14198.55</v>
      </c>
    </row>
    <row r="716" ht="24" customHeight="1" spans="1:2">
      <c r="A716" s="19" t="s">
        <v>512</v>
      </c>
      <c r="B716" s="18">
        <v>491.99</v>
      </c>
    </row>
    <row r="717" ht="24" customHeight="1" spans="1:2">
      <c r="A717" s="19" t="s">
        <v>513</v>
      </c>
      <c r="B717" s="18">
        <v>150.46</v>
      </c>
    </row>
    <row r="718" ht="24" customHeight="1" spans="1:2">
      <c r="A718" s="19" t="s">
        <v>514</v>
      </c>
      <c r="B718" s="18">
        <v>494.56</v>
      </c>
    </row>
    <row r="719" ht="24" customHeight="1" spans="1:2">
      <c r="A719" s="19" t="s">
        <v>515</v>
      </c>
      <c r="B719" s="18"/>
    </row>
    <row r="720" ht="24" customHeight="1" spans="1:2">
      <c r="A720" s="19" t="s">
        <v>516</v>
      </c>
      <c r="B720" s="18"/>
    </row>
    <row r="721" ht="24" customHeight="1" spans="1:2">
      <c r="A721" s="19" t="s">
        <v>517</v>
      </c>
      <c r="B721" s="18"/>
    </row>
    <row r="722" ht="24" customHeight="1" spans="1:2">
      <c r="A722" s="19" t="s">
        <v>518</v>
      </c>
      <c r="B722" s="18"/>
    </row>
    <row r="723" ht="24" customHeight="1" spans="1:2">
      <c r="A723" s="19" t="s">
        <v>519</v>
      </c>
      <c r="B723" s="18">
        <v>9671.96</v>
      </c>
    </row>
    <row r="724" ht="24" customHeight="1" spans="1:2">
      <c r="A724" s="19" t="s">
        <v>520</v>
      </c>
      <c r="B724" s="18">
        <v>487.26</v>
      </c>
    </row>
    <row r="725" ht="24" customHeight="1" spans="1:2">
      <c r="A725" s="19" t="s">
        <v>521</v>
      </c>
      <c r="B725" s="18">
        <v>2708.1</v>
      </c>
    </row>
    <row r="726" ht="24" customHeight="1" spans="1:2">
      <c r="A726" s="19" t="s">
        <v>522</v>
      </c>
      <c r="B726" s="18">
        <v>194.22</v>
      </c>
    </row>
    <row r="727" ht="24" customHeight="1" spans="1:2">
      <c r="A727" s="20" t="s">
        <v>523</v>
      </c>
      <c r="B727" s="15">
        <f>SUM(B728:B730)</f>
        <v>2714.2</v>
      </c>
    </row>
    <row r="728" ht="24" customHeight="1" spans="1:2">
      <c r="A728" s="19" t="s">
        <v>524</v>
      </c>
      <c r="B728" s="18"/>
    </row>
    <row r="729" ht="24" customHeight="1" spans="1:2">
      <c r="A729" s="19" t="s">
        <v>525</v>
      </c>
      <c r="B729" s="18">
        <v>2714.2</v>
      </c>
    </row>
    <row r="730" ht="24" customHeight="1" spans="1:2">
      <c r="A730" s="19" t="s">
        <v>526</v>
      </c>
      <c r="B730" s="18"/>
    </row>
    <row r="731" ht="24" customHeight="1" spans="1:2">
      <c r="A731" s="20" t="s">
        <v>527</v>
      </c>
      <c r="B731" s="15">
        <f>SUM(B732:B735)</f>
        <v>5838.97</v>
      </c>
    </row>
    <row r="732" ht="24" customHeight="1" spans="1:2">
      <c r="A732" s="19" t="s">
        <v>528</v>
      </c>
      <c r="B732" s="18">
        <v>1836.37</v>
      </c>
    </row>
    <row r="733" ht="24" customHeight="1" spans="1:2">
      <c r="A733" s="19" t="s">
        <v>529</v>
      </c>
      <c r="B733" s="18">
        <v>4002.6</v>
      </c>
    </row>
    <row r="734" ht="24" customHeight="1" spans="1:2">
      <c r="A734" s="19" t="s">
        <v>530</v>
      </c>
      <c r="B734" s="18"/>
    </row>
    <row r="735" ht="24" customHeight="1" spans="1:2">
      <c r="A735" s="19" t="s">
        <v>531</v>
      </c>
      <c r="B735" s="18"/>
    </row>
    <row r="736" ht="24" customHeight="1" spans="1:2">
      <c r="A736" s="20" t="s">
        <v>532</v>
      </c>
      <c r="B736" s="15">
        <f>SUM(B737:B739)</f>
        <v>2548</v>
      </c>
    </row>
    <row r="737" ht="24" customHeight="1" spans="1:2">
      <c r="A737" s="19" t="s">
        <v>533</v>
      </c>
      <c r="B737" s="18">
        <v>500</v>
      </c>
    </row>
    <row r="738" ht="24" customHeight="1" spans="1:2">
      <c r="A738" s="19" t="s">
        <v>534</v>
      </c>
      <c r="B738" s="18">
        <v>2048</v>
      </c>
    </row>
    <row r="739" ht="24" customHeight="1" spans="1:2">
      <c r="A739" s="19" t="s">
        <v>535</v>
      </c>
      <c r="B739" s="18"/>
    </row>
    <row r="740" ht="24" customHeight="1" spans="1:2">
      <c r="A740" s="20" t="s">
        <v>536</v>
      </c>
      <c r="B740" s="15">
        <f>SUM(B741:B743)</f>
        <v>1200</v>
      </c>
    </row>
    <row r="741" ht="24" customHeight="1" spans="1:2">
      <c r="A741" s="19" t="s">
        <v>537</v>
      </c>
      <c r="B741" s="18">
        <v>1200</v>
      </c>
    </row>
    <row r="742" ht="24" customHeight="1" spans="1:2">
      <c r="A742" s="19" t="s">
        <v>538</v>
      </c>
      <c r="B742" s="18"/>
    </row>
    <row r="743" ht="24" customHeight="1" spans="1:2">
      <c r="A743" s="19" t="s">
        <v>539</v>
      </c>
      <c r="B743" s="18"/>
    </row>
    <row r="744" ht="24" customHeight="1" spans="1:2">
      <c r="A744" s="20" t="s">
        <v>540</v>
      </c>
      <c r="B744" s="15">
        <f>SUM(B745:B746)</f>
        <v>562.04</v>
      </c>
    </row>
    <row r="745" ht="24" customHeight="1" spans="1:2">
      <c r="A745" s="19" t="s">
        <v>541</v>
      </c>
      <c r="B745" s="18">
        <v>562.04</v>
      </c>
    </row>
    <row r="746" ht="24" customHeight="1" spans="1:2">
      <c r="A746" s="19" t="s">
        <v>542</v>
      </c>
      <c r="B746" s="18"/>
    </row>
    <row r="747" ht="24" customHeight="1" spans="1:2">
      <c r="A747" s="20" t="s">
        <v>543</v>
      </c>
      <c r="B747" s="15">
        <f>SUM(B748:B755)</f>
        <v>613.58</v>
      </c>
    </row>
    <row r="748" ht="24" customHeight="1" spans="1:2">
      <c r="A748" s="19" t="s">
        <v>19</v>
      </c>
      <c r="B748" s="18">
        <v>421.14</v>
      </c>
    </row>
    <row r="749" ht="24" customHeight="1" spans="1:2">
      <c r="A749" s="19" t="s">
        <v>8</v>
      </c>
      <c r="B749" s="18">
        <v>11.28</v>
      </c>
    </row>
    <row r="750" ht="24" customHeight="1" spans="1:2">
      <c r="A750" s="19" t="s">
        <v>9</v>
      </c>
      <c r="B750" s="18"/>
    </row>
    <row r="751" ht="24" customHeight="1" spans="1:2">
      <c r="A751" s="19" t="s">
        <v>48</v>
      </c>
      <c r="B751" s="18">
        <v>22</v>
      </c>
    </row>
    <row r="752" ht="24" customHeight="1" spans="1:2">
      <c r="A752" s="19" t="s">
        <v>544</v>
      </c>
      <c r="B752" s="18"/>
    </row>
    <row r="753" ht="24" customHeight="1" spans="1:2">
      <c r="A753" s="19" t="s">
        <v>545</v>
      </c>
      <c r="B753" s="18"/>
    </row>
    <row r="754" ht="24" customHeight="1" spans="1:2">
      <c r="A754" s="19" t="s">
        <v>16</v>
      </c>
      <c r="B754" s="18">
        <v>104.16</v>
      </c>
    </row>
    <row r="755" ht="24" customHeight="1" spans="1:2">
      <c r="A755" s="19" t="s">
        <v>546</v>
      </c>
      <c r="B755" s="18">
        <v>55</v>
      </c>
    </row>
    <row r="756" ht="24" customHeight="1" spans="1:2">
      <c r="A756" s="20" t="s">
        <v>547</v>
      </c>
      <c r="B756" s="15"/>
    </row>
    <row r="757" ht="24" customHeight="1" spans="1:2">
      <c r="A757" s="19" t="s">
        <v>548</v>
      </c>
      <c r="B757" s="18"/>
    </row>
    <row r="758" ht="24" customHeight="1" spans="1:2">
      <c r="A758" s="20" t="s">
        <v>549</v>
      </c>
      <c r="B758" s="15">
        <f>SUM(B759:B763)</f>
        <v>177.95</v>
      </c>
    </row>
    <row r="759" ht="24" customHeight="1" spans="1:2">
      <c r="A759" s="19" t="s">
        <v>19</v>
      </c>
      <c r="B759" s="18"/>
    </row>
    <row r="760" ht="24" customHeight="1" spans="1:2">
      <c r="A760" s="19" t="s">
        <v>8</v>
      </c>
      <c r="B760" s="18"/>
    </row>
    <row r="761" ht="24" customHeight="1" spans="1:2">
      <c r="A761" s="19" t="s">
        <v>9</v>
      </c>
      <c r="B761" s="18"/>
    </row>
    <row r="762" ht="24" customHeight="1" spans="1:2">
      <c r="A762" s="19" t="s">
        <v>550</v>
      </c>
      <c r="B762" s="18">
        <v>177.95</v>
      </c>
    </row>
    <row r="763" ht="24" customHeight="1" spans="1:2">
      <c r="A763" s="19" t="s">
        <v>551</v>
      </c>
      <c r="B763" s="18"/>
    </row>
    <row r="764" ht="24" customHeight="1" spans="1:2">
      <c r="A764" s="20" t="s">
        <v>552</v>
      </c>
      <c r="B764" s="15"/>
    </row>
    <row r="765" ht="24" customHeight="1" spans="1:2">
      <c r="A765" s="19" t="s">
        <v>19</v>
      </c>
      <c r="B765" s="18"/>
    </row>
    <row r="766" ht="24" customHeight="1" spans="1:2">
      <c r="A766" s="19" t="s">
        <v>8</v>
      </c>
      <c r="B766" s="18"/>
    </row>
    <row r="767" ht="24" customHeight="1" spans="1:2">
      <c r="A767" s="19" t="s">
        <v>9</v>
      </c>
      <c r="B767" s="18"/>
    </row>
    <row r="768" ht="24" customHeight="1" spans="1:2">
      <c r="A768" s="19" t="s">
        <v>553</v>
      </c>
      <c r="B768" s="18"/>
    </row>
    <row r="769" ht="24" customHeight="1" spans="1:2">
      <c r="A769" s="20" t="s">
        <v>554</v>
      </c>
      <c r="B769" s="15">
        <f>SUM(B770:B771)</f>
        <v>19.6</v>
      </c>
    </row>
    <row r="770" ht="24" customHeight="1" spans="1:2">
      <c r="A770" s="19" t="s">
        <v>555</v>
      </c>
      <c r="B770" s="18"/>
    </row>
    <row r="771" ht="24" customHeight="1" spans="1:2">
      <c r="A771" s="19" t="s">
        <v>556</v>
      </c>
      <c r="B771" s="18">
        <v>19.6</v>
      </c>
    </row>
    <row r="772" ht="24" customHeight="1" spans="1:2">
      <c r="A772" s="20" t="s">
        <v>557</v>
      </c>
      <c r="B772" s="15">
        <f>B773</f>
        <v>261.86</v>
      </c>
    </row>
    <row r="773" ht="24" customHeight="1" spans="1:2">
      <c r="A773" s="19" t="s">
        <v>558</v>
      </c>
      <c r="B773" s="18">
        <v>261.86</v>
      </c>
    </row>
    <row r="774" ht="24" customHeight="1" spans="1:2">
      <c r="A774" s="16" t="s">
        <v>559</v>
      </c>
      <c r="B774" s="15">
        <f>B775+B785+B789+B798+B805+B812+B815+B818+B820+B822+B828+B830+B832+B843</f>
        <v>3344.98</v>
      </c>
    </row>
    <row r="775" ht="24" customHeight="1" spans="1:2">
      <c r="A775" s="16" t="s">
        <v>560</v>
      </c>
      <c r="B775" s="15">
        <f>SUM(B776:B784)</f>
        <v>325.08</v>
      </c>
    </row>
    <row r="776" ht="24" customHeight="1" spans="1:2">
      <c r="A776" s="19" t="s">
        <v>19</v>
      </c>
      <c r="B776" s="18">
        <v>262</v>
      </c>
    </row>
    <row r="777" ht="24" customHeight="1" spans="1:2">
      <c r="A777" s="19" t="s">
        <v>8</v>
      </c>
      <c r="B777" s="18">
        <v>28</v>
      </c>
    </row>
    <row r="778" ht="24" customHeight="1" spans="1:2">
      <c r="A778" s="19" t="s">
        <v>9</v>
      </c>
      <c r="B778" s="18"/>
    </row>
    <row r="779" ht="24" customHeight="1" spans="1:2">
      <c r="A779" s="19" t="s">
        <v>561</v>
      </c>
      <c r="B779" s="18"/>
    </row>
    <row r="780" ht="24" customHeight="1" spans="1:2">
      <c r="A780" s="19" t="s">
        <v>562</v>
      </c>
      <c r="B780" s="18"/>
    </row>
    <row r="781" ht="24" customHeight="1" spans="1:2">
      <c r="A781" s="19" t="s">
        <v>563</v>
      </c>
      <c r="B781" s="18"/>
    </row>
    <row r="782" ht="24" customHeight="1" spans="1:2">
      <c r="A782" s="19" t="s">
        <v>564</v>
      </c>
      <c r="B782" s="18"/>
    </row>
    <row r="783" ht="24" customHeight="1" spans="1:2">
      <c r="A783" s="19" t="s">
        <v>565</v>
      </c>
      <c r="B783" s="18"/>
    </row>
    <row r="784" ht="24" customHeight="1" spans="1:2">
      <c r="A784" s="19" t="s">
        <v>566</v>
      </c>
      <c r="B784" s="18">
        <v>35.08</v>
      </c>
    </row>
    <row r="785" ht="24" customHeight="1" spans="1:2">
      <c r="A785" s="20" t="s">
        <v>567</v>
      </c>
      <c r="B785" s="18"/>
    </row>
    <row r="786" ht="24" customHeight="1" spans="1:2">
      <c r="A786" s="19" t="s">
        <v>568</v>
      </c>
      <c r="B786" s="18"/>
    </row>
    <row r="787" ht="24" customHeight="1" spans="1:2">
      <c r="A787" s="19" t="s">
        <v>569</v>
      </c>
      <c r="B787" s="18"/>
    </row>
    <row r="788" ht="24" customHeight="1" spans="1:2">
      <c r="A788" s="19" t="s">
        <v>570</v>
      </c>
      <c r="B788" s="18"/>
    </row>
    <row r="789" ht="24" customHeight="1" spans="1:2">
      <c r="A789" s="20" t="s">
        <v>571</v>
      </c>
      <c r="B789" s="15">
        <f>SUM(B790:B797)</f>
        <v>2000</v>
      </c>
    </row>
    <row r="790" ht="24" customHeight="1" spans="1:2">
      <c r="A790" s="19" t="s">
        <v>572</v>
      </c>
      <c r="B790" s="18"/>
    </row>
    <row r="791" ht="24" customHeight="1" spans="1:2">
      <c r="A791" s="19" t="s">
        <v>573</v>
      </c>
      <c r="B791" s="18">
        <v>2000</v>
      </c>
    </row>
    <row r="792" ht="24" customHeight="1" spans="1:2">
      <c r="A792" s="19" t="s">
        <v>574</v>
      </c>
      <c r="B792" s="18"/>
    </row>
    <row r="793" ht="24" customHeight="1" spans="1:2">
      <c r="A793" s="19" t="s">
        <v>575</v>
      </c>
      <c r="B793" s="18"/>
    </row>
    <row r="794" ht="24" customHeight="1" spans="1:2">
      <c r="A794" s="19" t="s">
        <v>576</v>
      </c>
      <c r="B794" s="18"/>
    </row>
    <row r="795" ht="24" customHeight="1" spans="1:2">
      <c r="A795" s="19" t="s">
        <v>577</v>
      </c>
      <c r="B795" s="18"/>
    </row>
    <row r="796" ht="24" customHeight="1" spans="1:2">
      <c r="A796" s="19" t="s">
        <v>578</v>
      </c>
      <c r="B796" s="18"/>
    </row>
    <row r="797" ht="24" customHeight="1" spans="1:2">
      <c r="A797" s="19" t="s">
        <v>579</v>
      </c>
      <c r="B797" s="18"/>
    </row>
    <row r="798" ht="24" customHeight="1" spans="1:2">
      <c r="A798" s="20" t="s">
        <v>580</v>
      </c>
      <c r="B798" s="15">
        <f>SUM(B799:B804)</f>
        <v>1019.01</v>
      </c>
    </row>
    <row r="799" ht="24" customHeight="1" spans="1:2">
      <c r="A799" s="19" t="s">
        <v>581</v>
      </c>
      <c r="B799" s="18"/>
    </row>
    <row r="800" ht="24" customHeight="1" spans="1:2">
      <c r="A800" s="19" t="s">
        <v>582</v>
      </c>
      <c r="B800" s="18">
        <v>1000</v>
      </c>
    </row>
    <row r="801" ht="24" customHeight="1" spans="1:2">
      <c r="A801" s="19" t="s">
        <v>583</v>
      </c>
      <c r="B801" s="18"/>
    </row>
    <row r="802" ht="24" customHeight="1" spans="1:2">
      <c r="A802" s="19" t="s">
        <v>584</v>
      </c>
      <c r="B802" s="18"/>
    </row>
    <row r="803" ht="24" customHeight="1" spans="1:2">
      <c r="A803" s="19" t="s">
        <v>585</v>
      </c>
      <c r="B803" s="18"/>
    </row>
    <row r="804" ht="24" customHeight="1" spans="1:2">
      <c r="A804" s="19" t="s">
        <v>586</v>
      </c>
      <c r="B804" s="18">
        <v>19.01</v>
      </c>
    </row>
    <row r="805" ht="24" customHeight="1" spans="1:2">
      <c r="A805" s="20" t="s">
        <v>587</v>
      </c>
      <c r="B805" s="15">
        <f>SUM(B806:B811)</f>
        <v>0.89</v>
      </c>
    </row>
    <row r="806" ht="24" customHeight="1" spans="1:2">
      <c r="A806" s="19" t="s">
        <v>588</v>
      </c>
      <c r="B806" s="18">
        <v>0.89</v>
      </c>
    </row>
    <row r="807" ht="24" customHeight="1" spans="1:2">
      <c r="A807" s="19" t="s">
        <v>589</v>
      </c>
      <c r="B807" s="18"/>
    </row>
    <row r="808" ht="24" customHeight="1" spans="1:2">
      <c r="A808" s="19" t="s">
        <v>590</v>
      </c>
      <c r="B808" s="18"/>
    </row>
    <row r="809" ht="24" customHeight="1" spans="1:2">
      <c r="A809" s="19" t="s">
        <v>591</v>
      </c>
      <c r="B809" s="18"/>
    </row>
    <row r="810" ht="24" customHeight="1" spans="1:2">
      <c r="A810" s="19" t="s">
        <v>592</v>
      </c>
      <c r="B810" s="18"/>
    </row>
    <row r="811" ht="24" customHeight="1" spans="1:2">
      <c r="A811" s="19" t="s">
        <v>593</v>
      </c>
      <c r="B811" s="18"/>
    </row>
    <row r="812" ht="24" customHeight="1" spans="1:2">
      <c r="A812" s="20" t="s">
        <v>594</v>
      </c>
      <c r="B812" s="18"/>
    </row>
    <row r="813" ht="24" customHeight="1" spans="1:2">
      <c r="A813" s="19" t="s">
        <v>595</v>
      </c>
      <c r="B813" s="18"/>
    </row>
    <row r="814" ht="24" customHeight="1" spans="1:2">
      <c r="A814" s="19" t="s">
        <v>596</v>
      </c>
      <c r="B814" s="18"/>
    </row>
    <row r="815" ht="24" customHeight="1" spans="1:2">
      <c r="A815" s="20" t="s">
        <v>597</v>
      </c>
      <c r="B815" s="18"/>
    </row>
    <row r="816" ht="24" customHeight="1" spans="1:2">
      <c r="A816" s="19" t="s">
        <v>598</v>
      </c>
      <c r="B816" s="18"/>
    </row>
    <row r="817" ht="24" customHeight="1" spans="1:2">
      <c r="A817" s="19" t="s">
        <v>599</v>
      </c>
      <c r="B817" s="18"/>
    </row>
    <row r="818" ht="24" customHeight="1" spans="1:2">
      <c r="A818" s="20" t="s">
        <v>600</v>
      </c>
      <c r="B818" s="18"/>
    </row>
    <row r="819" ht="24" customHeight="1" spans="1:2">
      <c r="A819" s="19" t="s">
        <v>601</v>
      </c>
      <c r="B819" s="18"/>
    </row>
    <row r="820" ht="24" customHeight="1" spans="1:2">
      <c r="A820" s="20" t="s">
        <v>602</v>
      </c>
      <c r="B820" s="18"/>
    </row>
    <row r="821" ht="24" customHeight="1" spans="1:2">
      <c r="A821" s="19" t="s">
        <v>603</v>
      </c>
      <c r="B821" s="18"/>
    </row>
    <row r="822" ht="24" customHeight="1" spans="1:2">
      <c r="A822" s="20" t="s">
        <v>604</v>
      </c>
      <c r="B822" s="18"/>
    </row>
    <row r="823" ht="24" customHeight="1" spans="1:2">
      <c r="A823" s="19" t="s">
        <v>605</v>
      </c>
      <c r="B823" s="18"/>
    </row>
    <row r="824" ht="24" customHeight="1" spans="1:2">
      <c r="A824" s="19" t="s">
        <v>606</v>
      </c>
      <c r="B824" s="18"/>
    </row>
    <row r="825" ht="24" customHeight="1" spans="1:2">
      <c r="A825" s="19" t="s">
        <v>607</v>
      </c>
      <c r="B825" s="18"/>
    </row>
    <row r="826" ht="24" customHeight="1" spans="1:2">
      <c r="A826" s="19" t="s">
        <v>608</v>
      </c>
      <c r="B826" s="18"/>
    </row>
    <row r="827" ht="24" customHeight="1" spans="1:2">
      <c r="A827" s="19" t="s">
        <v>609</v>
      </c>
      <c r="B827" s="18"/>
    </row>
    <row r="828" ht="24" customHeight="1" spans="1:2">
      <c r="A828" s="20" t="s">
        <v>610</v>
      </c>
      <c r="B828" s="18"/>
    </row>
    <row r="829" ht="24" customHeight="1" spans="1:2">
      <c r="A829" s="19" t="s">
        <v>611</v>
      </c>
      <c r="B829" s="18"/>
    </row>
    <row r="830" ht="24" customHeight="1" spans="1:2">
      <c r="A830" s="20" t="s">
        <v>612</v>
      </c>
      <c r="B830" s="18"/>
    </row>
    <row r="831" ht="24" customHeight="1" spans="1:2">
      <c r="A831" s="19" t="s">
        <v>613</v>
      </c>
      <c r="B831" s="18"/>
    </row>
    <row r="832" ht="24" customHeight="1" spans="1:2">
      <c r="A832" s="20" t="s">
        <v>614</v>
      </c>
      <c r="B832" s="18"/>
    </row>
    <row r="833" ht="24" customHeight="1" spans="1:2">
      <c r="A833" s="19" t="s">
        <v>19</v>
      </c>
      <c r="B833" s="18"/>
    </row>
    <row r="834" ht="24" customHeight="1" spans="1:2">
      <c r="A834" s="19" t="s">
        <v>8</v>
      </c>
      <c r="B834" s="18"/>
    </row>
    <row r="835" ht="24" customHeight="1" spans="1:2">
      <c r="A835" s="19" t="s">
        <v>9</v>
      </c>
      <c r="B835" s="18"/>
    </row>
    <row r="836" ht="24" customHeight="1" spans="1:2">
      <c r="A836" s="19" t="s">
        <v>615</v>
      </c>
      <c r="B836" s="18"/>
    </row>
    <row r="837" ht="24" customHeight="1" spans="1:2">
      <c r="A837" s="19" t="s">
        <v>616</v>
      </c>
      <c r="B837" s="18"/>
    </row>
    <row r="838" ht="24" customHeight="1" spans="1:2">
      <c r="A838" s="19" t="s">
        <v>617</v>
      </c>
      <c r="B838" s="18"/>
    </row>
    <row r="839" ht="24" customHeight="1" spans="1:2">
      <c r="A839" s="19" t="s">
        <v>48</v>
      </c>
      <c r="B839" s="18"/>
    </row>
    <row r="840" ht="24" customHeight="1" spans="1:2">
      <c r="A840" s="19" t="s">
        <v>618</v>
      </c>
      <c r="B840" s="18"/>
    </row>
    <row r="841" ht="24" customHeight="1" spans="1:2">
      <c r="A841" s="19" t="s">
        <v>16</v>
      </c>
      <c r="B841" s="18"/>
    </row>
    <row r="842" ht="24" customHeight="1" spans="1:2">
      <c r="A842" s="19" t="s">
        <v>619</v>
      </c>
      <c r="B842" s="18"/>
    </row>
    <row r="843" ht="24" customHeight="1" spans="1:2">
      <c r="A843" s="20" t="s">
        <v>620</v>
      </c>
      <c r="B843" s="15">
        <f>B844</f>
        <v>0</v>
      </c>
    </row>
    <row r="844" ht="24" customHeight="1" spans="1:2">
      <c r="A844" s="19" t="s">
        <v>621</v>
      </c>
      <c r="B844" s="18"/>
    </row>
    <row r="845" ht="24" customHeight="1" spans="1:2">
      <c r="A845" s="16" t="s">
        <v>622</v>
      </c>
      <c r="B845" s="15">
        <f>B846+B857+B859+B862+B864+B866</f>
        <v>43389.54</v>
      </c>
    </row>
    <row r="846" ht="24" customHeight="1" spans="1:2">
      <c r="A846" s="16" t="s">
        <v>623</v>
      </c>
      <c r="B846" s="15">
        <f>SUM(B847:B856)</f>
        <v>1211.9</v>
      </c>
    </row>
    <row r="847" ht="24" customHeight="1" spans="1:2">
      <c r="A847" s="19" t="s">
        <v>19</v>
      </c>
      <c r="B847" s="18">
        <v>514.62</v>
      </c>
    </row>
    <row r="848" ht="24" customHeight="1" spans="1:2">
      <c r="A848" s="19" t="s">
        <v>8</v>
      </c>
      <c r="B848" s="18">
        <v>98</v>
      </c>
    </row>
    <row r="849" ht="24" customHeight="1" spans="1:2">
      <c r="A849" s="19" t="s">
        <v>9</v>
      </c>
      <c r="B849" s="18"/>
    </row>
    <row r="850" ht="24" customHeight="1" spans="1:2">
      <c r="A850" s="19" t="s">
        <v>624</v>
      </c>
      <c r="B850" s="18">
        <v>72.4</v>
      </c>
    </row>
    <row r="851" ht="24" customHeight="1" spans="1:2">
      <c r="A851" s="19" t="s">
        <v>625</v>
      </c>
      <c r="B851" s="18"/>
    </row>
    <row r="852" ht="24" customHeight="1" spans="1:2">
      <c r="A852" s="19" t="s">
        <v>626</v>
      </c>
      <c r="B852" s="18"/>
    </row>
    <row r="853" ht="24" customHeight="1" spans="1:2">
      <c r="A853" s="19" t="s">
        <v>627</v>
      </c>
      <c r="B853" s="18"/>
    </row>
    <row r="854" ht="24" customHeight="1" spans="1:2">
      <c r="A854" s="19" t="s">
        <v>628</v>
      </c>
      <c r="B854" s="18"/>
    </row>
    <row r="855" ht="24" customHeight="1" spans="1:2">
      <c r="A855" s="19" t="s">
        <v>629</v>
      </c>
      <c r="B855" s="18"/>
    </row>
    <row r="856" ht="24" customHeight="1" spans="1:2">
      <c r="A856" s="19" t="s">
        <v>630</v>
      </c>
      <c r="B856" s="18">
        <v>526.88</v>
      </c>
    </row>
    <row r="857" ht="24" customHeight="1" spans="1:2">
      <c r="A857" s="20" t="s">
        <v>631</v>
      </c>
      <c r="B857" s="15">
        <f>B858</f>
        <v>8176.8</v>
      </c>
    </row>
    <row r="858" ht="24" customHeight="1" spans="1:2">
      <c r="A858" s="19" t="s">
        <v>632</v>
      </c>
      <c r="B858" s="18">
        <v>8176.8</v>
      </c>
    </row>
    <row r="859" ht="24" customHeight="1" spans="1:2">
      <c r="A859" s="20" t="s">
        <v>633</v>
      </c>
      <c r="B859" s="15">
        <f>SUM(B860:B861)</f>
        <v>32033.5</v>
      </c>
    </row>
    <row r="860" ht="24" customHeight="1" spans="1:2">
      <c r="A860" s="19" t="s">
        <v>634</v>
      </c>
      <c r="B860" s="18">
        <v>32033.5</v>
      </c>
    </row>
    <row r="861" ht="24" customHeight="1" spans="1:2">
      <c r="A861" s="19" t="s">
        <v>635</v>
      </c>
      <c r="B861" s="18"/>
    </row>
    <row r="862" ht="24" customHeight="1" spans="1:2">
      <c r="A862" s="20" t="s">
        <v>636</v>
      </c>
      <c r="B862" s="15">
        <f t="shared" ref="B862:B866" si="0">B863</f>
        <v>1164.8</v>
      </c>
    </row>
    <row r="863" ht="24" customHeight="1" spans="1:2">
      <c r="A863" s="19" t="s">
        <v>637</v>
      </c>
      <c r="B863" s="18">
        <v>1164.8</v>
      </c>
    </row>
    <row r="864" ht="24" customHeight="1" spans="1:2">
      <c r="A864" s="20" t="s">
        <v>638</v>
      </c>
      <c r="B864" s="15">
        <f t="shared" si="0"/>
        <v>97.54</v>
      </c>
    </row>
    <row r="865" ht="24" customHeight="1" spans="1:2">
      <c r="A865" s="19" t="s">
        <v>639</v>
      </c>
      <c r="B865" s="18">
        <v>97.54</v>
      </c>
    </row>
    <row r="866" ht="24" customHeight="1" spans="1:2">
      <c r="A866" s="20" t="s">
        <v>640</v>
      </c>
      <c r="B866" s="15">
        <f t="shared" si="0"/>
        <v>705</v>
      </c>
    </row>
    <row r="867" ht="24" customHeight="1" spans="1:2">
      <c r="A867" s="19" t="s">
        <v>641</v>
      </c>
      <c r="B867" s="18">
        <v>705</v>
      </c>
    </row>
    <row r="868" ht="24" customHeight="1" spans="1:2">
      <c r="A868" s="16" t="s">
        <v>642</v>
      </c>
      <c r="B868" s="15">
        <f>B869+B895+B918+B946+B957+B964+B970+B973</f>
        <v>63815.07</v>
      </c>
    </row>
    <row r="869" ht="24" customHeight="1" spans="1:2">
      <c r="A869" s="16" t="s">
        <v>643</v>
      </c>
      <c r="B869" s="15">
        <f>SUM(B870:B894)</f>
        <v>21074.27</v>
      </c>
    </row>
    <row r="870" ht="24" customHeight="1" spans="1:2">
      <c r="A870" s="19" t="s">
        <v>19</v>
      </c>
      <c r="B870" s="18">
        <v>1166.76</v>
      </c>
    </row>
    <row r="871" ht="24" customHeight="1" spans="1:2">
      <c r="A871" s="19" t="s">
        <v>8</v>
      </c>
      <c r="B871" s="18">
        <v>92.92</v>
      </c>
    </row>
    <row r="872" ht="24" customHeight="1" spans="1:2">
      <c r="A872" s="19" t="s">
        <v>9</v>
      </c>
      <c r="B872" s="18"/>
    </row>
    <row r="873" ht="24" customHeight="1" spans="1:2">
      <c r="A873" s="19" t="s">
        <v>16</v>
      </c>
      <c r="B873" s="18">
        <v>1848.49</v>
      </c>
    </row>
    <row r="874" ht="24" customHeight="1" spans="1:2">
      <c r="A874" s="19" t="s">
        <v>644</v>
      </c>
      <c r="B874" s="18"/>
    </row>
    <row r="875" ht="24" customHeight="1" spans="1:2">
      <c r="A875" s="19" t="s">
        <v>645</v>
      </c>
      <c r="B875" s="18"/>
    </row>
    <row r="876" ht="24" customHeight="1" spans="1:2">
      <c r="A876" s="19" t="s">
        <v>646</v>
      </c>
      <c r="B876" s="18">
        <v>38.93</v>
      </c>
    </row>
    <row r="877" ht="24" customHeight="1" spans="1:2">
      <c r="A877" s="19" t="s">
        <v>647</v>
      </c>
      <c r="B877" s="18"/>
    </row>
    <row r="878" ht="24" customHeight="1" spans="1:2">
      <c r="A878" s="19" t="s">
        <v>648</v>
      </c>
      <c r="B878" s="18">
        <v>6.5</v>
      </c>
    </row>
    <row r="879" ht="24" customHeight="1" spans="1:2">
      <c r="A879" s="19" t="s">
        <v>649</v>
      </c>
      <c r="B879" s="18"/>
    </row>
    <row r="880" ht="24" customHeight="1" spans="1:2">
      <c r="A880" s="19" t="s">
        <v>650</v>
      </c>
      <c r="B880" s="18"/>
    </row>
    <row r="881" ht="24" customHeight="1" spans="1:2">
      <c r="A881" s="19" t="s">
        <v>651</v>
      </c>
      <c r="B881" s="18"/>
    </row>
    <row r="882" ht="24" customHeight="1" spans="1:2">
      <c r="A882" s="19" t="s">
        <v>652</v>
      </c>
      <c r="B882" s="18">
        <v>75.36</v>
      </c>
    </row>
    <row r="883" ht="24" customHeight="1" spans="1:2">
      <c r="A883" s="19" t="s">
        <v>653</v>
      </c>
      <c r="B883" s="18"/>
    </row>
    <row r="884" ht="24" customHeight="1" spans="1:2">
      <c r="A884" s="19" t="s">
        <v>654</v>
      </c>
      <c r="B884" s="18"/>
    </row>
    <row r="885" ht="24" customHeight="1" spans="1:2">
      <c r="A885" s="19" t="s">
        <v>655</v>
      </c>
      <c r="B885" s="18">
        <v>7710.74</v>
      </c>
    </row>
    <row r="886" ht="24" customHeight="1" spans="1:2">
      <c r="A886" s="19" t="s">
        <v>656</v>
      </c>
      <c r="B886" s="18"/>
    </row>
    <row r="887" ht="24" customHeight="1" spans="1:2">
      <c r="A887" s="19" t="s">
        <v>657</v>
      </c>
      <c r="B887" s="18"/>
    </row>
    <row r="888" ht="24" customHeight="1" spans="1:2">
      <c r="A888" s="19" t="s">
        <v>658</v>
      </c>
      <c r="B888" s="18">
        <v>27.93</v>
      </c>
    </row>
    <row r="889" ht="24" customHeight="1" spans="1:2">
      <c r="A889" s="19" t="s">
        <v>659</v>
      </c>
      <c r="B889" s="18">
        <v>1.44</v>
      </c>
    </row>
    <row r="890" ht="24" customHeight="1" spans="1:2">
      <c r="A890" s="19" t="s">
        <v>660</v>
      </c>
      <c r="B890" s="18">
        <v>5530.2</v>
      </c>
    </row>
    <row r="891" ht="24" customHeight="1" spans="1:2">
      <c r="A891" s="19" t="s">
        <v>661</v>
      </c>
      <c r="B891" s="18">
        <v>43.14</v>
      </c>
    </row>
    <row r="892" ht="24" customHeight="1" spans="1:2">
      <c r="A892" s="19" t="s">
        <v>662</v>
      </c>
      <c r="B892" s="18"/>
    </row>
    <row r="893" ht="24" customHeight="1" spans="1:2">
      <c r="A893" s="19" t="s">
        <v>663</v>
      </c>
      <c r="B893" s="18">
        <v>4472.4</v>
      </c>
    </row>
    <row r="894" ht="24" customHeight="1" spans="1:2">
      <c r="A894" s="19" t="s">
        <v>664</v>
      </c>
      <c r="B894" s="18">
        <v>59.46</v>
      </c>
    </row>
    <row r="895" ht="24" customHeight="1" spans="1:2">
      <c r="A895" s="20" t="s">
        <v>665</v>
      </c>
      <c r="B895" s="15">
        <f>SUM(B896:B917)</f>
        <v>2890.95</v>
      </c>
    </row>
    <row r="896" ht="24" customHeight="1" spans="1:2">
      <c r="A896" s="19" t="s">
        <v>19</v>
      </c>
      <c r="B896" s="18"/>
    </row>
    <row r="897" ht="24" customHeight="1" spans="1:2">
      <c r="A897" s="19" t="s">
        <v>8</v>
      </c>
      <c r="B897" s="18"/>
    </row>
    <row r="898" ht="24" customHeight="1" spans="1:2">
      <c r="A898" s="19" t="s">
        <v>9</v>
      </c>
      <c r="B898" s="18"/>
    </row>
    <row r="899" ht="24" customHeight="1" spans="1:2">
      <c r="A899" s="19" t="s">
        <v>666</v>
      </c>
      <c r="B899" s="18">
        <v>1153.29</v>
      </c>
    </row>
    <row r="900" ht="24" customHeight="1" spans="1:2">
      <c r="A900" s="19" t="s">
        <v>667</v>
      </c>
      <c r="B900" s="18">
        <v>50.01</v>
      </c>
    </row>
    <row r="901" ht="24" customHeight="1" spans="1:2">
      <c r="A901" s="19" t="s">
        <v>668</v>
      </c>
      <c r="B901" s="18"/>
    </row>
    <row r="902" ht="24" customHeight="1" spans="1:2">
      <c r="A902" s="19" t="s">
        <v>669</v>
      </c>
      <c r="B902" s="18"/>
    </row>
    <row r="903" ht="24" customHeight="1" spans="1:2">
      <c r="A903" s="19" t="s">
        <v>670</v>
      </c>
      <c r="B903" s="18"/>
    </row>
    <row r="904" ht="24" customHeight="1" spans="1:2">
      <c r="A904" s="19" t="s">
        <v>671</v>
      </c>
      <c r="B904" s="18"/>
    </row>
    <row r="905" ht="24" customHeight="1" spans="1:2">
      <c r="A905" s="19" t="s">
        <v>672</v>
      </c>
      <c r="B905" s="18"/>
    </row>
    <row r="906" ht="24" customHeight="1" spans="1:2">
      <c r="A906" s="19" t="s">
        <v>673</v>
      </c>
      <c r="B906" s="18"/>
    </row>
    <row r="907" ht="24" customHeight="1" spans="1:2">
      <c r="A907" s="19" t="s">
        <v>674</v>
      </c>
      <c r="B907" s="18">
        <v>13.76</v>
      </c>
    </row>
    <row r="908" ht="24" customHeight="1" spans="1:2">
      <c r="A908" s="19" t="s">
        <v>675</v>
      </c>
      <c r="B908" s="18"/>
    </row>
    <row r="909" ht="24" customHeight="1" spans="1:2">
      <c r="A909" s="19" t="s">
        <v>676</v>
      </c>
      <c r="B909" s="18"/>
    </row>
    <row r="910" ht="24" customHeight="1" spans="1:2">
      <c r="A910" s="19" t="s">
        <v>677</v>
      </c>
      <c r="B910" s="18"/>
    </row>
    <row r="911" ht="24" customHeight="1" spans="1:2">
      <c r="A911" s="19" t="s">
        <v>678</v>
      </c>
      <c r="B911" s="18"/>
    </row>
    <row r="912" ht="24" customHeight="1" spans="1:2">
      <c r="A912" s="19" t="s">
        <v>679</v>
      </c>
      <c r="B912" s="18"/>
    </row>
    <row r="913" ht="24" customHeight="1" spans="1:2">
      <c r="A913" s="19" t="s">
        <v>680</v>
      </c>
      <c r="B913" s="18">
        <v>1635.21</v>
      </c>
    </row>
    <row r="914" ht="24" customHeight="1" spans="1:2">
      <c r="A914" s="19" t="s">
        <v>681</v>
      </c>
      <c r="B914" s="18"/>
    </row>
    <row r="915" ht="24" customHeight="1" spans="1:2">
      <c r="A915" s="19" t="s">
        <v>650</v>
      </c>
      <c r="B915" s="18"/>
    </row>
    <row r="916" ht="24" customHeight="1" spans="1:2">
      <c r="A916" s="19" t="s">
        <v>682</v>
      </c>
      <c r="B916" s="18"/>
    </row>
    <row r="917" ht="24" customHeight="1" spans="1:2">
      <c r="A917" s="19" t="s">
        <v>683</v>
      </c>
      <c r="B917" s="18">
        <v>38.68</v>
      </c>
    </row>
    <row r="918" ht="24" customHeight="1" spans="1:2">
      <c r="A918" s="20" t="s">
        <v>684</v>
      </c>
      <c r="B918" s="15">
        <f>SUM(B919:B945)</f>
        <v>7231.73</v>
      </c>
    </row>
    <row r="919" ht="24" customHeight="1" spans="1:2">
      <c r="A919" s="19" t="s">
        <v>19</v>
      </c>
      <c r="B919" s="18">
        <v>561.92</v>
      </c>
    </row>
    <row r="920" ht="24" customHeight="1" spans="1:2">
      <c r="A920" s="19" t="s">
        <v>8</v>
      </c>
      <c r="B920" s="18">
        <v>41.5</v>
      </c>
    </row>
    <row r="921" ht="24" customHeight="1" spans="1:2">
      <c r="A921" s="19" t="s">
        <v>9</v>
      </c>
      <c r="B921" s="18"/>
    </row>
    <row r="922" ht="24" customHeight="1" spans="1:2">
      <c r="A922" s="19" t="s">
        <v>685</v>
      </c>
      <c r="B922" s="18"/>
    </row>
    <row r="923" ht="24" customHeight="1" spans="1:2">
      <c r="A923" s="19" t="s">
        <v>686</v>
      </c>
      <c r="B923" s="18">
        <v>3889.36</v>
      </c>
    </row>
    <row r="924" ht="24" customHeight="1" spans="1:2">
      <c r="A924" s="19" t="s">
        <v>687</v>
      </c>
      <c r="B924" s="18"/>
    </row>
    <row r="925" ht="24" customHeight="1" spans="1:2">
      <c r="A925" s="19" t="s">
        <v>688</v>
      </c>
      <c r="B925" s="18"/>
    </row>
    <row r="926" ht="24" customHeight="1" spans="1:2">
      <c r="A926" s="19" t="s">
        <v>689</v>
      </c>
      <c r="B926" s="18"/>
    </row>
    <row r="927" ht="24" customHeight="1" spans="1:2">
      <c r="A927" s="19" t="s">
        <v>690</v>
      </c>
      <c r="B927" s="18"/>
    </row>
    <row r="928" ht="24" customHeight="1" spans="1:2">
      <c r="A928" s="19" t="s">
        <v>691</v>
      </c>
      <c r="B928" s="18">
        <v>150</v>
      </c>
    </row>
    <row r="929" ht="24" customHeight="1" spans="1:2">
      <c r="A929" s="19" t="s">
        <v>692</v>
      </c>
      <c r="B929" s="18">
        <v>1050</v>
      </c>
    </row>
    <row r="930" ht="24" customHeight="1" spans="1:2">
      <c r="A930" s="19" t="s">
        <v>693</v>
      </c>
      <c r="B930" s="18"/>
    </row>
    <row r="931" ht="24" customHeight="1" spans="1:2">
      <c r="A931" s="19" t="s">
        <v>694</v>
      </c>
      <c r="B931" s="18"/>
    </row>
    <row r="932" ht="24" customHeight="1" spans="1:2">
      <c r="A932" s="19" t="s">
        <v>695</v>
      </c>
      <c r="B932" s="18">
        <v>882.55</v>
      </c>
    </row>
    <row r="933" ht="24" customHeight="1" spans="1:2">
      <c r="A933" s="19" t="s">
        <v>696</v>
      </c>
      <c r="B933" s="18"/>
    </row>
    <row r="934" ht="24" customHeight="1" spans="1:2">
      <c r="A934" s="19" t="s">
        <v>697</v>
      </c>
      <c r="B934" s="18"/>
    </row>
    <row r="935" ht="24" customHeight="1" spans="1:2">
      <c r="A935" s="19" t="s">
        <v>698</v>
      </c>
      <c r="B935" s="18"/>
    </row>
    <row r="936" ht="24" customHeight="1" spans="1:2">
      <c r="A936" s="19" t="s">
        <v>699</v>
      </c>
      <c r="B936" s="18"/>
    </row>
    <row r="937" ht="24" customHeight="1" spans="1:2">
      <c r="A937" s="19" t="s">
        <v>700</v>
      </c>
      <c r="B937" s="18"/>
    </row>
    <row r="938" ht="24" customHeight="1" spans="1:2">
      <c r="A938" s="19" t="s">
        <v>701</v>
      </c>
      <c r="B938" s="18"/>
    </row>
    <row r="939" ht="24" customHeight="1" spans="1:2">
      <c r="A939" s="19" t="s">
        <v>702</v>
      </c>
      <c r="B939" s="18"/>
    </row>
    <row r="940" ht="24" customHeight="1" spans="1:2">
      <c r="A940" s="19" t="s">
        <v>677</v>
      </c>
      <c r="B940" s="18"/>
    </row>
    <row r="941" ht="24" customHeight="1" spans="1:2">
      <c r="A941" s="19" t="s">
        <v>703</v>
      </c>
      <c r="B941" s="18"/>
    </row>
    <row r="942" ht="24" customHeight="1" spans="1:2">
      <c r="A942" s="19" t="s">
        <v>704</v>
      </c>
      <c r="B942" s="18">
        <v>180</v>
      </c>
    </row>
    <row r="943" ht="24" customHeight="1" spans="1:2">
      <c r="A943" s="19" t="s">
        <v>705</v>
      </c>
      <c r="B943" s="18"/>
    </row>
    <row r="944" ht="24" customHeight="1" spans="1:2">
      <c r="A944" s="19" t="s">
        <v>706</v>
      </c>
      <c r="B944" s="18"/>
    </row>
    <row r="945" ht="24" customHeight="1" spans="1:2">
      <c r="A945" s="19" t="s">
        <v>707</v>
      </c>
      <c r="B945" s="18">
        <v>476.4</v>
      </c>
    </row>
    <row r="946" ht="24" customHeight="1" spans="1:2">
      <c r="A946" s="20" t="s">
        <v>708</v>
      </c>
      <c r="B946" s="15">
        <f>SUM(B947:B956)</f>
        <v>12564.41</v>
      </c>
    </row>
    <row r="947" ht="24" customHeight="1" spans="1:2">
      <c r="A947" s="19" t="s">
        <v>19</v>
      </c>
      <c r="B947" s="18"/>
    </row>
    <row r="948" ht="24" customHeight="1" spans="1:2">
      <c r="A948" s="19" t="s">
        <v>8</v>
      </c>
      <c r="B948" s="18"/>
    </row>
    <row r="949" ht="24" customHeight="1" spans="1:2">
      <c r="A949" s="19" t="s">
        <v>9</v>
      </c>
      <c r="B949" s="18"/>
    </row>
    <row r="950" ht="24" customHeight="1" spans="1:2">
      <c r="A950" s="19" t="s">
        <v>709</v>
      </c>
      <c r="B950" s="18">
        <v>8675.98</v>
      </c>
    </row>
    <row r="951" ht="24" customHeight="1" spans="1:2">
      <c r="A951" s="19" t="s">
        <v>710</v>
      </c>
      <c r="B951" s="18">
        <v>1670</v>
      </c>
    </row>
    <row r="952" ht="24" customHeight="1" spans="1:2">
      <c r="A952" s="19" t="s">
        <v>711</v>
      </c>
      <c r="B952" s="18">
        <v>1660</v>
      </c>
    </row>
    <row r="953" ht="24" customHeight="1" spans="1:2">
      <c r="A953" s="19" t="s">
        <v>712</v>
      </c>
      <c r="B953" s="18"/>
    </row>
    <row r="954" ht="24" customHeight="1" spans="1:2">
      <c r="A954" s="19" t="s">
        <v>713</v>
      </c>
      <c r="B954" s="18"/>
    </row>
    <row r="955" ht="24" customHeight="1" spans="1:2">
      <c r="A955" s="19" t="s">
        <v>16</v>
      </c>
      <c r="B955" s="18"/>
    </row>
    <row r="956" ht="24" customHeight="1" spans="1:2">
      <c r="A956" s="19" t="s">
        <v>714</v>
      </c>
      <c r="B956" s="18">
        <v>558.429999999999</v>
      </c>
    </row>
    <row r="957" ht="24" customHeight="1" spans="1:2">
      <c r="A957" s="20" t="s">
        <v>715</v>
      </c>
      <c r="B957" s="15">
        <f>SUM(B958:B963)</f>
        <v>16649.48</v>
      </c>
    </row>
    <row r="958" ht="24" customHeight="1" spans="1:2">
      <c r="A958" s="19" t="s">
        <v>716</v>
      </c>
      <c r="B958" s="18">
        <v>1626</v>
      </c>
    </row>
    <row r="959" ht="24" customHeight="1" spans="1:2">
      <c r="A959" s="19" t="s">
        <v>717</v>
      </c>
      <c r="B959" s="18"/>
    </row>
    <row r="960" ht="24" customHeight="1" spans="1:2">
      <c r="A960" s="19" t="s">
        <v>718</v>
      </c>
      <c r="B960" s="18">
        <v>13763.48</v>
      </c>
    </row>
    <row r="961" ht="24" customHeight="1" spans="1:2">
      <c r="A961" s="19" t="s">
        <v>719</v>
      </c>
      <c r="B961" s="18"/>
    </row>
    <row r="962" ht="24" customHeight="1" spans="1:2">
      <c r="A962" s="19" t="s">
        <v>720</v>
      </c>
      <c r="B962" s="18">
        <v>200</v>
      </c>
    </row>
    <row r="963" ht="24" customHeight="1" spans="1:2">
      <c r="A963" s="19" t="s">
        <v>721</v>
      </c>
      <c r="B963" s="18">
        <v>1060</v>
      </c>
    </row>
    <row r="964" ht="24" customHeight="1" spans="1:2">
      <c r="A964" s="20" t="s">
        <v>722</v>
      </c>
      <c r="B964" s="15">
        <f>SUM(B965:B969)</f>
        <v>1228.39</v>
      </c>
    </row>
    <row r="965" ht="24" customHeight="1" spans="1:2">
      <c r="A965" s="19" t="s">
        <v>723</v>
      </c>
      <c r="B965" s="18"/>
    </row>
    <row r="966" ht="24" customHeight="1" spans="1:2">
      <c r="A966" s="19" t="s">
        <v>724</v>
      </c>
      <c r="B966" s="18">
        <v>1198.39</v>
      </c>
    </row>
    <row r="967" ht="24" customHeight="1" spans="1:2">
      <c r="A967" s="19" t="s">
        <v>725</v>
      </c>
      <c r="B967" s="18">
        <v>0</v>
      </c>
    </row>
    <row r="968" ht="24" customHeight="1" spans="1:2">
      <c r="A968" s="19" t="s">
        <v>726</v>
      </c>
      <c r="B968" s="18"/>
    </row>
    <row r="969" ht="24" customHeight="1" spans="1:2">
      <c r="A969" s="19" t="s">
        <v>727</v>
      </c>
      <c r="B969" s="18">
        <v>30</v>
      </c>
    </row>
    <row r="970" ht="24" customHeight="1" spans="1:2">
      <c r="A970" s="20" t="s">
        <v>728</v>
      </c>
      <c r="B970" s="15"/>
    </row>
    <row r="971" ht="24" customHeight="1" spans="1:2">
      <c r="A971" s="19" t="s">
        <v>729</v>
      </c>
      <c r="B971" s="18"/>
    </row>
    <row r="972" ht="24" customHeight="1" spans="1:2">
      <c r="A972" s="19" t="s">
        <v>730</v>
      </c>
      <c r="B972" s="18"/>
    </row>
    <row r="973" ht="24" customHeight="1" spans="1:2">
      <c r="A973" s="20" t="s">
        <v>731</v>
      </c>
      <c r="B973" s="15">
        <f>SUM(B974:B975)</f>
        <v>2175.84</v>
      </c>
    </row>
    <row r="974" ht="24" customHeight="1" spans="1:2">
      <c r="A974" s="19" t="s">
        <v>732</v>
      </c>
      <c r="B974" s="18"/>
    </row>
    <row r="975" ht="24" customHeight="1" spans="1:2">
      <c r="A975" s="19" t="s">
        <v>733</v>
      </c>
      <c r="B975" s="18">
        <v>2175.84</v>
      </c>
    </row>
    <row r="976" ht="24" customHeight="1" spans="1:2">
      <c r="A976" s="16" t="s">
        <v>734</v>
      </c>
      <c r="B976" s="15">
        <f>B977+B998+B1008+B1018+B1025</f>
        <v>9239.15</v>
      </c>
    </row>
    <row r="977" ht="24" customHeight="1" spans="1:2">
      <c r="A977" s="16" t="s">
        <v>735</v>
      </c>
      <c r="B977" s="15">
        <f>SUM(B978:B997)</f>
        <v>9239.15</v>
      </c>
    </row>
    <row r="978" ht="24" customHeight="1" spans="1:2">
      <c r="A978" s="19" t="s">
        <v>19</v>
      </c>
      <c r="B978" s="18">
        <v>311.23</v>
      </c>
    </row>
    <row r="979" ht="24" customHeight="1" spans="1:2">
      <c r="A979" s="19" t="s">
        <v>8</v>
      </c>
      <c r="B979" s="18">
        <v>86.93</v>
      </c>
    </row>
    <row r="980" ht="24" customHeight="1" spans="1:2">
      <c r="A980" s="19" t="s">
        <v>9</v>
      </c>
      <c r="B980" s="18"/>
    </row>
    <row r="981" ht="24" customHeight="1" spans="1:2">
      <c r="A981" s="19" t="s">
        <v>736</v>
      </c>
      <c r="B981" s="18">
        <v>2926.81</v>
      </c>
    </row>
    <row r="982" ht="24" customHeight="1" spans="1:2">
      <c r="A982" s="19" t="s">
        <v>737</v>
      </c>
      <c r="B982" s="18">
        <v>2773.86</v>
      </c>
    </row>
    <row r="983" ht="24" customHeight="1" spans="1:2">
      <c r="A983" s="19" t="s">
        <v>738</v>
      </c>
      <c r="B983" s="18"/>
    </row>
    <row r="984" ht="24" customHeight="1" spans="1:2">
      <c r="A984" s="19" t="s">
        <v>739</v>
      </c>
      <c r="B984" s="18">
        <v>10.48</v>
      </c>
    </row>
    <row r="985" ht="24" customHeight="1" spans="1:2">
      <c r="A985" s="19" t="s">
        <v>740</v>
      </c>
      <c r="B985" s="18">
        <v>1720.05</v>
      </c>
    </row>
    <row r="986" ht="24" customHeight="1" spans="1:2">
      <c r="A986" s="19" t="s">
        <v>741</v>
      </c>
      <c r="B986" s="18"/>
    </row>
    <row r="987" ht="24" customHeight="1" spans="1:2">
      <c r="A987" s="19" t="s">
        <v>742</v>
      </c>
      <c r="B987" s="18"/>
    </row>
    <row r="988" ht="24" customHeight="1" spans="1:2">
      <c r="A988" s="19" t="s">
        <v>743</v>
      </c>
      <c r="B988" s="18"/>
    </row>
    <row r="989" ht="24" customHeight="1" spans="1:2">
      <c r="A989" s="19" t="s">
        <v>744</v>
      </c>
      <c r="B989" s="18"/>
    </row>
    <row r="990" ht="24" customHeight="1" spans="1:2">
      <c r="A990" s="19" t="s">
        <v>745</v>
      </c>
      <c r="B990" s="18"/>
    </row>
    <row r="991" ht="24" customHeight="1" spans="1:2">
      <c r="A991" s="19" t="s">
        <v>746</v>
      </c>
      <c r="B991" s="18"/>
    </row>
    <row r="992" ht="24" customHeight="1" spans="1:2">
      <c r="A992" s="19" t="s">
        <v>747</v>
      </c>
      <c r="B992" s="18"/>
    </row>
    <row r="993" ht="24" customHeight="1" spans="1:2">
      <c r="A993" s="19" t="s">
        <v>748</v>
      </c>
      <c r="B993" s="18"/>
    </row>
    <row r="994" ht="24" customHeight="1" spans="1:2">
      <c r="A994" s="19" t="s">
        <v>749</v>
      </c>
      <c r="B994" s="18"/>
    </row>
    <row r="995" ht="24" customHeight="1" spans="1:2">
      <c r="A995" s="19" t="s">
        <v>750</v>
      </c>
      <c r="B995" s="18"/>
    </row>
    <row r="996" ht="24" customHeight="1" spans="1:2">
      <c r="A996" s="19" t="s">
        <v>751</v>
      </c>
      <c r="B996" s="18"/>
    </row>
    <row r="997" ht="24" customHeight="1" spans="1:2">
      <c r="A997" s="19" t="s">
        <v>752</v>
      </c>
      <c r="B997" s="18">
        <v>1409.79</v>
      </c>
    </row>
    <row r="998" ht="24" customHeight="1" spans="1:2">
      <c r="A998" s="20" t="s">
        <v>753</v>
      </c>
      <c r="B998" s="15"/>
    </row>
    <row r="999" ht="24" customHeight="1" spans="1:2">
      <c r="A999" s="19" t="s">
        <v>19</v>
      </c>
      <c r="B999" s="18"/>
    </row>
    <row r="1000" ht="24" customHeight="1" spans="1:2">
      <c r="A1000" s="19" t="s">
        <v>8</v>
      </c>
      <c r="B1000" s="18"/>
    </row>
    <row r="1001" ht="24" customHeight="1" spans="1:2">
      <c r="A1001" s="19" t="s">
        <v>9</v>
      </c>
      <c r="B1001" s="18"/>
    </row>
    <row r="1002" ht="24" customHeight="1" spans="1:2">
      <c r="A1002" s="19" t="s">
        <v>754</v>
      </c>
      <c r="B1002" s="18"/>
    </row>
    <row r="1003" ht="24" customHeight="1" spans="1:2">
      <c r="A1003" s="19" t="s">
        <v>755</v>
      </c>
      <c r="B1003" s="18"/>
    </row>
    <row r="1004" ht="24" customHeight="1" spans="1:2">
      <c r="A1004" s="19" t="s">
        <v>756</v>
      </c>
      <c r="B1004" s="18"/>
    </row>
    <row r="1005" ht="24" customHeight="1" spans="1:2">
      <c r="A1005" s="19" t="s">
        <v>757</v>
      </c>
      <c r="B1005" s="18"/>
    </row>
    <row r="1006" ht="24" customHeight="1" spans="1:2">
      <c r="A1006" s="19" t="s">
        <v>758</v>
      </c>
      <c r="B1006" s="18"/>
    </row>
    <row r="1007" ht="24" customHeight="1" spans="1:2">
      <c r="A1007" s="19" t="s">
        <v>759</v>
      </c>
      <c r="B1007" s="18"/>
    </row>
    <row r="1008" ht="24" customHeight="1" spans="1:2">
      <c r="A1008" s="20" t="s">
        <v>760</v>
      </c>
      <c r="B1008" s="15"/>
    </row>
    <row r="1009" ht="24" customHeight="1" spans="1:2">
      <c r="A1009" s="19" t="s">
        <v>19</v>
      </c>
      <c r="B1009" s="18"/>
    </row>
    <row r="1010" ht="24" customHeight="1" spans="1:2">
      <c r="A1010" s="19" t="s">
        <v>8</v>
      </c>
      <c r="B1010" s="18"/>
    </row>
    <row r="1011" ht="24" customHeight="1" spans="1:2">
      <c r="A1011" s="19" t="s">
        <v>9</v>
      </c>
      <c r="B1011" s="18"/>
    </row>
    <row r="1012" ht="24" customHeight="1" spans="1:2">
      <c r="A1012" s="19" t="s">
        <v>761</v>
      </c>
      <c r="B1012" s="18"/>
    </row>
    <row r="1013" ht="24" customHeight="1" spans="1:2">
      <c r="A1013" s="19" t="s">
        <v>762</v>
      </c>
      <c r="B1013" s="18"/>
    </row>
    <row r="1014" ht="24" customHeight="1" spans="1:2">
      <c r="A1014" s="19" t="s">
        <v>763</v>
      </c>
      <c r="B1014" s="18"/>
    </row>
    <row r="1015" ht="24" customHeight="1" spans="1:2">
      <c r="A1015" s="19" t="s">
        <v>764</v>
      </c>
      <c r="B1015" s="18"/>
    </row>
    <row r="1016" ht="24" customHeight="1" spans="1:2">
      <c r="A1016" s="19" t="s">
        <v>765</v>
      </c>
      <c r="B1016" s="18"/>
    </row>
    <row r="1017" ht="24" customHeight="1" spans="1:2">
      <c r="A1017" s="19" t="s">
        <v>766</v>
      </c>
      <c r="B1017" s="18"/>
    </row>
    <row r="1018" ht="24" customHeight="1" spans="1:2">
      <c r="A1018" s="20" t="s">
        <v>767</v>
      </c>
      <c r="B1018" s="15"/>
    </row>
    <row r="1019" ht="24" customHeight="1" spans="1:2">
      <c r="A1019" s="19" t="s">
        <v>19</v>
      </c>
      <c r="B1019" s="18"/>
    </row>
    <row r="1020" ht="24" customHeight="1" spans="1:2">
      <c r="A1020" s="19" t="s">
        <v>8</v>
      </c>
      <c r="B1020" s="18"/>
    </row>
    <row r="1021" ht="24" customHeight="1" spans="1:2">
      <c r="A1021" s="19" t="s">
        <v>9</v>
      </c>
      <c r="B1021" s="18"/>
    </row>
    <row r="1022" ht="24" customHeight="1" spans="1:2">
      <c r="A1022" s="19" t="s">
        <v>758</v>
      </c>
      <c r="B1022" s="18"/>
    </row>
    <row r="1023" ht="24" customHeight="1" spans="1:2">
      <c r="A1023" s="19" t="s">
        <v>768</v>
      </c>
      <c r="B1023" s="18"/>
    </row>
    <row r="1024" ht="24" customHeight="1" spans="1:2">
      <c r="A1024" s="19" t="s">
        <v>769</v>
      </c>
      <c r="B1024" s="18"/>
    </row>
    <row r="1025" ht="24" customHeight="1" spans="1:2">
      <c r="A1025" s="20" t="s">
        <v>770</v>
      </c>
      <c r="B1025" s="15"/>
    </row>
    <row r="1026" ht="24" customHeight="1" spans="1:2">
      <c r="A1026" s="19" t="s">
        <v>771</v>
      </c>
      <c r="B1026" s="18"/>
    </row>
    <row r="1027" ht="24" customHeight="1" spans="1:2">
      <c r="A1027" s="19" t="s">
        <v>772</v>
      </c>
      <c r="B1027" s="18"/>
    </row>
    <row r="1028" ht="24" customHeight="1" spans="1:2">
      <c r="A1028" s="16" t="s">
        <v>773</v>
      </c>
      <c r="B1028" s="15">
        <f>B1029+B1039+B1055+B1060+B1071+B1078+B1086</f>
        <v>4653.26</v>
      </c>
    </row>
    <row r="1029" ht="24" customHeight="1" spans="1:2">
      <c r="A1029" s="16" t="s">
        <v>774</v>
      </c>
      <c r="B1029" s="15">
        <f>SUM(B1030:B1038)</f>
        <v>0.98</v>
      </c>
    </row>
    <row r="1030" ht="24" customHeight="1" spans="1:2">
      <c r="A1030" s="19" t="s">
        <v>19</v>
      </c>
      <c r="B1030" s="18"/>
    </row>
    <row r="1031" ht="24" customHeight="1" spans="1:2">
      <c r="A1031" s="19" t="s">
        <v>8</v>
      </c>
      <c r="B1031" s="18"/>
    </row>
    <row r="1032" ht="24" customHeight="1" spans="1:2">
      <c r="A1032" s="19" t="s">
        <v>9</v>
      </c>
      <c r="B1032" s="18"/>
    </row>
    <row r="1033" ht="24" customHeight="1" spans="1:2">
      <c r="A1033" s="19" t="s">
        <v>775</v>
      </c>
      <c r="B1033" s="18"/>
    </row>
    <row r="1034" ht="24" customHeight="1" spans="1:2">
      <c r="A1034" s="19" t="s">
        <v>776</v>
      </c>
      <c r="B1034" s="18"/>
    </row>
    <row r="1035" ht="24" customHeight="1" spans="1:2">
      <c r="A1035" s="19" t="s">
        <v>777</v>
      </c>
      <c r="B1035" s="18"/>
    </row>
    <row r="1036" ht="24" customHeight="1" spans="1:2">
      <c r="A1036" s="19" t="s">
        <v>778</v>
      </c>
      <c r="B1036" s="18"/>
    </row>
    <row r="1037" ht="24" customHeight="1" spans="1:2">
      <c r="A1037" s="19" t="s">
        <v>779</v>
      </c>
      <c r="B1037" s="18"/>
    </row>
    <row r="1038" ht="24" customHeight="1" spans="1:2">
      <c r="A1038" s="19" t="s">
        <v>780</v>
      </c>
      <c r="B1038" s="18">
        <v>0.98</v>
      </c>
    </row>
    <row r="1039" ht="24" customHeight="1" spans="1:2">
      <c r="A1039" s="20" t="s">
        <v>781</v>
      </c>
      <c r="B1039" s="15">
        <f>SUM(B1040:B1054)</f>
        <v>1146.22</v>
      </c>
    </row>
    <row r="1040" ht="24" customHeight="1" spans="1:2">
      <c r="A1040" s="19" t="s">
        <v>19</v>
      </c>
      <c r="B1040" s="18"/>
    </row>
    <row r="1041" ht="24" customHeight="1" spans="1:2">
      <c r="A1041" s="19" t="s">
        <v>8</v>
      </c>
      <c r="B1041" s="18"/>
    </row>
    <row r="1042" ht="24" customHeight="1" spans="1:2">
      <c r="A1042" s="19" t="s">
        <v>9</v>
      </c>
      <c r="B1042" s="18"/>
    </row>
    <row r="1043" ht="24" customHeight="1" spans="1:2">
      <c r="A1043" s="19" t="s">
        <v>782</v>
      </c>
      <c r="B1043" s="18"/>
    </row>
    <row r="1044" ht="24" customHeight="1" spans="1:2">
      <c r="A1044" s="19" t="s">
        <v>783</v>
      </c>
      <c r="B1044" s="18"/>
    </row>
    <row r="1045" ht="24" customHeight="1" spans="1:2">
      <c r="A1045" s="19" t="s">
        <v>784</v>
      </c>
      <c r="B1045" s="18"/>
    </row>
    <row r="1046" ht="24" customHeight="1" spans="1:2">
      <c r="A1046" s="19" t="s">
        <v>785</v>
      </c>
      <c r="B1046" s="18"/>
    </row>
    <row r="1047" ht="24" customHeight="1" spans="1:2">
      <c r="A1047" s="19" t="s">
        <v>786</v>
      </c>
      <c r="B1047" s="18"/>
    </row>
    <row r="1048" ht="24" customHeight="1" spans="1:2">
      <c r="A1048" s="19" t="s">
        <v>787</v>
      </c>
      <c r="B1048" s="18"/>
    </row>
    <row r="1049" ht="24" customHeight="1" spans="1:2">
      <c r="A1049" s="19" t="s">
        <v>788</v>
      </c>
      <c r="B1049" s="18"/>
    </row>
    <row r="1050" ht="24" customHeight="1" spans="1:2">
      <c r="A1050" s="19" t="s">
        <v>789</v>
      </c>
      <c r="B1050" s="18"/>
    </row>
    <row r="1051" ht="24" customHeight="1" spans="1:2">
      <c r="A1051" s="19" t="s">
        <v>790</v>
      </c>
      <c r="B1051" s="18"/>
    </row>
    <row r="1052" ht="24" customHeight="1" spans="1:2">
      <c r="A1052" s="19" t="s">
        <v>791</v>
      </c>
      <c r="B1052" s="18"/>
    </row>
    <row r="1053" ht="24" customHeight="1" spans="1:2">
      <c r="A1053" s="19" t="s">
        <v>792</v>
      </c>
      <c r="B1053" s="18"/>
    </row>
    <row r="1054" ht="24" customHeight="1" spans="1:2">
      <c r="A1054" s="19" t="s">
        <v>793</v>
      </c>
      <c r="B1054" s="18">
        <v>1146.22</v>
      </c>
    </row>
    <row r="1055" ht="24" customHeight="1" spans="1:2">
      <c r="A1055" s="20" t="s">
        <v>794</v>
      </c>
      <c r="B1055" s="15"/>
    </row>
    <row r="1056" ht="24" customHeight="1" spans="1:2">
      <c r="A1056" s="19" t="s">
        <v>19</v>
      </c>
      <c r="B1056" s="18"/>
    </row>
    <row r="1057" ht="24" customHeight="1" spans="1:2">
      <c r="A1057" s="19" t="s">
        <v>8</v>
      </c>
      <c r="B1057" s="18"/>
    </row>
    <row r="1058" ht="24" customHeight="1" spans="1:2">
      <c r="A1058" s="19" t="s">
        <v>9</v>
      </c>
      <c r="B1058" s="18"/>
    </row>
    <row r="1059" ht="24" customHeight="1" spans="1:2">
      <c r="A1059" s="19" t="s">
        <v>795</v>
      </c>
      <c r="B1059" s="18"/>
    </row>
    <row r="1060" ht="24" customHeight="1" spans="1:2">
      <c r="A1060" s="20" t="s">
        <v>796</v>
      </c>
      <c r="B1060" s="15">
        <f>SUM(B1061:B1070)</f>
        <v>646.46</v>
      </c>
    </row>
    <row r="1061" ht="24" customHeight="1" spans="1:2">
      <c r="A1061" s="19" t="s">
        <v>19</v>
      </c>
      <c r="B1061" s="18">
        <v>556.03</v>
      </c>
    </row>
    <row r="1062" ht="24" customHeight="1" spans="1:2">
      <c r="A1062" s="19" t="s">
        <v>8</v>
      </c>
      <c r="B1062" s="18">
        <v>9</v>
      </c>
    </row>
    <row r="1063" ht="24" customHeight="1" spans="1:2">
      <c r="A1063" s="19" t="s">
        <v>9</v>
      </c>
      <c r="B1063" s="18"/>
    </row>
    <row r="1064" ht="24" customHeight="1" spans="1:2">
      <c r="A1064" s="19" t="s">
        <v>797</v>
      </c>
      <c r="B1064" s="18"/>
    </row>
    <row r="1065" ht="24" customHeight="1" spans="1:2">
      <c r="A1065" s="19" t="s">
        <v>798</v>
      </c>
      <c r="B1065" s="18"/>
    </row>
    <row r="1066" ht="24" customHeight="1" spans="1:2">
      <c r="A1066" s="19" t="s">
        <v>799</v>
      </c>
      <c r="B1066" s="18"/>
    </row>
    <row r="1067" ht="24" customHeight="1" spans="1:2">
      <c r="A1067" s="19" t="s">
        <v>800</v>
      </c>
      <c r="B1067" s="18"/>
    </row>
    <row r="1068" ht="24" customHeight="1" spans="1:2">
      <c r="A1068" s="19" t="s">
        <v>801</v>
      </c>
      <c r="B1068" s="18"/>
    </row>
    <row r="1069" ht="24" customHeight="1" spans="1:2">
      <c r="A1069" s="19" t="s">
        <v>16</v>
      </c>
      <c r="B1069" s="18">
        <v>81.43</v>
      </c>
    </row>
    <row r="1070" ht="24" customHeight="1" spans="1:2">
      <c r="A1070" s="19" t="s">
        <v>802</v>
      </c>
      <c r="B1070" s="18"/>
    </row>
    <row r="1071" ht="24" customHeight="1" spans="1:2">
      <c r="A1071" s="20" t="s">
        <v>803</v>
      </c>
      <c r="B1071" s="15">
        <f>SUM(B1072:B1077)</f>
        <v>566.24</v>
      </c>
    </row>
    <row r="1072" ht="24" customHeight="1" spans="1:2">
      <c r="A1072" s="19" t="s">
        <v>19</v>
      </c>
      <c r="B1072" s="18">
        <v>174.22</v>
      </c>
    </row>
    <row r="1073" ht="24" customHeight="1" spans="1:2">
      <c r="A1073" s="19" t="s">
        <v>8</v>
      </c>
      <c r="B1073" s="18">
        <v>353</v>
      </c>
    </row>
    <row r="1074" ht="24" customHeight="1" spans="1:2">
      <c r="A1074" s="19" t="s">
        <v>9</v>
      </c>
      <c r="B1074" s="18"/>
    </row>
    <row r="1075" ht="24" customHeight="1" spans="1:2">
      <c r="A1075" s="19" t="s">
        <v>804</v>
      </c>
      <c r="B1075" s="18"/>
    </row>
    <row r="1076" ht="24" customHeight="1" spans="1:2">
      <c r="A1076" s="19" t="s">
        <v>805</v>
      </c>
      <c r="B1076" s="18"/>
    </row>
    <row r="1077" ht="24" customHeight="1" spans="1:2">
      <c r="A1077" s="19" t="s">
        <v>806</v>
      </c>
      <c r="B1077" s="18">
        <v>39.02</v>
      </c>
    </row>
    <row r="1078" ht="24" customHeight="1" spans="1:2">
      <c r="A1078" s="20" t="s">
        <v>807</v>
      </c>
      <c r="B1078" s="15">
        <f>SUM(B1079:B1085)</f>
        <v>2293.36</v>
      </c>
    </row>
    <row r="1079" ht="24" customHeight="1" spans="1:2">
      <c r="A1079" s="19" t="s">
        <v>19</v>
      </c>
      <c r="B1079" s="18">
        <v>97.68</v>
      </c>
    </row>
    <row r="1080" ht="24" customHeight="1" spans="1:2">
      <c r="A1080" s="19" t="s">
        <v>8</v>
      </c>
      <c r="B1080" s="18">
        <v>40</v>
      </c>
    </row>
    <row r="1081" ht="24" customHeight="1" spans="1:2">
      <c r="A1081" s="19" t="s">
        <v>9</v>
      </c>
      <c r="B1081" s="18"/>
    </row>
    <row r="1082" ht="24" customHeight="1" spans="1:2">
      <c r="A1082" s="19" t="s">
        <v>808</v>
      </c>
      <c r="B1082" s="18"/>
    </row>
    <row r="1083" ht="24" customHeight="1" spans="1:2">
      <c r="A1083" s="19" t="s">
        <v>809</v>
      </c>
      <c r="B1083" s="18">
        <v>1909.17</v>
      </c>
    </row>
    <row r="1084" ht="24" customHeight="1" spans="1:2">
      <c r="A1084" s="19" t="s">
        <v>810</v>
      </c>
      <c r="B1084" s="18"/>
    </row>
    <row r="1085" ht="24" customHeight="1" spans="1:2">
      <c r="A1085" s="19" t="s">
        <v>811</v>
      </c>
      <c r="B1085" s="18">
        <v>246.51</v>
      </c>
    </row>
    <row r="1086" ht="24" customHeight="1" spans="1:2">
      <c r="A1086" s="20" t="s">
        <v>812</v>
      </c>
      <c r="B1086" s="15"/>
    </row>
    <row r="1087" ht="24" customHeight="1" spans="1:2">
      <c r="A1087" s="19" t="s">
        <v>813</v>
      </c>
      <c r="B1087" s="18"/>
    </row>
    <row r="1088" ht="24" customHeight="1" spans="1:2">
      <c r="A1088" s="19" t="s">
        <v>814</v>
      </c>
      <c r="B1088" s="18"/>
    </row>
    <row r="1089" ht="24" customHeight="1" spans="1:2">
      <c r="A1089" s="19" t="s">
        <v>815</v>
      </c>
      <c r="B1089" s="18"/>
    </row>
    <row r="1090" ht="24" customHeight="1" spans="1:2">
      <c r="A1090" s="19" t="s">
        <v>816</v>
      </c>
      <c r="B1090" s="18"/>
    </row>
    <row r="1091" ht="24" customHeight="1" spans="1:2">
      <c r="A1091" s="19" t="s">
        <v>817</v>
      </c>
      <c r="B1091" s="18"/>
    </row>
    <row r="1092" ht="24" customHeight="1" spans="1:2">
      <c r="A1092" s="16" t="s">
        <v>818</v>
      </c>
      <c r="B1092" s="15">
        <f>B1093+B1103+B1109</f>
        <v>4081.33</v>
      </c>
    </row>
    <row r="1093" ht="24" customHeight="1" spans="1:2">
      <c r="A1093" s="16" t="s">
        <v>819</v>
      </c>
      <c r="B1093" s="15">
        <f>SUM(B1094:B1102)</f>
        <v>989.26</v>
      </c>
    </row>
    <row r="1094" ht="24" customHeight="1" spans="1:2">
      <c r="A1094" s="19" t="s">
        <v>19</v>
      </c>
      <c r="B1094" s="18">
        <v>236.84</v>
      </c>
    </row>
    <row r="1095" ht="24" customHeight="1" spans="1:2">
      <c r="A1095" s="19" t="s">
        <v>8</v>
      </c>
      <c r="B1095" s="18">
        <v>92</v>
      </c>
    </row>
    <row r="1096" ht="24" customHeight="1" spans="1:2">
      <c r="A1096" s="19" t="s">
        <v>9</v>
      </c>
      <c r="B1096" s="18"/>
    </row>
    <row r="1097" ht="24" customHeight="1" spans="1:2">
      <c r="A1097" s="19" t="s">
        <v>820</v>
      </c>
      <c r="B1097" s="18"/>
    </row>
    <row r="1098" ht="24" customHeight="1" spans="1:2">
      <c r="A1098" s="19" t="s">
        <v>821</v>
      </c>
      <c r="B1098" s="18"/>
    </row>
    <row r="1099" ht="24" customHeight="1" spans="1:2">
      <c r="A1099" s="19" t="s">
        <v>822</v>
      </c>
      <c r="B1099" s="18"/>
    </row>
    <row r="1100" ht="24" customHeight="1" spans="1:2">
      <c r="A1100" s="19" t="s">
        <v>823</v>
      </c>
      <c r="B1100" s="18"/>
    </row>
    <row r="1101" ht="24" customHeight="1" spans="1:2">
      <c r="A1101" s="19" t="s">
        <v>16</v>
      </c>
      <c r="B1101" s="18"/>
    </row>
    <row r="1102" ht="24" customHeight="1" spans="1:2">
      <c r="A1102" s="19" t="s">
        <v>824</v>
      </c>
      <c r="B1102" s="18">
        <v>660.42</v>
      </c>
    </row>
    <row r="1103" ht="24" customHeight="1" spans="1:2">
      <c r="A1103" s="20" t="s">
        <v>825</v>
      </c>
      <c r="B1103" s="15">
        <f>SUM(B1104:B1108)</f>
        <v>5</v>
      </c>
    </row>
    <row r="1104" ht="24" customHeight="1" spans="1:2">
      <c r="A1104" s="19" t="s">
        <v>19</v>
      </c>
      <c r="B1104" s="18"/>
    </row>
    <row r="1105" ht="24" customHeight="1" spans="1:2">
      <c r="A1105" s="19" t="s">
        <v>8</v>
      </c>
      <c r="B1105" s="18"/>
    </row>
    <row r="1106" ht="24" customHeight="1" spans="1:2">
      <c r="A1106" s="19" t="s">
        <v>9</v>
      </c>
      <c r="B1106" s="18"/>
    </row>
    <row r="1107" ht="24" customHeight="1" spans="1:2">
      <c r="A1107" s="19" t="s">
        <v>826</v>
      </c>
      <c r="B1107" s="18"/>
    </row>
    <row r="1108" ht="24" customHeight="1" spans="1:2">
      <c r="A1108" s="19" t="s">
        <v>827</v>
      </c>
      <c r="B1108" s="18">
        <v>5</v>
      </c>
    </row>
    <row r="1109" ht="24" customHeight="1" spans="1:2">
      <c r="A1109" s="20" t="s">
        <v>828</v>
      </c>
      <c r="B1109" s="15">
        <f>SUM(B1110:B1111)</f>
        <v>3087.07</v>
      </c>
    </row>
    <row r="1110" ht="24" customHeight="1" spans="1:2">
      <c r="A1110" s="19" t="s">
        <v>829</v>
      </c>
      <c r="B1110" s="18"/>
    </row>
    <row r="1111" ht="24" customHeight="1" spans="1:2">
      <c r="A1111" s="19" t="s">
        <v>830</v>
      </c>
      <c r="B1111" s="18">
        <v>3087.07</v>
      </c>
    </row>
    <row r="1112" ht="24" customHeight="1" spans="1:2">
      <c r="A1112" s="16" t="s">
        <v>831</v>
      </c>
      <c r="B1112" s="15">
        <f>B1113+B1120+B1130+B1136+B1139</f>
        <v>369.4</v>
      </c>
    </row>
    <row r="1113" ht="24" customHeight="1" spans="1:2">
      <c r="A1113" s="16" t="s">
        <v>832</v>
      </c>
      <c r="B1113" s="15"/>
    </row>
    <row r="1114" ht="24" customHeight="1" spans="1:2">
      <c r="A1114" s="19" t="s">
        <v>19</v>
      </c>
      <c r="B1114" s="18"/>
    </row>
    <row r="1115" ht="24" customHeight="1" spans="1:2">
      <c r="A1115" s="19" t="s">
        <v>8</v>
      </c>
      <c r="B1115" s="18"/>
    </row>
    <row r="1116" ht="24" customHeight="1" spans="1:2">
      <c r="A1116" s="19" t="s">
        <v>9</v>
      </c>
      <c r="B1116" s="18"/>
    </row>
    <row r="1117" ht="24" customHeight="1" spans="1:2">
      <c r="A1117" s="19" t="s">
        <v>833</v>
      </c>
      <c r="B1117" s="18"/>
    </row>
    <row r="1118" ht="24" customHeight="1" spans="1:2">
      <c r="A1118" s="19" t="s">
        <v>16</v>
      </c>
      <c r="B1118" s="18"/>
    </row>
    <row r="1119" ht="24" customHeight="1" spans="1:2">
      <c r="A1119" s="19" t="s">
        <v>834</v>
      </c>
      <c r="B1119" s="18"/>
    </row>
    <row r="1120" ht="24" customHeight="1" spans="1:2">
      <c r="A1120" s="20" t="s">
        <v>835</v>
      </c>
      <c r="B1120" s="15"/>
    </row>
    <row r="1121" ht="24" customHeight="1" spans="1:2">
      <c r="A1121" s="19" t="s">
        <v>836</v>
      </c>
      <c r="B1121" s="18"/>
    </row>
    <row r="1122" ht="24" customHeight="1" spans="1:2">
      <c r="A1122" s="19" t="s">
        <v>837</v>
      </c>
      <c r="B1122" s="18"/>
    </row>
    <row r="1123" ht="24" customHeight="1" spans="1:2">
      <c r="A1123" s="19" t="s">
        <v>838</v>
      </c>
      <c r="B1123" s="18"/>
    </row>
    <row r="1124" ht="24" customHeight="1" spans="1:2">
      <c r="A1124" s="19" t="s">
        <v>839</v>
      </c>
      <c r="B1124" s="18"/>
    </row>
    <row r="1125" ht="24" customHeight="1" spans="1:2">
      <c r="A1125" s="19" t="s">
        <v>840</v>
      </c>
      <c r="B1125" s="18"/>
    </row>
    <row r="1126" ht="24" customHeight="1" spans="1:2">
      <c r="A1126" s="19" t="s">
        <v>841</v>
      </c>
      <c r="B1126" s="18"/>
    </row>
    <row r="1127" ht="24" customHeight="1" spans="1:2">
      <c r="A1127" s="19" t="s">
        <v>842</v>
      </c>
      <c r="B1127" s="18"/>
    </row>
    <row r="1128" ht="24" customHeight="1" spans="1:2">
      <c r="A1128" s="19" t="s">
        <v>843</v>
      </c>
      <c r="B1128" s="18"/>
    </row>
    <row r="1129" ht="24" customHeight="1" spans="1:2">
      <c r="A1129" s="19" t="s">
        <v>844</v>
      </c>
      <c r="B1129" s="18"/>
    </row>
    <row r="1130" ht="24" customHeight="1" spans="1:2">
      <c r="A1130" s="20" t="s">
        <v>845</v>
      </c>
      <c r="B1130" s="15">
        <f>SUM(B1131:B1135)</f>
        <v>8</v>
      </c>
    </row>
    <row r="1131" ht="24" customHeight="1" spans="1:2">
      <c r="A1131" s="19" t="s">
        <v>846</v>
      </c>
      <c r="B1131" s="18"/>
    </row>
    <row r="1132" ht="24" customHeight="1" spans="1:2">
      <c r="A1132" s="19" t="s">
        <v>847</v>
      </c>
      <c r="B1132" s="18"/>
    </row>
    <row r="1133" ht="24" customHeight="1" spans="1:2">
      <c r="A1133" s="19" t="s">
        <v>848</v>
      </c>
      <c r="B1133" s="18"/>
    </row>
    <row r="1134" ht="24" customHeight="1" spans="1:2">
      <c r="A1134" s="19" t="s">
        <v>849</v>
      </c>
      <c r="B1134" s="18"/>
    </row>
    <row r="1135" ht="24" customHeight="1" spans="1:2">
      <c r="A1135" s="19" t="s">
        <v>850</v>
      </c>
      <c r="B1135" s="18">
        <v>8</v>
      </c>
    </row>
    <row r="1136" ht="24" customHeight="1" spans="1:2">
      <c r="A1136" s="20" t="s">
        <v>851</v>
      </c>
      <c r="B1136" s="15"/>
    </row>
    <row r="1137" ht="24" customHeight="1" spans="1:2">
      <c r="A1137" s="19" t="s">
        <v>852</v>
      </c>
      <c r="B1137" s="18"/>
    </row>
    <row r="1138" ht="24" customHeight="1" spans="1:2">
      <c r="A1138" s="19" t="s">
        <v>853</v>
      </c>
      <c r="B1138" s="18"/>
    </row>
    <row r="1139" ht="24" customHeight="1" spans="1:2">
      <c r="A1139" s="20" t="s">
        <v>854</v>
      </c>
      <c r="B1139" s="15">
        <f>SUM(B1140:B1141)</f>
        <v>361.4</v>
      </c>
    </row>
    <row r="1140" ht="24" customHeight="1" spans="1:2">
      <c r="A1140" s="19" t="s">
        <v>855</v>
      </c>
      <c r="B1140" s="18"/>
    </row>
    <row r="1141" ht="24" customHeight="1" spans="1:2">
      <c r="A1141" s="19" t="s">
        <v>856</v>
      </c>
      <c r="B1141" s="18">
        <v>361.4</v>
      </c>
    </row>
    <row r="1142" ht="24" customHeight="1" spans="1:2">
      <c r="A1142" s="16" t="s">
        <v>857</v>
      </c>
      <c r="B1142" s="18"/>
    </row>
    <row r="1143" ht="24" customHeight="1" spans="1:2">
      <c r="A1143" s="16" t="s">
        <v>858</v>
      </c>
      <c r="B1143" s="18"/>
    </row>
    <row r="1144" ht="24" customHeight="1" spans="1:2">
      <c r="A1144" s="20" t="s">
        <v>859</v>
      </c>
      <c r="B1144" s="18"/>
    </row>
    <row r="1145" ht="24" customHeight="1" spans="1:2">
      <c r="A1145" s="20" t="s">
        <v>860</v>
      </c>
      <c r="B1145" s="18"/>
    </row>
    <row r="1146" ht="24" customHeight="1" spans="1:2">
      <c r="A1146" s="20" t="s">
        <v>861</v>
      </c>
      <c r="B1146" s="18"/>
    </row>
    <row r="1147" ht="24" customHeight="1" spans="1:2">
      <c r="A1147" s="20" t="s">
        <v>862</v>
      </c>
      <c r="B1147" s="18"/>
    </row>
    <row r="1148" ht="24" customHeight="1" spans="1:2">
      <c r="A1148" s="20" t="s">
        <v>863</v>
      </c>
      <c r="B1148" s="18"/>
    </row>
    <row r="1149" ht="24" customHeight="1" spans="1:2">
      <c r="A1149" s="20" t="s">
        <v>864</v>
      </c>
      <c r="B1149" s="18"/>
    </row>
    <row r="1150" ht="24" customHeight="1" spans="1:2">
      <c r="A1150" s="20" t="s">
        <v>865</v>
      </c>
      <c r="B1150" s="18"/>
    </row>
    <row r="1151" ht="24" customHeight="1" spans="1:2">
      <c r="A1151" s="20" t="s">
        <v>866</v>
      </c>
      <c r="B1151" s="18"/>
    </row>
    <row r="1152" ht="24" customHeight="1" spans="1:2">
      <c r="A1152" s="16" t="s">
        <v>867</v>
      </c>
      <c r="B1152" s="15">
        <f>B1153+B1180+B1195</f>
        <v>7971.12</v>
      </c>
    </row>
    <row r="1153" ht="24" customHeight="1" spans="1:2">
      <c r="A1153" s="16" t="s">
        <v>868</v>
      </c>
      <c r="B1153" s="15">
        <f>SUM(B1154:B1179)</f>
        <v>7971.12</v>
      </c>
    </row>
    <row r="1154" ht="24" customHeight="1" spans="1:2">
      <c r="A1154" s="19" t="s">
        <v>19</v>
      </c>
      <c r="B1154" s="18">
        <v>526.89</v>
      </c>
    </row>
    <row r="1155" ht="24" customHeight="1" spans="1:2">
      <c r="A1155" s="19" t="s">
        <v>8</v>
      </c>
      <c r="B1155" s="18">
        <v>44</v>
      </c>
    </row>
    <row r="1156" ht="24" customHeight="1" spans="1:2">
      <c r="A1156" s="19" t="s">
        <v>9</v>
      </c>
      <c r="B1156" s="18"/>
    </row>
    <row r="1157" ht="24" customHeight="1" spans="1:2">
      <c r="A1157" s="19" t="s">
        <v>869</v>
      </c>
      <c r="B1157" s="18">
        <v>101.36</v>
      </c>
    </row>
    <row r="1158" ht="24" customHeight="1" spans="1:2">
      <c r="A1158" s="19" t="s">
        <v>870</v>
      </c>
      <c r="B1158" s="18">
        <v>2873.72</v>
      </c>
    </row>
    <row r="1159" ht="24" customHeight="1" spans="1:2">
      <c r="A1159" s="19" t="s">
        <v>871</v>
      </c>
      <c r="B1159" s="18"/>
    </row>
    <row r="1160" ht="24" customHeight="1" spans="1:2">
      <c r="A1160" s="19" t="s">
        <v>872</v>
      </c>
      <c r="B1160" s="18"/>
    </row>
    <row r="1161" ht="24" customHeight="1" spans="1:2">
      <c r="A1161" s="19" t="s">
        <v>873</v>
      </c>
      <c r="B1161" s="18">
        <v>808</v>
      </c>
    </row>
    <row r="1162" ht="24" customHeight="1" spans="1:2">
      <c r="A1162" s="19" t="s">
        <v>874</v>
      </c>
      <c r="B1162" s="18">
        <v>2935</v>
      </c>
    </row>
    <row r="1163" ht="24" customHeight="1" spans="1:2">
      <c r="A1163" s="19" t="s">
        <v>875</v>
      </c>
      <c r="B1163" s="18"/>
    </row>
    <row r="1164" ht="24" customHeight="1" spans="1:2">
      <c r="A1164" s="19" t="s">
        <v>876</v>
      </c>
      <c r="B1164" s="18"/>
    </row>
    <row r="1165" ht="24" customHeight="1" spans="1:2">
      <c r="A1165" s="19" t="s">
        <v>877</v>
      </c>
      <c r="B1165" s="18"/>
    </row>
    <row r="1166" ht="24" customHeight="1" spans="1:2">
      <c r="A1166" s="19" t="s">
        <v>878</v>
      </c>
      <c r="B1166" s="18"/>
    </row>
    <row r="1167" ht="24" customHeight="1" spans="1:2">
      <c r="A1167" s="19" t="s">
        <v>879</v>
      </c>
      <c r="B1167" s="18"/>
    </row>
    <row r="1168" ht="24" customHeight="1" spans="1:2">
      <c r="A1168" s="19" t="s">
        <v>880</v>
      </c>
      <c r="B1168" s="18"/>
    </row>
    <row r="1169" ht="24" customHeight="1" spans="1:2">
      <c r="A1169" s="19" t="s">
        <v>881</v>
      </c>
      <c r="B1169" s="18"/>
    </row>
    <row r="1170" ht="24" customHeight="1" spans="1:2">
      <c r="A1170" s="19" t="s">
        <v>882</v>
      </c>
      <c r="B1170" s="18"/>
    </row>
    <row r="1171" ht="24" customHeight="1" spans="1:2">
      <c r="A1171" s="19" t="s">
        <v>883</v>
      </c>
      <c r="B1171" s="18"/>
    </row>
    <row r="1172" ht="24" customHeight="1" spans="1:2">
      <c r="A1172" s="19" t="s">
        <v>884</v>
      </c>
      <c r="B1172" s="18"/>
    </row>
    <row r="1173" ht="24" customHeight="1" spans="1:2">
      <c r="A1173" s="19" t="s">
        <v>885</v>
      </c>
      <c r="B1173" s="18"/>
    </row>
    <row r="1174" ht="24" customHeight="1" spans="1:2">
      <c r="A1174" s="19" t="s">
        <v>886</v>
      </c>
      <c r="B1174" s="18"/>
    </row>
    <row r="1175" ht="24" customHeight="1" spans="1:2">
      <c r="A1175" s="19" t="s">
        <v>887</v>
      </c>
      <c r="B1175" s="18"/>
    </row>
    <row r="1176" ht="24" customHeight="1" spans="1:2">
      <c r="A1176" s="19" t="s">
        <v>888</v>
      </c>
      <c r="B1176" s="18"/>
    </row>
    <row r="1177" ht="24" customHeight="1" spans="1:2">
      <c r="A1177" s="19" t="s">
        <v>889</v>
      </c>
      <c r="B1177" s="18"/>
    </row>
    <row r="1178" ht="24" customHeight="1" spans="1:2">
      <c r="A1178" s="19" t="s">
        <v>16</v>
      </c>
      <c r="B1178" s="18">
        <v>682.15</v>
      </c>
    </row>
    <row r="1179" ht="24" customHeight="1" spans="1:2">
      <c r="A1179" s="19" t="s">
        <v>890</v>
      </c>
      <c r="B1179" s="18"/>
    </row>
    <row r="1180" ht="24" customHeight="1" spans="1:2">
      <c r="A1180" s="20" t="s">
        <v>891</v>
      </c>
      <c r="B1180" s="15"/>
    </row>
    <row r="1181" ht="24" customHeight="1" spans="1:2">
      <c r="A1181" s="19" t="s">
        <v>19</v>
      </c>
      <c r="B1181" s="18"/>
    </row>
    <row r="1182" ht="24" customHeight="1" spans="1:2">
      <c r="A1182" s="19" t="s">
        <v>8</v>
      </c>
      <c r="B1182" s="18"/>
    </row>
    <row r="1183" ht="24" customHeight="1" spans="1:2">
      <c r="A1183" s="19" t="s">
        <v>9</v>
      </c>
      <c r="B1183" s="18"/>
    </row>
    <row r="1184" ht="24" customHeight="1" spans="1:2">
      <c r="A1184" s="19" t="s">
        <v>892</v>
      </c>
      <c r="B1184" s="18"/>
    </row>
    <row r="1185" ht="24" customHeight="1" spans="1:2">
      <c r="A1185" s="19" t="s">
        <v>893</v>
      </c>
      <c r="B1185" s="18"/>
    </row>
    <row r="1186" ht="24" customHeight="1" spans="1:2">
      <c r="A1186" s="19" t="s">
        <v>894</v>
      </c>
      <c r="B1186" s="18"/>
    </row>
    <row r="1187" ht="24" customHeight="1" spans="1:2">
      <c r="A1187" s="19" t="s">
        <v>895</v>
      </c>
      <c r="B1187" s="18"/>
    </row>
    <row r="1188" ht="24" customHeight="1" spans="1:2">
      <c r="A1188" s="19" t="s">
        <v>896</v>
      </c>
      <c r="B1188" s="18"/>
    </row>
    <row r="1189" ht="24" customHeight="1" spans="1:2">
      <c r="A1189" s="19" t="s">
        <v>897</v>
      </c>
      <c r="B1189" s="18"/>
    </row>
    <row r="1190" ht="24" customHeight="1" spans="1:2">
      <c r="A1190" s="19" t="s">
        <v>898</v>
      </c>
      <c r="B1190" s="18"/>
    </row>
    <row r="1191" ht="24" customHeight="1" spans="1:2">
      <c r="A1191" s="19" t="s">
        <v>899</v>
      </c>
      <c r="B1191" s="18"/>
    </row>
    <row r="1192" ht="24" customHeight="1" spans="1:2">
      <c r="A1192" s="19" t="s">
        <v>900</v>
      </c>
      <c r="B1192" s="18"/>
    </row>
    <row r="1193" ht="24" customHeight="1" spans="1:2">
      <c r="A1193" s="19" t="s">
        <v>901</v>
      </c>
      <c r="B1193" s="18"/>
    </row>
    <row r="1194" ht="24" customHeight="1" spans="1:2">
      <c r="A1194" s="19" t="s">
        <v>902</v>
      </c>
      <c r="B1194" s="18"/>
    </row>
    <row r="1195" ht="24" customHeight="1" spans="1:2">
      <c r="A1195" s="20" t="s">
        <v>903</v>
      </c>
      <c r="B1195" s="15"/>
    </row>
    <row r="1196" ht="24" customHeight="1" spans="1:2">
      <c r="A1196" s="19" t="s">
        <v>904</v>
      </c>
      <c r="B1196" s="18"/>
    </row>
    <row r="1197" ht="24" customHeight="1" spans="1:2">
      <c r="A1197" s="16" t="s">
        <v>905</v>
      </c>
      <c r="B1197" s="15">
        <f>B1198+B1211+B1215</f>
        <v>20605.14</v>
      </c>
    </row>
    <row r="1198" ht="24" customHeight="1" spans="1:2">
      <c r="A1198" s="16" t="s">
        <v>906</v>
      </c>
      <c r="B1198" s="15">
        <f>SUM(B1199:B1210)</f>
        <v>9810.5</v>
      </c>
    </row>
    <row r="1199" ht="24" customHeight="1" spans="1:2">
      <c r="A1199" s="19" t="s">
        <v>907</v>
      </c>
      <c r="B1199" s="18"/>
    </row>
    <row r="1200" ht="24" customHeight="1" spans="1:2">
      <c r="A1200" s="19" t="s">
        <v>908</v>
      </c>
      <c r="B1200" s="18"/>
    </row>
    <row r="1201" ht="24" customHeight="1" spans="1:2">
      <c r="A1201" s="19" t="s">
        <v>909</v>
      </c>
      <c r="B1201" s="18">
        <v>274.85</v>
      </c>
    </row>
    <row r="1202" ht="24" customHeight="1" spans="1:2">
      <c r="A1202" s="19" t="s">
        <v>910</v>
      </c>
      <c r="B1202" s="18"/>
    </row>
    <row r="1203" ht="24" customHeight="1" spans="1:2">
      <c r="A1203" s="19" t="s">
        <v>911</v>
      </c>
      <c r="B1203" s="18"/>
    </row>
    <row r="1204" ht="24" customHeight="1" spans="1:2">
      <c r="A1204" s="19" t="s">
        <v>912</v>
      </c>
      <c r="B1204" s="18"/>
    </row>
    <row r="1205" ht="24" customHeight="1" spans="1:2">
      <c r="A1205" s="19" t="s">
        <v>913</v>
      </c>
      <c r="B1205" s="18"/>
    </row>
    <row r="1206" ht="24" customHeight="1" spans="1:2">
      <c r="A1206" s="19" t="s">
        <v>914</v>
      </c>
      <c r="B1206" s="18">
        <v>1195.65</v>
      </c>
    </row>
    <row r="1207" ht="24" customHeight="1" spans="1:2">
      <c r="A1207" s="19" t="s">
        <v>915</v>
      </c>
      <c r="B1207" s="18">
        <v>785.62</v>
      </c>
    </row>
    <row r="1208" ht="24" customHeight="1" spans="1:2">
      <c r="A1208" s="19" t="s">
        <v>916</v>
      </c>
      <c r="B1208" s="18"/>
    </row>
    <row r="1209" ht="24" customHeight="1" spans="1:2">
      <c r="A1209" s="19" t="s">
        <v>917</v>
      </c>
      <c r="B1209" s="18">
        <v>6204.41</v>
      </c>
    </row>
    <row r="1210" ht="24" customHeight="1" spans="1:2">
      <c r="A1210" s="19" t="s">
        <v>918</v>
      </c>
      <c r="B1210" s="18">
        <v>1349.97</v>
      </c>
    </row>
    <row r="1211" ht="24" customHeight="1" spans="1:2">
      <c r="A1211" s="20" t="s">
        <v>919</v>
      </c>
      <c r="B1211" s="15">
        <f>SUM(B1212:B1214)</f>
        <v>10794.64</v>
      </c>
    </row>
    <row r="1212" ht="24" customHeight="1" spans="1:2">
      <c r="A1212" s="19" t="s">
        <v>920</v>
      </c>
      <c r="B1212" s="18">
        <v>10794.64</v>
      </c>
    </row>
    <row r="1213" ht="24" customHeight="1" spans="1:2">
      <c r="A1213" s="19" t="s">
        <v>921</v>
      </c>
      <c r="B1213" s="18"/>
    </row>
    <row r="1214" ht="24" customHeight="1" spans="1:2">
      <c r="A1214" s="19" t="s">
        <v>922</v>
      </c>
      <c r="B1214" s="18"/>
    </row>
    <row r="1215" ht="24" customHeight="1" spans="1:2">
      <c r="A1215" s="20" t="s">
        <v>923</v>
      </c>
      <c r="B1215" s="15"/>
    </row>
    <row r="1216" ht="24" customHeight="1" spans="1:2">
      <c r="A1216" s="19" t="s">
        <v>924</v>
      </c>
      <c r="B1216" s="18"/>
    </row>
    <row r="1217" ht="24" customHeight="1" spans="1:2">
      <c r="A1217" s="19" t="s">
        <v>925</v>
      </c>
      <c r="B1217" s="18"/>
    </row>
    <row r="1218" ht="24" customHeight="1" spans="1:2">
      <c r="A1218" s="19" t="s">
        <v>926</v>
      </c>
      <c r="B1218" s="18"/>
    </row>
    <row r="1219" ht="24" customHeight="1" spans="1:2">
      <c r="A1219" s="16" t="s">
        <v>927</v>
      </c>
      <c r="B1219" s="15">
        <f>B1220+B1238+B1245+B1251</f>
        <v>41.69</v>
      </c>
    </row>
    <row r="1220" ht="24" customHeight="1" spans="1:2">
      <c r="A1220" s="16" t="s">
        <v>928</v>
      </c>
      <c r="B1220" s="15">
        <f>SUM(B1221:B1237)</f>
        <v>40.64</v>
      </c>
    </row>
    <row r="1221" ht="24" customHeight="1" spans="1:2">
      <c r="A1221" s="19" t="s">
        <v>19</v>
      </c>
      <c r="B1221" s="18"/>
    </row>
    <row r="1222" ht="24" customHeight="1" spans="1:2">
      <c r="A1222" s="19" t="s">
        <v>8</v>
      </c>
      <c r="B1222" s="18"/>
    </row>
    <row r="1223" ht="24" customHeight="1" spans="1:2">
      <c r="A1223" s="19" t="s">
        <v>9</v>
      </c>
      <c r="B1223" s="18"/>
    </row>
    <row r="1224" ht="24" customHeight="1" spans="1:2">
      <c r="A1224" s="19" t="s">
        <v>929</v>
      </c>
      <c r="B1224" s="18"/>
    </row>
    <row r="1225" ht="24" customHeight="1" spans="1:2">
      <c r="A1225" s="19" t="s">
        <v>930</v>
      </c>
      <c r="B1225" s="18"/>
    </row>
    <row r="1226" ht="24" customHeight="1" spans="1:2">
      <c r="A1226" s="19" t="s">
        <v>931</v>
      </c>
      <c r="B1226" s="18"/>
    </row>
    <row r="1227" ht="24" customHeight="1" spans="1:2">
      <c r="A1227" s="19" t="s">
        <v>932</v>
      </c>
      <c r="B1227" s="18"/>
    </row>
    <row r="1228" ht="24" customHeight="1" spans="1:2">
      <c r="A1228" s="19" t="s">
        <v>933</v>
      </c>
      <c r="B1228" s="18"/>
    </row>
    <row r="1229" ht="24" customHeight="1" spans="1:2">
      <c r="A1229" s="19" t="s">
        <v>934</v>
      </c>
      <c r="B1229" s="18"/>
    </row>
    <row r="1230" ht="24" customHeight="1" spans="1:2">
      <c r="A1230" s="19" t="s">
        <v>935</v>
      </c>
      <c r="B1230" s="18"/>
    </row>
    <row r="1231" ht="24" customHeight="1" spans="1:2">
      <c r="A1231" s="19" t="s">
        <v>936</v>
      </c>
      <c r="B1231" s="18"/>
    </row>
    <row r="1232" ht="24" customHeight="1" spans="1:2">
      <c r="A1232" s="19" t="s">
        <v>937</v>
      </c>
      <c r="B1232" s="18"/>
    </row>
    <row r="1233" ht="24" customHeight="1" spans="1:2">
      <c r="A1233" s="19" t="s">
        <v>938</v>
      </c>
      <c r="B1233" s="18"/>
    </row>
    <row r="1234" ht="24" customHeight="1" spans="1:2">
      <c r="A1234" s="19" t="s">
        <v>939</v>
      </c>
      <c r="B1234" s="18"/>
    </row>
    <row r="1235" ht="24" customHeight="1" spans="1:2">
      <c r="A1235" s="19" t="s">
        <v>940</v>
      </c>
      <c r="B1235" s="18"/>
    </row>
    <row r="1236" ht="24" customHeight="1" spans="1:2">
      <c r="A1236" s="19" t="s">
        <v>16</v>
      </c>
      <c r="B1236" s="18"/>
    </row>
    <row r="1237" ht="24" customHeight="1" spans="1:2">
      <c r="A1237" s="19" t="s">
        <v>941</v>
      </c>
      <c r="B1237" s="18">
        <v>40.64</v>
      </c>
    </row>
    <row r="1238" ht="24" customHeight="1" spans="1:2">
      <c r="A1238" s="20" t="s">
        <v>942</v>
      </c>
      <c r="B1238" s="15"/>
    </row>
    <row r="1239" ht="24" customHeight="1" spans="1:2">
      <c r="A1239" s="19" t="s">
        <v>943</v>
      </c>
      <c r="B1239" s="18"/>
    </row>
    <row r="1240" ht="24" customHeight="1" spans="1:2">
      <c r="A1240" s="19" t="s">
        <v>944</v>
      </c>
      <c r="B1240" s="18"/>
    </row>
    <row r="1241" ht="24" customHeight="1" spans="1:2">
      <c r="A1241" s="19" t="s">
        <v>945</v>
      </c>
      <c r="B1241" s="18"/>
    </row>
    <row r="1242" ht="24" customHeight="1" spans="1:2">
      <c r="A1242" s="19" t="s">
        <v>946</v>
      </c>
      <c r="B1242" s="18"/>
    </row>
    <row r="1243" ht="24" customHeight="1" spans="1:2">
      <c r="A1243" s="19" t="s">
        <v>947</v>
      </c>
      <c r="B1243" s="18"/>
    </row>
    <row r="1244" ht="24" customHeight="1" spans="1:2">
      <c r="A1244" s="19" t="s">
        <v>948</v>
      </c>
      <c r="B1244" s="18"/>
    </row>
    <row r="1245" ht="24" customHeight="1" spans="1:2">
      <c r="A1245" s="20" t="s">
        <v>949</v>
      </c>
      <c r="B1245" s="15">
        <f>SUM(B1246:B1250)</f>
        <v>1.05</v>
      </c>
    </row>
    <row r="1246" ht="24" customHeight="1" spans="1:2">
      <c r="A1246" s="19" t="s">
        <v>950</v>
      </c>
      <c r="B1246" s="18"/>
    </row>
    <row r="1247" ht="24" customHeight="1" spans="1:2">
      <c r="A1247" s="19" t="s">
        <v>951</v>
      </c>
      <c r="B1247" s="18"/>
    </row>
    <row r="1248" ht="24" customHeight="1" spans="1:2">
      <c r="A1248" s="19" t="s">
        <v>952</v>
      </c>
      <c r="B1248" s="18"/>
    </row>
    <row r="1249" ht="24" customHeight="1" spans="1:2">
      <c r="A1249" s="19" t="s">
        <v>953</v>
      </c>
      <c r="B1249" s="18"/>
    </row>
    <row r="1250" ht="24" customHeight="1" spans="1:2">
      <c r="A1250" s="19" t="s">
        <v>954</v>
      </c>
      <c r="B1250" s="18">
        <v>1.05</v>
      </c>
    </row>
    <row r="1251" ht="24" customHeight="1" spans="1:2">
      <c r="A1251" s="20" t="s">
        <v>955</v>
      </c>
      <c r="B1251" s="15"/>
    </row>
    <row r="1252" ht="24" customHeight="1" spans="1:2">
      <c r="A1252" s="19" t="s">
        <v>956</v>
      </c>
      <c r="B1252" s="18"/>
    </row>
    <row r="1253" ht="24" customHeight="1" spans="1:2">
      <c r="A1253" s="19" t="s">
        <v>957</v>
      </c>
      <c r="B1253" s="18"/>
    </row>
    <row r="1254" ht="24" customHeight="1" spans="1:2">
      <c r="A1254" s="19" t="s">
        <v>958</v>
      </c>
      <c r="B1254" s="18"/>
    </row>
    <row r="1255" ht="24" customHeight="1" spans="1:2">
      <c r="A1255" s="19" t="s">
        <v>959</v>
      </c>
      <c r="B1255" s="18"/>
    </row>
    <row r="1256" ht="24" customHeight="1" spans="1:2">
      <c r="A1256" s="19" t="s">
        <v>960</v>
      </c>
      <c r="B1256" s="18"/>
    </row>
    <row r="1257" ht="24" customHeight="1" spans="1:2">
      <c r="A1257" s="19" t="s">
        <v>961</v>
      </c>
      <c r="B1257" s="18"/>
    </row>
    <row r="1258" ht="24" customHeight="1" spans="1:2">
      <c r="A1258" s="19" t="s">
        <v>962</v>
      </c>
      <c r="B1258" s="18"/>
    </row>
    <row r="1259" ht="24" customHeight="1" spans="1:2">
      <c r="A1259" s="19" t="s">
        <v>963</v>
      </c>
      <c r="B1259" s="18"/>
    </row>
    <row r="1260" ht="24" customHeight="1" spans="1:2">
      <c r="A1260" s="19" t="s">
        <v>964</v>
      </c>
      <c r="B1260" s="18"/>
    </row>
    <row r="1261" ht="24" customHeight="1" spans="1:2">
      <c r="A1261" s="19" t="s">
        <v>965</v>
      </c>
      <c r="B1261" s="18"/>
    </row>
    <row r="1262" ht="24" customHeight="1" spans="1:2">
      <c r="A1262" s="19" t="s">
        <v>966</v>
      </c>
      <c r="B1262" s="18"/>
    </row>
    <row r="1263" ht="24" customHeight="1" spans="1:2">
      <c r="A1263" s="19" t="s">
        <v>967</v>
      </c>
      <c r="B1263" s="18"/>
    </row>
    <row r="1264" ht="24" customHeight="1" spans="1:2">
      <c r="A1264" s="16" t="s">
        <v>968</v>
      </c>
      <c r="B1264" s="15">
        <f>B1265+B1276+B1283+B1291+B1304+B1308+B1312</f>
        <v>6108.18</v>
      </c>
    </row>
    <row r="1265" ht="24" customHeight="1" spans="1:2">
      <c r="A1265" s="16" t="s">
        <v>969</v>
      </c>
      <c r="B1265" s="15">
        <f>SUM(B1266:B1275)</f>
        <v>708.95</v>
      </c>
    </row>
    <row r="1266" ht="24" customHeight="1" spans="1:2">
      <c r="A1266" s="19" t="s">
        <v>19</v>
      </c>
      <c r="B1266" s="18">
        <v>378.99</v>
      </c>
    </row>
    <row r="1267" ht="24" customHeight="1" spans="1:2">
      <c r="A1267" s="19" t="s">
        <v>8</v>
      </c>
      <c r="B1267" s="18">
        <v>29.42</v>
      </c>
    </row>
    <row r="1268" ht="24" customHeight="1" spans="1:2">
      <c r="A1268" s="19" t="s">
        <v>9</v>
      </c>
      <c r="B1268" s="18"/>
    </row>
    <row r="1269" ht="24" customHeight="1" spans="1:2">
      <c r="A1269" s="19" t="s">
        <v>970</v>
      </c>
      <c r="B1269" s="18"/>
    </row>
    <row r="1270" ht="24" customHeight="1" spans="1:2">
      <c r="A1270" s="19" t="s">
        <v>971</v>
      </c>
      <c r="B1270" s="18"/>
    </row>
    <row r="1271" ht="24" customHeight="1" spans="1:2">
      <c r="A1271" s="19" t="s">
        <v>972</v>
      </c>
      <c r="B1271" s="18">
        <v>108.96</v>
      </c>
    </row>
    <row r="1272" ht="24" customHeight="1" spans="1:2">
      <c r="A1272" s="19" t="s">
        <v>973</v>
      </c>
      <c r="B1272" s="18"/>
    </row>
    <row r="1273" ht="24" customHeight="1" spans="1:2">
      <c r="A1273" s="19" t="s">
        <v>974</v>
      </c>
      <c r="B1273" s="18">
        <v>1.32</v>
      </c>
    </row>
    <row r="1274" ht="24" customHeight="1" spans="1:2">
      <c r="A1274" s="19" t="s">
        <v>16</v>
      </c>
      <c r="B1274" s="18">
        <v>118.42</v>
      </c>
    </row>
    <row r="1275" ht="24" customHeight="1" spans="1:2">
      <c r="A1275" s="19" t="s">
        <v>975</v>
      </c>
      <c r="B1275" s="18">
        <v>71.84</v>
      </c>
    </row>
    <row r="1276" ht="24" customHeight="1" spans="1:2">
      <c r="A1276" s="20" t="s">
        <v>976</v>
      </c>
      <c r="B1276" s="15">
        <f>SUM(B1277:B1282)</f>
        <v>1110.19</v>
      </c>
    </row>
    <row r="1277" ht="24" customHeight="1" spans="1:2">
      <c r="A1277" s="19" t="s">
        <v>19</v>
      </c>
      <c r="B1277" s="18"/>
    </row>
    <row r="1278" ht="24" customHeight="1" spans="1:2">
      <c r="A1278" s="19" t="s">
        <v>8</v>
      </c>
      <c r="B1278" s="18"/>
    </row>
    <row r="1279" ht="24" customHeight="1" spans="1:2">
      <c r="A1279" s="19" t="s">
        <v>9</v>
      </c>
      <c r="B1279" s="18"/>
    </row>
    <row r="1280" ht="24" customHeight="1" spans="1:2">
      <c r="A1280" s="19" t="s">
        <v>977</v>
      </c>
      <c r="B1280" s="18">
        <v>1110.19</v>
      </c>
    </row>
    <row r="1281" ht="24" customHeight="1" spans="1:2">
      <c r="A1281" s="19" t="s">
        <v>16</v>
      </c>
      <c r="B1281" s="18"/>
    </row>
    <row r="1282" ht="24" customHeight="1" spans="1:2">
      <c r="A1282" s="19" t="s">
        <v>978</v>
      </c>
      <c r="B1282" s="18"/>
    </row>
    <row r="1283" ht="24" customHeight="1" spans="1:2">
      <c r="A1283" s="20" t="s">
        <v>979</v>
      </c>
      <c r="B1283" s="15"/>
    </row>
    <row r="1284" ht="24" customHeight="1" spans="1:2">
      <c r="A1284" s="19" t="s">
        <v>19</v>
      </c>
      <c r="B1284" s="18"/>
    </row>
    <row r="1285" ht="24" customHeight="1" spans="1:2">
      <c r="A1285" s="19" t="s">
        <v>8</v>
      </c>
      <c r="B1285" s="18"/>
    </row>
    <row r="1286" ht="24" customHeight="1" spans="1:2">
      <c r="A1286" s="19" t="s">
        <v>9</v>
      </c>
      <c r="B1286" s="18"/>
    </row>
    <row r="1287" ht="24" customHeight="1" spans="1:2">
      <c r="A1287" s="19" t="s">
        <v>980</v>
      </c>
      <c r="B1287" s="18"/>
    </row>
    <row r="1288" ht="24" customHeight="1" spans="1:2">
      <c r="A1288" s="19" t="s">
        <v>981</v>
      </c>
      <c r="B1288" s="18"/>
    </row>
    <row r="1289" ht="24" customHeight="1" spans="1:2">
      <c r="A1289" s="19" t="s">
        <v>16</v>
      </c>
      <c r="B1289" s="18"/>
    </row>
    <row r="1290" ht="24" customHeight="1" spans="1:2">
      <c r="A1290" s="19" t="s">
        <v>982</v>
      </c>
      <c r="B1290" s="18"/>
    </row>
    <row r="1291" ht="24" customHeight="1" spans="1:2">
      <c r="A1291" s="20" t="s">
        <v>983</v>
      </c>
      <c r="B1291" s="15"/>
    </row>
    <row r="1292" ht="24" customHeight="1" spans="1:2">
      <c r="A1292" s="19" t="s">
        <v>19</v>
      </c>
      <c r="B1292" s="18"/>
    </row>
    <row r="1293" ht="24" customHeight="1" spans="1:2">
      <c r="A1293" s="19" t="s">
        <v>8</v>
      </c>
      <c r="B1293" s="18"/>
    </row>
    <row r="1294" ht="24" customHeight="1" spans="1:2">
      <c r="A1294" s="19" t="s">
        <v>9</v>
      </c>
      <c r="B1294" s="18"/>
    </row>
    <row r="1295" ht="24" customHeight="1" spans="1:2">
      <c r="A1295" s="19" t="s">
        <v>984</v>
      </c>
      <c r="B1295" s="18"/>
    </row>
    <row r="1296" ht="24" customHeight="1" spans="1:2">
      <c r="A1296" s="19" t="s">
        <v>985</v>
      </c>
      <c r="B1296" s="18"/>
    </row>
    <row r="1297" ht="24" customHeight="1" spans="1:2">
      <c r="A1297" s="19" t="s">
        <v>986</v>
      </c>
      <c r="B1297" s="18"/>
    </row>
    <row r="1298" ht="24" customHeight="1" spans="1:2">
      <c r="A1298" s="19" t="s">
        <v>987</v>
      </c>
      <c r="B1298" s="18"/>
    </row>
    <row r="1299" ht="24" customHeight="1" spans="1:2">
      <c r="A1299" s="19" t="s">
        <v>988</v>
      </c>
      <c r="B1299" s="18"/>
    </row>
    <row r="1300" ht="24" customHeight="1" spans="1:2">
      <c r="A1300" s="19" t="s">
        <v>989</v>
      </c>
      <c r="B1300" s="18"/>
    </row>
    <row r="1301" ht="24" customHeight="1" spans="1:2">
      <c r="A1301" s="19" t="s">
        <v>990</v>
      </c>
      <c r="B1301" s="18"/>
    </row>
    <row r="1302" ht="24" customHeight="1" spans="1:2">
      <c r="A1302" s="19" t="s">
        <v>991</v>
      </c>
      <c r="B1302" s="18"/>
    </row>
    <row r="1303" ht="24" customHeight="1" spans="1:2">
      <c r="A1303" s="19" t="s">
        <v>992</v>
      </c>
      <c r="B1303" s="18"/>
    </row>
    <row r="1304" ht="24" customHeight="1" spans="1:2">
      <c r="A1304" s="20" t="s">
        <v>993</v>
      </c>
      <c r="B1304" s="15">
        <f>SUM(B1305:B1307)</f>
        <v>2728.57</v>
      </c>
    </row>
    <row r="1305" ht="24" customHeight="1" spans="1:2">
      <c r="A1305" s="19" t="s">
        <v>994</v>
      </c>
      <c r="B1305" s="18">
        <v>2528.57</v>
      </c>
    </row>
    <row r="1306" ht="24" customHeight="1" spans="1:2">
      <c r="A1306" s="19" t="s">
        <v>995</v>
      </c>
      <c r="B1306" s="18"/>
    </row>
    <row r="1307" ht="24" customHeight="1" spans="1:2">
      <c r="A1307" s="19" t="s">
        <v>996</v>
      </c>
      <c r="B1307" s="18">
        <v>200</v>
      </c>
    </row>
    <row r="1308" ht="24" customHeight="1" spans="1:2">
      <c r="A1308" s="20" t="s">
        <v>997</v>
      </c>
      <c r="B1308" s="15">
        <f>SUM(B1309:B1311)</f>
        <v>1442.47</v>
      </c>
    </row>
    <row r="1309" ht="24" customHeight="1" spans="1:2">
      <c r="A1309" s="19" t="s">
        <v>998</v>
      </c>
      <c r="B1309" s="18">
        <v>1442.47</v>
      </c>
    </row>
    <row r="1310" ht="24" customHeight="1" spans="1:2">
      <c r="A1310" s="19" t="s">
        <v>999</v>
      </c>
      <c r="B1310" s="18"/>
    </row>
    <row r="1311" ht="24" customHeight="1" spans="1:2">
      <c r="A1311" s="19" t="s">
        <v>1000</v>
      </c>
      <c r="B1311" s="18"/>
    </row>
    <row r="1312" ht="24" customHeight="1" spans="1:2">
      <c r="A1312" s="20" t="s">
        <v>1001</v>
      </c>
      <c r="B1312" s="15">
        <f>SUM(B1313)</f>
        <v>118</v>
      </c>
    </row>
    <row r="1313" ht="24" customHeight="1" spans="1:2">
      <c r="A1313" s="19" t="s">
        <v>1002</v>
      </c>
      <c r="B1313" s="18">
        <v>118</v>
      </c>
    </row>
    <row r="1314" ht="24" customHeight="1" spans="1:2">
      <c r="A1314" s="16" t="s">
        <v>1003</v>
      </c>
      <c r="B1314" s="15">
        <v>6500</v>
      </c>
    </row>
    <row r="1315" ht="24" customHeight="1" spans="1:2">
      <c r="A1315" s="16" t="s">
        <v>1004</v>
      </c>
      <c r="B1315" s="15">
        <f>B1316</f>
        <v>4325.57</v>
      </c>
    </row>
    <row r="1316" ht="24" customHeight="1" spans="1:2">
      <c r="A1316" s="16" t="s">
        <v>1005</v>
      </c>
      <c r="B1316" s="15">
        <f>B1317</f>
        <v>4325.57</v>
      </c>
    </row>
    <row r="1317" ht="24" customHeight="1" spans="1:2">
      <c r="A1317" s="19" t="s">
        <v>165</v>
      </c>
      <c r="B1317" s="18">
        <v>4325.57</v>
      </c>
    </row>
    <row r="1318" ht="24" customHeight="1" spans="1:2">
      <c r="A1318" s="16" t="s">
        <v>1006</v>
      </c>
      <c r="B1318" s="15">
        <f>B1319+B1321+B1326</f>
        <v>8169</v>
      </c>
    </row>
    <row r="1319" ht="24" customHeight="1" spans="1:2">
      <c r="A1319" s="16" t="s">
        <v>1007</v>
      </c>
      <c r="B1319" s="18"/>
    </row>
    <row r="1320" ht="24" customHeight="1" spans="1:2">
      <c r="A1320" s="19" t="s">
        <v>1008</v>
      </c>
      <c r="B1320" s="18"/>
    </row>
    <row r="1321" ht="24" customHeight="1" spans="1:2">
      <c r="A1321" s="20" t="s">
        <v>1009</v>
      </c>
      <c r="B1321" s="18"/>
    </row>
    <row r="1322" ht="24" customHeight="1" spans="1:2">
      <c r="A1322" s="19" t="s">
        <v>1010</v>
      </c>
      <c r="B1322" s="18"/>
    </row>
    <row r="1323" ht="24" customHeight="1" spans="1:2">
      <c r="A1323" s="19" t="s">
        <v>1011</v>
      </c>
      <c r="B1323" s="18"/>
    </row>
    <row r="1324" ht="24" customHeight="1" spans="1:2">
      <c r="A1324" s="19" t="s">
        <v>1012</v>
      </c>
      <c r="B1324" s="18"/>
    </row>
    <row r="1325" ht="24" customHeight="1" spans="1:2">
      <c r="A1325" s="19" t="s">
        <v>1013</v>
      </c>
      <c r="B1325" s="18"/>
    </row>
    <row r="1326" ht="24" customHeight="1" spans="1:2">
      <c r="A1326" s="20" t="s">
        <v>1014</v>
      </c>
      <c r="B1326" s="15">
        <f>B1327+B1328</f>
        <v>8169</v>
      </c>
    </row>
    <row r="1327" ht="24" customHeight="1" spans="1:2">
      <c r="A1327" s="19" t="s">
        <v>1015</v>
      </c>
      <c r="B1327" s="18">
        <v>8149</v>
      </c>
    </row>
    <row r="1328" ht="24" customHeight="1" spans="1:2">
      <c r="A1328" s="19" t="s">
        <v>1016</v>
      </c>
      <c r="B1328" s="18">
        <v>20</v>
      </c>
    </row>
    <row r="1329" ht="24" customHeight="1" spans="1:2">
      <c r="A1329" s="19" t="s">
        <v>1017</v>
      </c>
      <c r="B1329" s="18"/>
    </row>
    <row r="1330" ht="24" customHeight="1" spans="1:2">
      <c r="A1330" s="19" t="s">
        <v>1018</v>
      </c>
      <c r="B1330" s="18"/>
    </row>
    <row r="1331" ht="24" customHeight="1" spans="1:2">
      <c r="A1331" s="16" t="s">
        <v>1019</v>
      </c>
      <c r="B1331" s="15">
        <f>B1332+B1334+B1336</f>
        <v>37</v>
      </c>
    </row>
    <row r="1332" ht="24" customHeight="1" spans="1:2">
      <c r="A1332" s="16" t="s">
        <v>1020</v>
      </c>
      <c r="B1332" s="18"/>
    </row>
    <row r="1333" ht="24" customHeight="1" spans="1:2">
      <c r="A1333" s="19" t="s">
        <v>1021</v>
      </c>
      <c r="B1333" s="18"/>
    </row>
    <row r="1334" ht="24" customHeight="1" spans="1:2">
      <c r="A1334" s="20" t="s">
        <v>1022</v>
      </c>
      <c r="B1334" s="18"/>
    </row>
    <row r="1335" ht="24" customHeight="1" spans="1:2">
      <c r="A1335" s="19" t="s">
        <v>1023</v>
      </c>
      <c r="B1335" s="18"/>
    </row>
    <row r="1336" ht="24" customHeight="1" spans="1:2">
      <c r="A1336" s="20" t="s">
        <v>1024</v>
      </c>
      <c r="B1336" s="15">
        <f>B1337</f>
        <v>37</v>
      </c>
    </row>
    <row r="1337" ht="24" customHeight="1" spans="1:2">
      <c r="A1337" s="19" t="s">
        <v>1025</v>
      </c>
      <c r="B1337" s="18">
        <v>37</v>
      </c>
    </row>
    <row r="1338" ht="24" customHeight="1" spans="1:2">
      <c r="A1338" s="19"/>
      <c r="B1338" s="21"/>
    </row>
    <row r="1339" ht="24" customHeight="1"/>
    <row r="1340" ht="24" customHeight="1"/>
    <row r="1341" ht="24" customHeight="1"/>
    <row r="1342" ht="24" customHeight="1"/>
    <row r="1343" ht="24" customHeight="1"/>
    <row r="1344" ht="24" customHeight="1"/>
    <row r="1345" ht="24" customHeight="1"/>
    <row r="1346" ht="24" customHeight="1"/>
    <row r="1347" ht="24" customHeight="1"/>
    <row r="1348" ht="24" customHeight="1"/>
    <row r="1349" ht="24" customHeight="1"/>
    <row r="1350" ht="24" customHeight="1"/>
    <row r="1351" ht="24" customHeight="1"/>
    <row r="1352" ht="24" customHeight="1"/>
    <row r="1353" ht="24" customHeight="1"/>
    <row r="1354" ht="24" customHeight="1"/>
    <row r="1355" ht="24" customHeight="1"/>
    <row r="1356" ht="24" customHeight="1"/>
    <row r="1357" ht="24" customHeight="1"/>
    <row r="1358" ht="24" customHeight="1"/>
    <row r="1359" ht="24" customHeight="1"/>
    <row r="1360" ht="24" customHeight="1"/>
    <row r="1361" ht="24" customHeight="1"/>
    <row r="1362" ht="24" customHeight="1"/>
    <row r="1363" ht="24" customHeight="1"/>
    <row r="1364" ht="24" customHeight="1"/>
    <row r="1365" ht="24" customHeight="1"/>
    <row r="1366" ht="24" customHeight="1"/>
    <row r="1367" ht="24" customHeight="1"/>
    <row r="1368" ht="24" customHeight="1"/>
    <row r="1369" ht="24" customHeight="1"/>
    <row r="1370" ht="24" customHeight="1"/>
    <row r="1371" ht="24" customHeight="1"/>
    <row r="1372" ht="24" customHeight="1"/>
    <row r="1373" ht="24" customHeight="1"/>
    <row r="1374" ht="24" customHeight="1"/>
    <row r="1375" ht="24" customHeight="1"/>
    <row r="1376" ht="24" customHeight="1"/>
    <row r="1377" ht="24" customHeight="1"/>
    <row r="1378" ht="24" customHeight="1"/>
    <row r="1379" ht="24" customHeight="1"/>
    <row r="1380" ht="24" customHeight="1"/>
    <row r="1381" ht="24" customHeight="1"/>
    <row r="1382" ht="24" customHeight="1"/>
    <row r="1383" ht="24" customHeight="1"/>
    <row r="1384" ht="24" customHeight="1"/>
    <row r="1385" ht="24" customHeight="1"/>
    <row r="1386" ht="24" customHeight="1"/>
    <row r="1387" ht="24" customHeight="1"/>
    <row r="1388" ht="24" customHeight="1"/>
    <row r="1389" ht="24" customHeight="1"/>
    <row r="1390" ht="24" customHeight="1"/>
    <row r="1391" ht="24" customHeight="1"/>
    <row r="1392" ht="24" customHeight="1"/>
    <row r="1393" ht="24" customHeight="1"/>
    <row r="1394" ht="24" customHeight="1"/>
    <row r="1395" ht="24" customHeight="1"/>
    <row r="1396" ht="24" customHeight="1"/>
    <row r="1397" ht="24" customHeight="1"/>
    <row r="1398" ht="24" customHeight="1"/>
    <row r="1399" ht="24" customHeight="1"/>
    <row r="1400" ht="24" customHeight="1"/>
    <row r="1401" ht="24" customHeight="1"/>
    <row r="1402" ht="24" customHeight="1"/>
    <row r="1403" ht="24" customHeight="1"/>
    <row r="1404" ht="24" customHeight="1"/>
    <row r="1405" ht="24" customHeight="1"/>
  </sheetData>
  <autoFilter ref="A4:B1337">
    <extLst/>
  </autoFilter>
  <mergeCells count="1">
    <mergeCell ref="A2:B2"/>
  </mergeCells>
  <printOptions horizontalCentered="1"/>
  <pageMargins left="0.590277777777778" right="0.590277777777778" top="0.786805555555556" bottom="0.786805555555556" header="0.5" footer="0.5"/>
  <pageSetup paperSize="9" scale="10" orientation="portrait" horizontalDpi="600"/>
  <headerFooter/>
  <colBreaks count="1" manualBreakCount="1">
    <brk id="2" max="668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085A984925DA4CDF8FCA43C4DACD49AB</vt:lpwstr>
  </property>
  <property fmtid="{D5CDD505-2E9C-101B-9397-08002B2CF9AE}" pid="3" name="KSOProductBuildVer">
    <vt:lpwstr>2052-11.8.2.12055</vt:lpwstr>
  </property>
  <property fmtid="{D5CDD505-2E9C-101B-9397-08002B2CF9AE}" pid="4" name="KSOReadingLayout">
    <vt:bool>true</vt:bool>
  </property>
</Properties>
</file>