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77" activeTab="6"/>
  </bookViews>
  <sheets>
    <sheet name="封面" sheetId="29" r:id="rId1"/>
    <sheet name="目录" sheetId="28" r:id="rId2"/>
    <sheet name="2024年通川区公共预算收入调整表（表1）" sheetId="33" r:id="rId3"/>
    <sheet name="2024年通川区公共预算支出调整（表2）" sheetId="13" r:id="rId4"/>
    <sheet name="2024年通川区基金收入调整表（表3）" sheetId="32" r:id="rId5"/>
    <sheet name="2024年通川区基金支出调整（表4）" sheetId="21" r:id="rId6"/>
    <sheet name="2024年通川区国有资本经营收支调整（表5）" sheetId="27" r:id="rId7"/>
    <sheet name="2024年债务情况表（表6）" sheetId="26" r:id="rId8"/>
    <sheet name="2024年1-11月执行情况表（表7）" sheetId="30" r:id="rId9"/>
  </sheets>
  <calcPr calcId="144525"/>
</workbook>
</file>

<file path=xl/sharedStrings.xml><?xml version="1.0" encoding="utf-8"?>
<sst xmlns="http://schemas.openxmlformats.org/spreadsheetml/2006/main" count="270" uniqueCount="234">
  <si>
    <t>达州市通川区2024年预算调整表
（第二次）</t>
  </si>
  <si>
    <t>目      录</t>
  </si>
  <si>
    <t xml:space="preserve"> 1、2024年通川区一般公共预算收入调整表………………………  （1）</t>
  </si>
  <si>
    <t xml:space="preserve"> 2、2024年通川区一般公共预算支出调整表………………………  （2）</t>
  </si>
  <si>
    <t xml:space="preserve"> 3、2024年通川区政府性基金预算收入调整表……………………  （3）</t>
  </si>
  <si>
    <t xml:space="preserve"> 4、2024年通川区政府性基金预算支出调整表……………………  （4）</t>
  </si>
  <si>
    <t xml:space="preserve"> 5、2024年度通川区国有资本经营预算收支调整表………………  （5）</t>
  </si>
  <si>
    <t xml:space="preserve"> 6、2024年通川区政府债务情况表…………………………………  （6）</t>
  </si>
  <si>
    <t xml:space="preserve"> 7、2024年通川区1-11月预算收支执行情况表……………………  （7）</t>
  </si>
  <si>
    <t>表一</t>
  </si>
  <si>
    <t>2024年通川区一般公共预算收入调整表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</si>
  <si>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</si>
  <si>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</si>
  <si>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预算数</t>
  </si>
  <si>
    <t>调整预算数</t>
  </si>
  <si>
    <t>税收收入小计</t>
  </si>
  <si>
    <t>一、增 值 税</t>
  </si>
  <si>
    <t>二、企业所得税</t>
  </si>
  <si>
    <t>三、个人所得税</t>
  </si>
  <si>
    <t>四、资源税</t>
  </si>
  <si>
    <t>五、城市维护建设税</t>
  </si>
  <si>
    <t>六、房产税</t>
  </si>
  <si>
    <t>七、印花税</t>
  </si>
  <si>
    <t>八、城镇土地使用税</t>
  </si>
  <si>
    <t>九、土地增值税</t>
  </si>
  <si>
    <t>十、车船税</t>
  </si>
  <si>
    <t>十一、耕地占用税</t>
  </si>
  <si>
    <t>十二、契税</t>
  </si>
  <si>
    <t>十三、环境保护税</t>
  </si>
  <si>
    <t>十四、其他税收收入</t>
  </si>
  <si>
    <t>非税收入</t>
  </si>
  <si>
    <t>十五、专项收入</t>
  </si>
  <si>
    <t>十六、行政事业性收费收入</t>
  </si>
  <si>
    <t>十七、罚没收入</t>
  </si>
  <si>
    <t>十八、国有资源(资产)有偿使用收入</t>
  </si>
  <si>
    <t>十九、捐赠收入</t>
  </si>
  <si>
    <t>二十、政府住房基金收入</t>
  </si>
  <si>
    <t>二十一、其他收入</t>
  </si>
  <si>
    <t>一般公共预算收入合计</t>
  </si>
  <si>
    <t>表二</t>
  </si>
  <si>
    <t>2024年通川区一般公共预算支出调整表</t>
  </si>
  <si>
    <t>预    算    科    目</t>
  </si>
  <si>
    <t>第一次调整预算</t>
  </si>
  <si>
    <t>第二次调整预算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</si>
  <si>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</si>
  <si>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</si>
  <si>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</si>
  <si>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</si>
  <si>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</si>
  <si>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</si>
  <si>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</si>
  <si>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</si>
  <si>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</si>
  <si>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</si>
  <si>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</si>
  <si>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</si>
  <si>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</si>
  <si>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</si>
  <si>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</si>
  <si>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</si>
  <si>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</si>
  <si>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</si>
  <si>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</si>
  <si>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</si>
  <si>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</si>
  <si>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</si>
  <si>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</si>
  <si>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</si>
  <si>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</si>
  <si>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支出合计</t>
  </si>
  <si>
    <t>表三</t>
  </si>
  <si>
    <t>2024年通川区政府性基金预算收入调整表</t>
  </si>
  <si>
    <t>项        目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</si>
  <si>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</si>
  <si>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</si>
  <si>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</si>
  <si>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</si>
  <si>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</si>
  <si>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六、农业土地收益基金收入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</si>
  <si>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</si>
  <si>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</si>
  <si>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</si>
  <si>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</si>
  <si>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</si>
  <si>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</si>
  <si>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</si>
  <si>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</si>
  <si>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</si>
  <si>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</si>
  <si>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</si>
  <si>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</si>
  <si>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</si>
  <si>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</si>
  <si>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</si>
  <si>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</si>
  <si>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</si>
  <si>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</si>
  <si>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</si>
  <si>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</si>
  <si>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</si>
  <si>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</si>
  <si>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</si>
  <si>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</si>
  <si>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</si>
  <si>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</si>
  <si>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</si>
  <si>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</si>
  <si>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收入总计</t>
  </si>
  <si>
    <t>支出总计</t>
  </si>
  <si>
    <t>表四</t>
  </si>
  <si>
    <t>2024年通川区政府性基金预算支出调整表</t>
  </si>
  <si>
    <t>一、文化体育与传媒支出</t>
  </si>
  <si>
    <t>二、社会保障和就业支出</t>
  </si>
  <si>
    <t>三、节能环保支出</t>
  </si>
  <si>
    <t>四、城乡社区支出</t>
  </si>
  <si>
    <t xml:space="preserve">    国有土地使用权出让收入安排的支出</t>
  </si>
  <si>
    <t xml:space="preserve">    国有土地收益金支出</t>
  </si>
  <si>
    <t xml:space="preserve">    农业土地开发支出</t>
  </si>
  <si>
    <t xml:space="preserve">    城市基础设施配套费安排的支出</t>
  </si>
  <si>
    <t xml:space="preserve">    超长期国债安排的支出</t>
  </si>
  <si>
    <t>五、农林水支出</t>
  </si>
  <si>
    <t xml:space="preserve">    大中型水库库区基金安排的支出</t>
  </si>
  <si>
    <t xml:space="preserve">    国家重大水利工程建设基金安排的支出</t>
  </si>
  <si>
    <t xml:space="preserve">    三峡水库库区基金支出</t>
  </si>
  <si>
    <t xml:space="preserve">    国家重大水利工程建设基金及对应专项债务收入安排的支出</t>
  </si>
  <si>
    <t xml:space="preserve">    大中型水库移民后期扶持基金支出</t>
  </si>
  <si>
    <t>六、交通运输支出</t>
  </si>
  <si>
    <t xml:space="preserve">    政府收费公路专项债券收入安排的支出</t>
  </si>
  <si>
    <t>七、资源勘探信息等支出</t>
  </si>
  <si>
    <t>八、住房保障支出</t>
  </si>
  <si>
    <t>九、其他支出</t>
  </si>
  <si>
    <t xml:space="preserve">    其他政府性基金及对应专项债务收入安排的支出</t>
  </si>
  <si>
    <t xml:space="preserve">    彩票公益金安排的支出</t>
  </si>
  <si>
    <t xml:space="preserve">    彩票公益金及对应专项债务收入安排的支出</t>
  </si>
  <si>
    <t>十、债务付息支出</t>
  </si>
  <si>
    <t>十一、债务发行费用支出</t>
  </si>
  <si>
    <t>表五</t>
  </si>
  <si>
    <t>2024年通川区国有资本经营预算收支调整表</t>
  </si>
  <si>
    <t xml:space="preserve">                                                                                                  单位：万元</t>
  </si>
  <si>
    <t>项   目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</si>
  <si>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</si>
  <si>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</si>
  <si>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</si>
  <si>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</si>
  <si>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</si>
  <si>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</si>
  <si>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国有资本经营预算支出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</si>
  <si>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</si>
  <si>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</si>
  <si>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</si>
  <si>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</si>
  <si>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</si>
  <si>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</si>
  <si>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表六</t>
  </si>
  <si>
    <t>2024年通川区政府债务情况表</t>
  </si>
  <si>
    <t>项    目</t>
  </si>
  <si>
    <t>政府债务</t>
  </si>
  <si>
    <t>一般债务</t>
  </si>
  <si>
    <t>专项债务</t>
  </si>
  <si>
    <t>2023年末地方政府债务余额</t>
  </si>
  <si>
    <t>2024年地方政府债务变动额</t>
  </si>
  <si>
    <t>2024年地方政府债务余额</t>
  </si>
  <si>
    <t>2023年地方政府债务限额</t>
  </si>
  <si>
    <t>2024年提前下达政府债务限额</t>
  </si>
  <si>
    <t>表七</t>
  </si>
  <si>
    <t>2024年通川区1-11月预算执行情况表</t>
  </si>
  <si>
    <t>预算收入</t>
  </si>
  <si>
    <t>预算支出</t>
  </si>
  <si>
    <t>科目名称</t>
  </si>
  <si>
    <t>金额</t>
  </si>
  <si>
    <t>一般公共预算支出合计</t>
  </si>
  <si>
    <t xml:space="preserve">  税收收入</t>
  </si>
  <si>
    <t xml:space="preserve">  一般公共服务支出</t>
  </si>
  <si>
    <t xml:space="preserve">    国内增值税</t>
  </si>
  <si>
    <t xml:space="preserve">  外交支出</t>
  </si>
  <si>
    <t xml:space="preserve">    企业所得税</t>
  </si>
  <si>
    <t xml:space="preserve">  国防支出</t>
  </si>
  <si>
    <t xml:space="preserve">    企业所得税退税</t>
  </si>
  <si>
    <t xml:space="preserve">  公共安全支出</t>
  </si>
  <si>
    <t xml:space="preserve">    个人所得税</t>
  </si>
  <si>
    <t xml:space="preserve">  教育支出</t>
  </si>
  <si>
    <t xml:space="preserve">    资源税</t>
  </si>
  <si>
    <t xml:space="preserve">  科学技术支出</t>
  </si>
  <si>
    <t xml:space="preserve">    房产税</t>
  </si>
  <si>
    <t xml:space="preserve">  文化旅游体育与传媒支出</t>
  </si>
  <si>
    <t xml:space="preserve">    印花税</t>
  </si>
  <si>
    <t xml:space="preserve">  社会保障和就业支出</t>
  </si>
  <si>
    <t xml:space="preserve">    城镇土地使用税</t>
  </si>
  <si>
    <t xml:space="preserve">  卫生健康支出</t>
  </si>
  <si>
    <t xml:space="preserve">    土地增值税</t>
  </si>
  <si>
    <t xml:space="preserve">  节能环保支出</t>
  </si>
  <si>
    <t xml:space="preserve">    车船税</t>
  </si>
  <si>
    <t xml:space="preserve">  城乡社区支出</t>
  </si>
  <si>
    <t xml:space="preserve">    耕地占用税</t>
  </si>
  <si>
    <t xml:space="preserve">  农林水支出</t>
  </si>
  <si>
    <t xml:space="preserve">    契税</t>
  </si>
  <si>
    <t xml:space="preserve">  交通运输支出</t>
  </si>
  <si>
    <t xml:space="preserve">    环境保护税</t>
  </si>
  <si>
    <t xml:space="preserve">  资源勘探工业信息等支出</t>
  </si>
  <si>
    <t xml:space="preserve">    其他税收收入</t>
  </si>
  <si>
    <t xml:space="preserve">  商业服务业等支出</t>
  </si>
  <si>
    <t xml:space="preserve">  非税收入</t>
  </si>
  <si>
    <t xml:space="preserve">  金融支出</t>
  </si>
  <si>
    <t xml:space="preserve">    专项收入</t>
  </si>
  <si>
    <t xml:space="preserve">  援助其他地区支出</t>
  </si>
  <si>
    <t xml:space="preserve">    行政事业性收费收入</t>
  </si>
  <si>
    <t xml:space="preserve">  自然资源海洋气象等支出</t>
  </si>
  <si>
    <t xml:space="preserve">    罚没收入</t>
  </si>
  <si>
    <t xml:space="preserve">  住房保障支出</t>
  </si>
  <si>
    <t xml:space="preserve">    国有资本经营收入</t>
  </si>
  <si>
    <t xml:space="preserve">  粮油物资储备支出</t>
  </si>
  <si>
    <t xml:space="preserve">    国有资源(资产)有偿使用收入</t>
  </si>
  <si>
    <t xml:space="preserve">  灾害防治及应急管理支出</t>
  </si>
  <si>
    <t xml:space="preserve">    捐赠收入</t>
  </si>
  <si>
    <t xml:space="preserve">  其他支出</t>
  </si>
  <si>
    <t xml:space="preserve">    政府住房基金收入</t>
  </si>
  <si>
    <t xml:space="preserve">  债务付息支出</t>
  </si>
  <si>
    <t xml:space="preserve">    其他收入</t>
  </si>
  <si>
    <t xml:space="preserve">  债务发行费支出</t>
  </si>
  <si>
    <t>政府性基金预算收入合计</t>
  </si>
  <si>
    <t>政府性基金预算支出合计</t>
  </si>
  <si>
    <t xml:space="preserve">  政府性基金收入</t>
  </si>
  <si>
    <t xml:space="preserve">    国有土地使用权出让收入</t>
  </si>
  <si>
    <t xml:space="preserve">      土地出让价款收入</t>
  </si>
  <si>
    <t xml:space="preserve">     国有土地收益金安排的支出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</si>
  <si>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</si>
  <si>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</si>
  <si>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</si>
  <si>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  其他土地出让收入</t>
  </si>
  <si>
    <t xml:space="preserve">    其他政府性基金专项债务收入安排的支出</t>
  </si>
  <si>
    <t>国有资本经营预算收入合计</t>
  </si>
  <si>
    <t>国有资本经营预算支出合计</t>
  </si>
  <si>
    <t xml:space="preserve">   其他国有资本经营预算企业利润收入</t>
  </si>
  <si>
    <t xml:space="preserve">    解决历史遗留问题及改革成本支出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</si>
</sst>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,##0_);[Red]\(#,##0\)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4"/>
      <color theme="1"/>
      <name val="方正仿宋_GBK"/>
      <charset val="134"/>
    </font>
    <font>
      <b/>
      <sz val="12"/>
      <color theme="1"/>
      <name val="宋体"/>
      <charset val="134"/>
    </font>
    <font>
      <b/>
      <sz val="19"/>
      <color theme="1"/>
      <name val="宋体"/>
      <charset val="134"/>
    </font>
    <font>
      <sz val="11"/>
      <color theme="1"/>
      <name val="宋体"/>
      <charset val="134"/>
    </font>
    <font>
      <sz val="14"/>
      <name val="方正仿宋_GBK"/>
      <charset val="134"/>
    </font>
    <font>
      <b/>
      <sz val="1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sz val="12"/>
      <color theme="1"/>
      <name val="黑体"/>
      <charset val="134"/>
    </font>
    <font>
      <b/>
      <sz val="20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1"/>
      <color indexed="8"/>
      <name val="Tahoma"/>
      <charset val="134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9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1" fillId="0" borderId="0"/>
    <xf numFmtId="0" fontId="41" fillId="0" borderId="2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28" fillId="26" borderId="0" applyNumberFormat="0" applyBorder="0" applyAlignment="0" applyProtection="0">
      <alignment vertical="center"/>
    </xf>
    <xf numFmtId="0" fontId="44" fillId="0" borderId="0"/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143">
    <xf numFmtId="0" fontId="0" fillId="0" borderId="0" xfId="0" applyFont="1"/>
    <xf numFmtId="41" fontId="1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41" fontId="2" fillId="0" borderId="0" xfId="0" applyNumberFormat="1" applyFont="1" applyFill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41" fontId="4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 applyProtection="1">
      <alignment horizontal="center" vertical="center"/>
    </xf>
    <xf numFmtId="41" fontId="5" fillId="0" borderId="4" xfId="0" applyNumberFormat="1" applyFont="1" applyFill="1" applyBorder="1" applyAlignment="1" applyProtection="1">
      <alignment horizontal="center" vertical="center"/>
    </xf>
    <xf numFmtId="41" fontId="5" fillId="0" borderId="5" xfId="0" applyNumberFormat="1" applyFont="1" applyFill="1" applyBorder="1" applyAlignment="1" applyProtection="1">
      <alignment horizontal="left" vertical="center"/>
    </xf>
    <xf numFmtId="41" fontId="5" fillId="0" borderId="1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4" fillId="0" borderId="5" xfId="0" applyNumberFormat="1" applyFont="1" applyFill="1" applyBorder="1" applyAlignment="1" applyProtection="1">
      <alignment horizontal="left" vertical="center"/>
    </xf>
    <xf numFmtId="41" fontId="4" fillId="0" borderId="1" xfId="0" applyNumberFormat="1" applyFont="1" applyFill="1" applyBorder="1" applyAlignment="1" applyProtection="1">
      <alignment horizontal="right" vertical="center"/>
    </xf>
    <xf numFmtId="41" fontId="4" fillId="0" borderId="6" xfId="0" applyNumberFormat="1" applyFont="1" applyFill="1" applyBorder="1" applyAlignment="1" applyProtection="1">
      <alignment horizontal="right" vertical="center"/>
    </xf>
    <xf numFmtId="41" fontId="4" fillId="0" borderId="4" xfId="0" applyNumberFormat="1" applyFont="1" applyFill="1" applyBorder="1" applyAlignment="1" applyProtection="1">
      <alignment horizontal="right" vertical="center"/>
    </xf>
    <xf numFmtId="41" fontId="4" fillId="0" borderId="7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41" fontId="1" fillId="0" borderId="1" xfId="0" applyNumberFormat="1" applyFont="1" applyFill="1" applyBorder="1" applyAlignment="1"/>
    <xf numFmtId="41" fontId="4" fillId="0" borderId="1" xfId="0" applyNumberFormat="1" applyFont="1" applyFill="1" applyBorder="1" applyAlignment="1" applyProtection="1">
      <alignment horizontal="left" vertical="center"/>
    </xf>
    <xf numFmtId="0" fontId="1" fillId="0" borderId="0" xfId="15" applyFont="1">
      <alignment vertical="center"/>
    </xf>
    <xf numFmtId="0" fontId="1" fillId="0" borderId="0" xfId="0" applyFont="1" applyAlignment="1"/>
    <xf numFmtId="176" fontId="7" fillId="0" borderId="0" xfId="52" applyNumberFormat="1" applyFont="1"/>
    <xf numFmtId="0" fontId="3" fillId="0" borderId="0" xfId="59" applyFont="1" applyFill="1" applyAlignment="1">
      <alignment horizontal="center" vertical="center" shrinkToFit="1"/>
    </xf>
    <xf numFmtId="0" fontId="1" fillId="0" borderId="0" xfId="15" applyFont="1" applyAlignment="1">
      <alignment horizontal="center" vertical="center"/>
    </xf>
    <xf numFmtId="0" fontId="1" fillId="0" borderId="8" xfId="15" applyFont="1" applyBorder="1" applyAlignment="1">
      <alignment horizontal="right" vertical="center"/>
    </xf>
    <xf numFmtId="0" fontId="1" fillId="0" borderId="8" xfId="15" applyFont="1" applyBorder="1" applyAlignment="1">
      <alignment horizontal="center" vertical="center"/>
    </xf>
    <xf numFmtId="0" fontId="8" fillId="0" borderId="4" xfId="15" applyFont="1" applyBorder="1" applyAlignment="1">
      <alignment horizontal="center" vertical="center"/>
    </xf>
    <xf numFmtId="0" fontId="8" fillId="0" borderId="9" xfId="15" applyFont="1" applyBorder="1" applyAlignment="1">
      <alignment horizontal="center" vertical="center"/>
    </xf>
    <xf numFmtId="0" fontId="8" fillId="0" borderId="0" xfId="15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6" xfId="15" applyFont="1" applyBorder="1" applyAlignment="1">
      <alignment horizontal="center" vertical="center"/>
    </xf>
    <xf numFmtId="0" fontId="8" fillId="0" borderId="10" xfId="15" applyFont="1" applyBorder="1" applyAlignment="1">
      <alignment horizontal="center" vertical="center"/>
    </xf>
    <xf numFmtId="0" fontId="8" fillId="0" borderId="5" xfId="15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15" applyFont="1" applyBorder="1">
      <alignment vertical="center"/>
    </xf>
    <xf numFmtId="176" fontId="1" fillId="2" borderId="11" xfId="15" applyNumberFormat="1" applyFont="1" applyFill="1" applyBorder="1" applyAlignment="1" applyProtection="1">
      <alignment horizontal="center" vertical="center"/>
    </xf>
    <xf numFmtId="176" fontId="1" fillId="3" borderId="5" xfId="15" applyNumberFormat="1" applyFont="1" applyFill="1" applyBorder="1" applyAlignment="1">
      <alignment horizontal="center" vertical="center"/>
    </xf>
    <xf numFmtId="176" fontId="1" fillId="3" borderId="1" xfId="15" applyNumberFormat="1" applyFont="1" applyFill="1" applyBorder="1" applyAlignment="1">
      <alignment horizontal="center" vertical="center"/>
    </xf>
    <xf numFmtId="176" fontId="1" fillId="0" borderId="5" xfId="15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2" xfId="15" applyNumberFormat="1" applyFont="1" applyFill="1" applyBorder="1" applyAlignment="1" applyProtection="1">
      <alignment horizontal="center" vertical="center"/>
    </xf>
    <xf numFmtId="0" fontId="1" fillId="0" borderId="4" xfId="15" applyFont="1" applyBorder="1">
      <alignment vertical="center"/>
    </xf>
    <xf numFmtId="176" fontId="1" fillId="2" borderId="13" xfId="15" applyNumberFormat="1" applyFont="1" applyFill="1" applyBorder="1" applyAlignment="1" applyProtection="1">
      <alignment horizontal="center" vertical="center"/>
    </xf>
    <xf numFmtId="176" fontId="1" fillId="0" borderId="9" xfId="15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2" borderId="1" xfId="15" applyNumberFormat="1" applyFont="1" applyFill="1" applyBorder="1" applyAlignment="1" applyProtection="1">
      <alignment horizontal="center" vertical="center"/>
    </xf>
    <xf numFmtId="176" fontId="1" fillId="0" borderId="1" xfId="1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52" applyNumberFormat="1" applyFont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176" fontId="11" fillId="0" borderId="0" xfId="52" applyNumberFormat="1" applyFont="1"/>
    <xf numFmtId="176" fontId="11" fillId="0" borderId="0" xfId="52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18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52" applyNumberFormat="1" applyFont="1" applyAlignment="1">
      <alignment vertical="center"/>
    </xf>
    <xf numFmtId="176" fontId="7" fillId="0" borderId="0" xfId="52" applyNumberFormat="1" applyFont="1" applyAlignment="1">
      <alignment horizontal="center" vertical="center"/>
    </xf>
    <xf numFmtId="176" fontId="19" fillId="0" borderId="0" xfId="52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1" xfId="36" applyFont="1" applyFill="1" applyBorder="1" applyAlignment="1">
      <alignment vertical="center"/>
    </xf>
    <xf numFmtId="176" fontId="1" fillId="0" borderId="1" xfId="36" applyNumberFormat="1" applyFont="1" applyFill="1" applyBorder="1" applyAlignment="1">
      <alignment horizontal="center" vertical="center"/>
    </xf>
    <xf numFmtId="0" fontId="1" fillId="0" borderId="1" xfId="36" applyFont="1" applyBorder="1" applyAlignment="1">
      <alignment vertical="center"/>
    </xf>
    <xf numFmtId="176" fontId="1" fillId="0" borderId="1" xfId="36" applyNumberFormat="1" applyFont="1" applyBorder="1" applyAlignment="1">
      <alignment horizontal="center" vertical="center"/>
    </xf>
    <xf numFmtId="178" fontId="1" fillId="0" borderId="1" xfId="4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3" fillId="0" borderId="1" xfId="28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3" fillId="0" borderId="1" xfId="28" applyNumberFormat="1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vertical="center"/>
    </xf>
    <xf numFmtId="176" fontId="1" fillId="0" borderId="1" xfId="5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left" vertical="center"/>
    </xf>
    <xf numFmtId="0" fontId="13" fillId="0" borderId="1" xfId="64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50" applyFont="1" applyFill="1" applyAlignment="1">
      <alignment horizontal="left"/>
    </xf>
    <xf numFmtId="0" fontId="23" fillId="0" borderId="0" xfId="0" applyFont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常规 40" xfId="12"/>
    <cellStyle name="百分比" xfId="13" builtinId="5"/>
    <cellStyle name="已访问的超链接" xfId="14" builtinId="9"/>
    <cellStyle name="常规_Sheet4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常规_(陈诚修改稿)2006年全省及省级财政决算及07年预算执行情况表(A4 留底自用)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37" xfId="42"/>
    <cellStyle name="20% - 强调文字颜色 1" xfId="43" builtinId="30"/>
    <cellStyle name="40% - 强调文字颜色 1" xfId="44" builtinId="31"/>
    <cellStyle name="20% - 强调文字颜色 2" xfId="45" builtinId="34"/>
    <cellStyle name="常规_2001年预算：收支预算草案（1月8日）" xfId="46"/>
    <cellStyle name="常规 38" xfId="47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常规_基金预算_1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_社保基金预算报人大建议表样" xfId="59"/>
    <cellStyle name="40% - 强调文字颜色 6" xfId="60" builtinId="51"/>
    <cellStyle name="60% - 强调文字颜色 6" xfId="61" builtinId="52"/>
    <cellStyle name="常规 3" xfId="62"/>
    <cellStyle name="常规 36" xfId="63"/>
    <cellStyle name="常规_200704(第一稿）" xfId="64"/>
    <cellStyle name="常规 2" xfId="6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J19"/>
  <sheetViews>
    <sheetView workbookViewId="0">
      <selection activeCell="F23" sqref="F23"/>
    </sheetView>
  </sheetViews>
  <sheetFormatPr defaultColWidth="9" defaultRowHeight="14.25"/>
  <cols>
    <col min="5" max="5" width="30.875" customWidth="1"/>
  </cols>
  <sheetData>
    <row r="8" customHeight="1" spans="1:10">
      <c r="A8" s="142" t="s">
        <v>0</v>
      </c>
      <c r="B8" s="142"/>
      <c r="C8" s="142"/>
      <c r="D8" s="142"/>
      <c r="E8" s="142"/>
      <c r="F8" s="142"/>
      <c r="G8" s="142"/>
      <c r="H8" s="142"/>
      <c r="I8" s="142"/>
      <c r="J8" s="142"/>
    </row>
    <row r="9" customHeight="1" spans="1:10">
      <c r="A9" s="142"/>
      <c r="B9" s="142"/>
      <c r="C9" s="142"/>
      <c r="D9" s="142"/>
      <c r="E9" s="142"/>
      <c r="F9" s="142"/>
      <c r="G9" s="142"/>
      <c r="H9" s="142"/>
      <c r="I9" s="142"/>
      <c r="J9" s="142"/>
    </row>
    <row r="10" customHeight="1" spans="1:10">
      <c r="A10" s="142"/>
      <c r="B10" s="142"/>
      <c r="C10" s="142"/>
      <c r="D10" s="142"/>
      <c r="E10" s="142"/>
      <c r="F10" s="142"/>
      <c r="G10" s="142"/>
      <c r="H10" s="142"/>
      <c r="I10" s="142"/>
      <c r="J10" s="142"/>
    </row>
    <row r="11" customHeight="1" spans="1:10">
      <c r="A11" s="142"/>
      <c r="B11" s="142"/>
      <c r="C11" s="142"/>
      <c r="D11" s="142"/>
      <c r="E11" s="142"/>
      <c r="F11" s="142"/>
      <c r="G11" s="142"/>
      <c r="H11" s="142"/>
      <c r="I11" s="142"/>
      <c r="J11" s="142"/>
    </row>
    <row r="12" customHeight="1" spans="1:10">
      <c r="A12" s="142"/>
      <c r="B12" s="142"/>
      <c r="C12" s="142"/>
      <c r="D12" s="142"/>
      <c r="E12" s="142"/>
      <c r="F12" s="142"/>
      <c r="G12" s="142"/>
      <c r="H12" s="142"/>
      <c r="I12" s="142"/>
      <c r="J12" s="142"/>
    </row>
    <row r="13" customHeight="1" spans="1:10">
      <c r="A13" s="142"/>
      <c r="B13" s="142"/>
      <c r="C13" s="142"/>
      <c r="D13" s="142"/>
      <c r="E13" s="142"/>
      <c r="F13" s="142"/>
      <c r="G13" s="142"/>
      <c r="H13" s="142"/>
      <c r="I13" s="142"/>
      <c r="J13" s="142"/>
    </row>
    <row r="14" customHeight="1" spans="1:10">
      <c r="A14" s="142"/>
      <c r="B14" s="142"/>
      <c r="C14" s="142"/>
      <c r="D14" s="142"/>
      <c r="E14" s="142"/>
      <c r="F14" s="142"/>
      <c r="G14" s="142"/>
      <c r="H14" s="142"/>
      <c r="I14" s="142"/>
      <c r="J14" s="142"/>
    </row>
    <row r="15" customHeight="1" spans="1:10">
      <c r="A15" s="142"/>
      <c r="B15" s="142"/>
      <c r="C15" s="142"/>
      <c r="D15" s="142"/>
      <c r="E15" s="142"/>
      <c r="F15" s="142"/>
      <c r="G15" s="142"/>
      <c r="H15" s="142"/>
      <c r="I15" s="142"/>
      <c r="J15" s="142"/>
    </row>
    <row r="16" customHeight="1" spans="1:10">
      <c r="A16" s="142"/>
      <c r="B16" s="142"/>
      <c r="C16" s="142"/>
      <c r="D16" s="142"/>
      <c r="E16" s="142"/>
      <c r="F16" s="142"/>
      <c r="G16" s="142"/>
      <c r="H16" s="142"/>
      <c r="I16" s="142"/>
      <c r="J16" s="142"/>
    </row>
    <row r="17" customHeight="1" spans="1:10">
      <c r="A17" s="142"/>
      <c r="B17" s="142"/>
      <c r="C17" s="142"/>
      <c r="D17" s="142"/>
      <c r="E17" s="142"/>
      <c r="F17" s="142"/>
      <c r="G17" s="142"/>
      <c r="H17" s="142"/>
      <c r="I17" s="142"/>
      <c r="J17" s="142"/>
    </row>
    <row r="18" customHeight="1" spans="1:10">
      <c r="A18" s="142"/>
      <c r="B18" s="142"/>
      <c r="C18" s="142"/>
      <c r="D18" s="142"/>
      <c r="E18" s="142"/>
      <c r="F18" s="142"/>
      <c r="G18" s="142"/>
      <c r="H18" s="142"/>
      <c r="I18" s="142"/>
      <c r="J18" s="142"/>
    </row>
    <row r="19" customHeight="1" spans="1:10">
      <c r="A19" s="142"/>
      <c r="B19" s="142"/>
      <c r="C19" s="142"/>
      <c r="D19" s="142"/>
      <c r="E19" s="142"/>
      <c r="F19" s="142"/>
      <c r="G19" s="142"/>
      <c r="H19" s="142"/>
      <c r="I19" s="142"/>
      <c r="J19" s="142"/>
    </row>
  </sheetData>
  <mergeCells count="1">
    <mergeCell ref="A8:J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J10" sqref="J10"/>
    </sheetView>
  </sheetViews>
  <sheetFormatPr defaultColWidth="9" defaultRowHeight="14.25"/>
  <cols>
    <col min="9" max="9" width="6.375" customWidth="1"/>
  </cols>
  <sheetData>
    <row r="1" ht="60" customHeight="1" spans="1:9">
      <c r="A1" s="138"/>
      <c r="B1" s="138"/>
      <c r="C1" s="138"/>
      <c r="D1" s="138"/>
      <c r="E1" s="138"/>
      <c r="F1" s="138"/>
      <c r="G1" s="138"/>
      <c r="H1" s="138"/>
      <c r="I1" s="138"/>
    </row>
    <row r="2" ht="25.5" spans="1:9">
      <c r="A2" s="139" t="s">
        <v>1</v>
      </c>
      <c r="B2" s="139"/>
      <c r="C2" s="139"/>
      <c r="D2" s="139"/>
      <c r="E2" s="139"/>
      <c r="F2" s="139"/>
      <c r="G2" s="139"/>
      <c r="H2" s="139"/>
      <c r="I2" s="139"/>
    </row>
    <row r="3" ht="15.75" spans="1:9">
      <c r="A3" s="138"/>
      <c r="B3" s="138"/>
      <c r="C3" s="138"/>
      <c r="D3" s="138"/>
      <c r="E3" s="138"/>
      <c r="F3" s="138"/>
      <c r="G3" s="138"/>
      <c r="H3" s="138"/>
      <c r="I3" s="138"/>
    </row>
    <row r="4" ht="15.75" spans="1:9">
      <c r="A4" s="138"/>
      <c r="B4" s="138"/>
      <c r="C4" s="138"/>
      <c r="D4" s="138"/>
      <c r="E4" s="138"/>
      <c r="F4" s="138"/>
      <c r="G4" s="138"/>
      <c r="H4" s="138"/>
      <c r="I4" s="138"/>
    </row>
    <row r="5" ht="42.75" customHeight="1" spans="1:9">
      <c r="A5" s="140" t="s">
        <v>2</v>
      </c>
      <c r="B5" s="140"/>
      <c r="C5" s="140"/>
      <c r="D5" s="140"/>
      <c r="E5" s="140"/>
      <c r="F5" s="140"/>
      <c r="G5" s="140"/>
      <c r="H5" s="140"/>
      <c r="I5" s="140"/>
    </row>
    <row r="6" ht="42.75" customHeight="1" spans="1:9">
      <c r="A6" s="140" t="s">
        <v>3</v>
      </c>
      <c r="B6" s="140"/>
      <c r="C6" s="140"/>
      <c r="D6" s="140"/>
      <c r="E6" s="140"/>
      <c r="F6" s="140"/>
      <c r="G6" s="140"/>
      <c r="H6" s="140"/>
      <c r="I6" s="140"/>
    </row>
    <row r="7" ht="42.75" customHeight="1" spans="1:9">
      <c r="A7" s="141" t="s">
        <v>4</v>
      </c>
      <c r="B7" s="141"/>
      <c r="C7" s="141"/>
      <c r="D7" s="141"/>
      <c r="E7" s="141"/>
      <c r="F7" s="141"/>
      <c r="G7" s="141"/>
      <c r="H7" s="141"/>
      <c r="I7" s="141"/>
    </row>
    <row r="8" ht="42.75" customHeight="1" spans="1:9">
      <c r="A8" s="141" t="s">
        <v>5</v>
      </c>
      <c r="B8" s="141"/>
      <c r="C8" s="141"/>
      <c r="D8" s="141"/>
      <c r="E8" s="141"/>
      <c r="F8" s="141"/>
      <c r="G8" s="141"/>
      <c r="H8" s="141"/>
      <c r="I8" s="141"/>
    </row>
    <row r="9" ht="42.75" customHeight="1" spans="1:9">
      <c r="A9" s="140" t="s">
        <v>6</v>
      </c>
      <c r="B9" s="140"/>
      <c r="C9" s="140"/>
      <c r="D9" s="140"/>
      <c r="E9" s="140"/>
      <c r="F9" s="140"/>
      <c r="G9" s="140"/>
      <c r="H9" s="140"/>
      <c r="I9" s="140"/>
    </row>
    <row r="10" ht="42.75" customHeight="1" spans="1:9">
      <c r="A10" s="141" t="s">
        <v>7</v>
      </c>
      <c r="B10" s="141"/>
      <c r="C10" s="141"/>
      <c r="D10" s="141"/>
      <c r="E10" s="141"/>
      <c r="F10" s="141"/>
      <c r="G10" s="141"/>
      <c r="H10" s="141"/>
      <c r="I10" s="141"/>
    </row>
    <row r="11" ht="40" customHeight="1" spans="1:9">
      <c r="A11" s="141" t="s">
        <v>8</v>
      </c>
      <c r="B11" s="141"/>
      <c r="C11" s="141"/>
      <c r="D11" s="141"/>
      <c r="E11" s="141"/>
      <c r="F11" s="141"/>
      <c r="G11" s="141"/>
      <c r="H11" s="141"/>
      <c r="I11" s="141"/>
    </row>
  </sheetData>
  <mergeCells count="11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rintOptions horizontalCentered="1"/>
  <pageMargins left="0.984251968503937" right="0.55118110236220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workbookViewId="0">
      <selection activeCell="D12" sqref="D12"/>
    </sheetView>
  </sheetViews>
  <sheetFormatPr defaultColWidth="25.75" defaultRowHeight="14.25" outlineLevelCol="2"/>
  <cols>
    <col min="1" max="1" width="42.625" style="64" customWidth="1"/>
    <col min="2" max="2" width="19.5" style="127" customWidth="1"/>
    <col min="3" max="3" width="21.6916666666667" style="64" customWidth="1"/>
    <col min="4" max="16384" width="25.75" style="64"/>
  </cols>
  <sheetData>
    <row r="1" s="64" customFormat="1" ht="20" customHeight="1" spans="1:2">
      <c r="A1" s="68" t="s">
        <v>9</v>
      </c>
      <c r="B1" s="127"/>
    </row>
    <row r="2" s="85" customFormat="1" ht="24.95" customHeight="1" spans="1:3">
      <c r="A2" s="128" t="s">
        <v>10</v>
      </c>
      <c r="B2" s="128"/>
      <c r="C2" s="128"/>
    </row>
    <row r="3" s="64" customFormat="1" ht="24.95" customHeight="1" spans="1:3">
      <c r="A3" s="85"/>
      <c r="C3" s="129" t="s">
        <v>11</v>
      </c>
    </row>
    <row r="4" s="64" customFormat="1" ht="24.95" customHeight="1" spans="1:3">
      <c r="A4" s="130" t="s">
        <v>12</v>
      </c>
      <c r="B4" s="131" t="s">
        <v>13</v>
      </c>
      <c r="C4" s="131" t="s">
        <v>14</v>
      </c>
    </row>
    <row r="5" s="64" customFormat="1" ht="24.95" customHeight="1" spans="1:3">
      <c r="A5" s="87" t="s">
        <v>15</v>
      </c>
      <c r="B5" s="132">
        <f>SUM(B6:B19)</f>
        <v>86586</v>
      </c>
      <c r="C5" s="132">
        <f>SUM(C6:C19)</f>
        <v>70000</v>
      </c>
    </row>
    <row r="6" s="64" customFormat="1" ht="24.95" customHeight="1" spans="1:3">
      <c r="A6" s="133" t="s">
        <v>16</v>
      </c>
      <c r="B6" s="134">
        <v>31306</v>
      </c>
      <c r="C6" s="90">
        <v>18531</v>
      </c>
    </row>
    <row r="7" s="64" customFormat="1" ht="24.95" customHeight="1" spans="1:3">
      <c r="A7" s="133" t="s">
        <v>17</v>
      </c>
      <c r="B7" s="134">
        <v>7100</v>
      </c>
      <c r="C7" s="90">
        <v>5142</v>
      </c>
    </row>
    <row r="8" s="64" customFormat="1" ht="24.95" customHeight="1" spans="1:3">
      <c r="A8" s="133" t="s">
        <v>18</v>
      </c>
      <c r="B8" s="134">
        <v>3300</v>
      </c>
      <c r="C8" s="90">
        <v>2052</v>
      </c>
    </row>
    <row r="9" s="64" customFormat="1" ht="24.95" customHeight="1" spans="1:3">
      <c r="A9" s="133" t="s">
        <v>19</v>
      </c>
      <c r="B9" s="134">
        <v>180</v>
      </c>
      <c r="C9" s="90">
        <v>135</v>
      </c>
    </row>
    <row r="10" s="64" customFormat="1" ht="24.95" customHeight="1" spans="1:3">
      <c r="A10" s="133" t="s">
        <v>20</v>
      </c>
      <c r="B10" s="134"/>
      <c r="C10" s="90"/>
    </row>
    <row r="11" s="64" customFormat="1" ht="24.95" customHeight="1" spans="1:3">
      <c r="A11" s="133" t="s">
        <v>21</v>
      </c>
      <c r="B11" s="134">
        <v>3000</v>
      </c>
      <c r="C11" s="90">
        <v>2330</v>
      </c>
    </row>
    <row r="12" s="64" customFormat="1" ht="24.95" customHeight="1" spans="1:3">
      <c r="A12" s="133" t="s">
        <v>22</v>
      </c>
      <c r="B12" s="134">
        <v>2500</v>
      </c>
      <c r="C12" s="90">
        <v>1811</v>
      </c>
    </row>
    <row r="13" s="64" customFormat="1" ht="24.95" customHeight="1" spans="1:3">
      <c r="A13" s="133" t="s">
        <v>23</v>
      </c>
      <c r="B13" s="134">
        <v>3000</v>
      </c>
      <c r="C13" s="90">
        <v>1936</v>
      </c>
    </row>
    <row r="14" s="64" customFormat="1" ht="24.95" customHeight="1" spans="1:3">
      <c r="A14" s="133" t="s">
        <v>24</v>
      </c>
      <c r="B14" s="134">
        <v>8600</v>
      </c>
      <c r="C14" s="90">
        <v>8752</v>
      </c>
    </row>
    <row r="15" s="64" customFormat="1" ht="24.95" customHeight="1" spans="1:3">
      <c r="A15" s="133" t="s">
        <v>25</v>
      </c>
      <c r="B15" s="134">
        <v>3300</v>
      </c>
      <c r="C15" s="90">
        <v>3032</v>
      </c>
    </row>
    <row r="16" s="64" customFormat="1" ht="24.95" customHeight="1" spans="1:3">
      <c r="A16" s="133" t="s">
        <v>26</v>
      </c>
      <c r="B16" s="134">
        <v>1000</v>
      </c>
      <c r="C16" s="90">
        <v>5393</v>
      </c>
    </row>
    <row r="17" s="64" customFormat="1" ht="24.95" customHeight="1" spans="1:3">
      <c r="A17" s="133" t="s">
        <v>27</v>
      </c>
      <c r="B17" s="134">
        <v>23000</v>
      </c>
      <c r="C17" s="135">
        <v>19621</v>
      </c>
    </row>
    <row r="18" s="64" customFormat="1" ht="24.95" customHeight="1" spans="1:3">
      <c r="A18" s="133" t="s">
        <v>28</v>
      </c>
      <c r="B18" s="134">
        <v>300</v>
      </c>
      <c r="C18" s="90">
        <v>1265</v>
      </c>
    </row>
    <row r="19" s="64" customFormat="1" ht="24.95" customHeight="1" spans="1:3">
      <c r="A19" s="133" t="s">
        <v>29</v>
      </c>
      <c r="B19" s="90"/>
      <c r="C19" s="98"/>
    </row>
    <row r="20" s="64" customFormat="1" ht="24.95" customHeight="1" spans="1:3">
      <c r="A20" s="87" t="s">
        <v>30</v>
      </c>
      <c r="B20" s="96">
        <f>SUM(B21:B27)</f>
        <v>129879</v>
      </c>
      <c r="C20" s="96">
        <f>SUM(C21:C27)</f>
        <v>138593</v>
      </c>
    </row>
    <row r="21" s="64" customFormat="1" ht="24.95" customHeight="1" spans="1:3">
      <c r="A21" s="133" t="s">
        <v>31</v>
      </c>
      <c r="B21" s="93">
        <v>5000</v>
      </c>
      <c r="C21" s="90">
        <v>3100</v>
      </c>
    </row>
    <row r="22" s="64" customFormat="1" ht="24.95" customHeight="1" spans="1:3">
      <c r="A22" s="133" t="s">
        <v>32</v>
      </c>
      <c r="B22" s="93">
        <v>2135</v>
      </c>
      <c r="C22" s="90">
        <v>2140</v>
      </c>
    </row>
    <row r="23" s="64" customFormat="1" ht="24.95" customHeight="1" spans="1:3">
      <c r="A23" s="133" t="s">
        <v>33</v>
      </c>
      <c r="B23" s="93">
        <v>2886</v>
      </c>
      <c r="C23" s="90">
        <v>5942</v>
      </c>
    </row>
    <row r="24" s="64" customFormat="1" ht="24.95" customHeight="1" spans="1:3">
      <c r="A24" s="136" t="s">
        <v>34</v>
      </c>
      <c r="B24" s="93">
        <v>119118</v>
      </c>
      <c r="C24" s="90">
        <f>134508-3935-3937</f>
        <v>126636</v>
      </c>
    </row>
    <row r="25" s="64" customFormat="1" ht="24.95" customHeight="1" spans="1:3">
      <c r="A25" s="133" t="s">
        <v>35</v>
      </c>
      <c r="B25" s="93"/>
      <c r="C25" s="90"/>
    </row>
    <row r="26" s="64" customFormat="1" ht="24.95" customHeight="1" spans="1:3">
      <c r="A26" s="133" t="s">
        <v>36</v>
      </c>
      <c r="B26" s="93">
        <v>700</v>
      </c>
      <c r="C26" s="90">
        <v>727</v>
      </c>
    </row>
    <row r="27" s="64" customFormat="1" ht="24.95" customHeight="1" spans="1:3">
      <c r="A27" s="133" t="s">
        <v>37</v>
      </c>
      <c r="B27" s="93">
        <v>40</v>
      </c>
      <c r="C27" s="90">
        <v>48</v>
      </c>
    </row>
    <row r="28" s="64" customFormat="1" ht="24.95" customHeight="1" spans="1:3">
      <c r="A28" s="137" t="s">
        <v>38</v>
      </c>
      <c r="B28" s="84">
        <f>B20+B5</f>
        <v>216465</v>
      </c>
      <c r="C28" s="84">
        <f>C20+C5</f>
        <v>208593</v>
      </c>
    </row>
    <row r="29" s="64" customFormat="1" ht="29.25" customHeight="1" spans="2:2">
      <c r="B29" s="127"/>
    </row>
  </sheetData>
  <mergeCells count="1">
    <mergeCell ref="A2:C2"/>
  </mergeCells>
  <printOptions horizontalCentered="1"/>
  <pageMargins left="0.751388888888889" right="0.751388888888889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pane xSplit="1" ySplit="4" topLeftCell="B17" activePane="bottomRight" state="frozen"/>
      <selection/>
      <selection pane="topRight"/>
      <selection pane="bottomLeft"/>
      <selection pane="bottomRight" activeCell="H22" sqref="H22"/>
    </sheetView>
  </sheetViews>
  <sheetFormatPr defaultColWidth="9" defaultRowHeight="15" customHeight="1" outlineLevelCol="3"/>
  <cols>
    <col min="1" max="1" width="43.2583333333333" style="106" customWidth="1"/>
    <col min="2" max="2" width="19.625" style="108" customWidth="1"/>
    <col min="3" max="3" width="18.2583333333333" style="109" customWidth="1"/>
    <col min="4" max="4" width="16.875" style="106" customWidth="1"/>
    <col min="5" max="5" width="9.44166666666667" style="106"/>
    <col min="6" max="16384" width="9" style="106"/>
  </cols>
  <sheetData>
    <row r="1" ht="18.75" spans="1:3">
      <c r="A1" s="110" t="s">
        <v>39</v>
      </c>
      <c r="B1" s="111"/>
      <c r="C1" s="112"/>
    </row>
    <row r="2" ht="30.75" customHeight="1" spans="1:4">
      <c r="A2" s="5" t="s">
        <v>40</v>
      </c>
      <c r="B2" s="113"/>
      <c r="C2" s="5"/>
      <c r="D2" s="5"/>
    </row>
    <row r="3" ht="18" customHeight="1" spans="3:4">
      <c r="C3" s="114"/>
      <c r="D3" s="114" t="s">
        <v>11</v>
      </c>
    </row>
    <row r="4" ht="39" customHeight="1" spans="1:4">
      <c r="A4" s="115" t="s">
        <v>41</v>
      </c>
      <c r="B4" s="116" t="s">
        <v>13</v>
      </c>
      <c r="C4" s="59" t="s">
        <v>42</v>
      </c>
      <c r="D4" s="59" t="s">
        <v>43</v>
      </c>
    </row>
    <row r="5" s="106" customFormat="1" ht="29.1" customHeight="1" spans="1:4">
      <c r="A5" s="117" t="s">
        <v>44</v>
      </c>
      <c r="B5" s="118">
        <v>43614.11</v>
      </c>
      <c r="C5" s="62">
        <v>43783</v>
      </c>
      <c r="D5" s="62">
        <v>52441.05</v>
      </c>
    </row>
    <row r="6" s="106" customFormat="1" ht="29.1" customHeight="1" spans="1:4">
      <c r="A6" s="117" t="s">
        <v>45</v>
      </c>
      <c r="B6" s="118"/>
      <c r="C6" s="62"/>
      <c r="D6" s="62"/>
    </row>
    <row r="7" s="106" customFormat="1" ht="29.1" customHeight="1" spans="1:4">
      <c r="A7" s="117" t="s">
        <v>46</v>
      </c>
      <c r="B7" s="118"/>
      <c r="C7" s="62"/>
      <c r="D7" s="62">
        <v>13.67</v>
      </c>
    </row>
    <row r="8" s="106" customFormat="1" ht="29.1" customHeight="1" spans="1:4">
      <c r="A8" s="117" t="s">
        <v>47</v>
      </c>
      <c r="B8" s="118">
        <v>15058.53</v>
      </c>
      <c r="C8" s="62">
        <v>15059</v>
      </c>
      <c r="D8" s="62">
        <v>17552.69</v>
      </c>
    </row>
    <row r="9" s="106" customFormat="1" ht="29.1" customHeight="1" spans="1:4">
      <c r="A9" s="117" t="s">
        <v>48</v>
      </c>
      <c r="B9" s="62">
        <v>71360.87</v>
      </c>
      <c r="C9" s="62">
        <v>71361</v>
      </c>
      <c r="D9" s="62">
        <v>80690.2399999999</v>
      </c>
    </row>
    <row r="10" s="107" customFormat="1" ht="29.1" customHeight="1" spans="1:4">
      <c r="A10" s="117" t="s">
        <v>49</v>
      </c>
      <c r="B10" s="62">
        <v>1115.63</v>
      </c>
      <c r="C10" s="62">
        <v>1116</v>
      </c>
      <c r="D10" s="62">
        <v>1739.62</v>
      </c>
    </row>
    <row r="11" s="106" customFormat="1" ht="29.1" customHeight="1" spans="1:4">
      <c r="A11" s="119" t="s">
        <v>50</v>
      </c>
      <c r="B11" s="120">
        <v>2822.04</v>
      </c>
      <c r="C11" s="62">
        <v>3279</v>
      </c>
      <c r="D11" s="62">
        <v>4718.59</v>
      </c>
    </row>
    <row r="12" s="106" customFormat="1" ht="29.1" customHeight="1" spans="1:4">
      <c r="A12" s="119" t="s">
        <v>51</v>
      </c>
      <c r="B12" s="120">
        <v>61875.06</v>
      </c>
      <c r="C12" s="62">
        <v>62819</v>
      </c>
      <c r="D12" s="62">
        <v>67531.11</v>
      </c>
    </row>
    <row r="13" ht="29.1" customHeight="1" spans="1:4">
      <c r="A13" s="119" t="s">
        <v>52</v>
      </c>
      <c r="B13" s="120">
        <v>33083.85</v>
      </c>
      <c r="C13" s="62">
        <v>33405.97</v>
      </c>
      <c r="D13" s="62">
        <v>45782.36</v>
      </c>
    </row>
    <row r="14" ht="29.1" customHeight="1" spans="1:4">
      <c r="A14" s="119" t="s">
        <v>53</v>
      </c>
      <c r="B14" s="120">
        <v>682.02</v>
      </c>
      <c r="C14" s="62">
        <v>694.02</v>
      </c>
      <c r="D14" s="62">
        <v>6925.12</v>
      </c>
    </row>
    <row r="15" ht="29.1" customHeight="1" spans="1:4">
      <c r="A15" s="119" t="s">
        <v>54</v>
      </c>
      <c r="B15" s="120">
        <v>68305.19</v>
      </c>
      <c r="C15" s="62">
        <v>71532.09</v>
      </c>
      <c r="D15" s="62">
        <v>92031.49</v>
      </c>
    </row>
    <row r="16" ht="29.1" customHeight="1" spans="1:4">
      <c r="A16" s="119" t="s">
        <v>55</v>
      </c>
      <c r="B16" s="120">
        <v>63408.16</v>
      </c>
      <c r="C16" s="62">
        <v>63408</v>
      </c>
      <c r="D16" s="62">
        <v>71689</v>
      </c>
    </row>
    <row r="17" ht="29.1" customHeight="1" spans="1:4">
      <c r="A17" s="119" t="s">
        <v>56</v>
      </c>
      <c r="B17" s="120">
        <v>6249.67</v>
      </c>
      <c r="C17" s="62">
        <v>22139</v>
      </c>
      <c r="D17" s="62">
        <f>36489.17-150</f>
        <v>36339.17</v>
      </c>
    </row>
    <row r="18" ht="29.1" customHeight="1" spans="1:4">
      <c r="A18" s="119" t="s">
        <v>57</v>
      </c>
      <c r="B18" s="120">
        <v>4432.2</v>
      </c>
      <c r="C18" s="62">
        <v>4526.2</v>
      </c>
      <c r="D18" s="62">
        <v>6531.34</v>
      </c>
    </row>
    <row r="19" ht="29.1" customHeight="1" spans="1:4">
      <c r="A19" s="119" t="s">
        <v>58</v>
      </c>
      <c r="B19" s="120">
        <v>2558.7</v>
      </c>
      <c r="C19" s="62">
        <v>2687.7</v>
      </c>
      <c r="D19" s="62">
        <v>5900.2</v>
      </c>
    </row>
    <row r="20" ht="29.1" customHeight="1" spans="1:4">
      <c r="A20" s="119" t="s">
        <v>59</v>
      </c>
      <c r="B20" s="120">
        <v>179.46</v>
      </c>
      <c r="C20" s="62">
        <v>179.46</v>
      </c>
      <c r="D20" s="62">
        <v>326</v>
      </c>
    </row>
    <row r="21" ht="29.1" customHeight="1" spans="1:4">
      <c r="A21" s="119" t="s">
        <v>60</v>
      </c>
      <c r="B21" s="120"/>
      <c r="C21" s="62"/>
      <c r="D21" s="62"/>
    </row>
    <row r="22" ht="29.1" customHeight="1" spans="1:4">
      <c r="A22" s="119" t="s">
        <v>61</v>
      </c>
      <c r="B22" s="120">
        <v>1365.66</v>
      </c>
      <c r="C22" s="62">
        <v>1546.66</v>
      </c>
      <c r="D22" s="62">
        <v>7461.69</v>
      </c>
    </row>
    <row r="23" ht="29.1" customHeight="1" spans="1:4">
      <c r="A23" s="119" t="s">
        <v>62</v>
      </c>
      <c r="B23" s="120">
        <v>11616.16</v>
      </c>
      <c r="C23" s="62">
        <v>15825.16</v>
      </c>
      <c r="D23" s="62">
        <v>33069.42</v>
      </c>
    </row>
    <row r="24" ht="29.1" customHeight="1" spans="1:4">
      <c r="A24" s="119" t="s">
        <v>63</v>
      </c>
      <c r="B24" s="120">
        <v>718.14</v>
      </c>
      <c r="C24" s="62">
        <v>749.14</v>
      </c>
      <c r="D24" s="62">
        <v>1600.49</v>
      </c>
    </row>
    <row r="25" ht="29.1" customHeight="1" spans="1:4">
      <c r="A25" s="119" t="s">
        <v>64</v>
      </c>
      <c r="B25" s="120">
        <v>3023.53</v>
      </c>
      <c r="C25" s="62">
        <v>7359.53</v>
      </c>
      <c r="D25" s="62">
        <v>9879.73</v>
      </c>
    </row>
    <row r="26" ht="29.1" customHeight="1" spans="1:4">
      <c r="A26" s="119" t="s">
        <v>65</v>
      </c>
      <c r="B26" s="120">
        <v>6500</v>
      </c>
      <c r="C26" s="62">
        <v>6500</v>
      </c>
      <c r="D26" s="62"/>
    </row>
    <row r="27" ht="29.1" customHeight="1" spans="1:4">
      <c r="A27" s="119" t="s">
        <v>66</v>
      </c>
      <c r="B27" s="120">
        <v>7299</v>
      </c>
      <c r="C27" s="121">
        <v>7299</v>
      </c>
      <c r="D27" s="62">
        <v>7299</v>
      </c>
    </row>
    <row r="28" ht="29.1" customHeight="1" spans="1:4">
      <c r="A28" s="119" t="s">
        <v>67</v>
      </c>
      <c r="B28" s="120">
        <v>21</v>
      </c>
      <c r="C28" s="121">
        <v>21</v>
      </c>
      <c r="D28" s="62">
        <v>21</v>
      </c>
    </row>
    <row r="29" ht="29.1" customHeight="1" spans="1:4">
      <c r="A29" s="122" t="s">
        <v>68</v>
      </c>
      <c r="B29" s="93">
        <v>5940</v>
      </c>
      <c r="C29" s="121">
        <v>6240</v>
      </c>
      <c r="D29" s="62">
        <v>8417.7</v>
      </c>
    </row>
    <row r="30" ht="29.1" customHeight="1" spans="1:4">
      <c r="A30" s="123" t="s">
        <v>69</v>
      </c>
      <c r="B30" s="124">
        <f>SUM(B5:B29)</f>
        <v>411228.98</v>
      </c>
      <c r="C30" s="125">
        <f>SUM(C5:C29)</f>
        <v>441529.93</v>
      </c>
      <c r="D30" s="125">
        <f>SUM(D5:D29)</f>
        <v>557960.68</v>
      </c>
    </row>
    <row r="31" ht="28" customHeight="1" spans="3:3">
      <c r="C31" s="126"/>
    </row>
  </sheetData>
  <mergeCells count="1">
    <mergeCell ref="A2:D2"/>
  </mergeCells>
  <printOptions horizontalCentered="1"/>
  <pageMargins left="0.66875" right="0.551181102362205" top="0.53" bottom="0.6" header="0.31496062992126" footer="0.31496062992126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53"/>
  <sheetViews>
    <sheetView topLeftCell="A6" workbookViewId="0">
      <selection activeCell="G20" sqref="G20"/>
    </sheetView>
  </sheetViews>
  <sheetFormatPr defaultColWidth="9" defaultRowHeight="14.25"/>
  <cols>
    <col min="1" max="1" width="44.25" style="64" customWidth="1"/>
    <col min="2" max="3" width="17.375" style="65" customWidth="1"/>
    <col min="4" max="234" width="9" style="64" customWidth="1"/>
    <col min="235" max="16384" width="9" style="67"/>
  </cols>
  <sheetData>
    <row r="1" s="67" customFormat="1" ht="18.75" spans="1:234">
      <c r="A1" s="68" t="s">
        <v>70</v>
      </c>
      <c r="B1" s="65"/>
      <c r="C1" s="65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</row>
    <row r="2" s="67" customFormat="1" ht="30" customHeight="1" spans="1:234">
      <c r="A2" s="70" t="s">
        <v>71</v>
      </c>
      <c r="B2" s="70"/>
      <c r="C2" s="70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</row>
    <row r="3" s="67" customFormat="1" ht="28.5" customHeight="1" spans="1:234">
      <c r="A3" s="85"/>
      <c r="B3" s="65"/>
      <c r="C3" s="86" t="s">
        <v>11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</row>
    <row r="4" s="67" customFormat="1" ht="39" customHeight="1" spans="1:234">
      <c r="A4" s="87" t="s">
        <v>72</v>
      </c>
      <c r="B4" s="88" t="s">
        <v>13</v>
      </c>
      <c r="C4" s="76" t="s">
        <v>14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</row>
    <row r="5" s="67" customFormat="1" ht="28.5" customHeight="1" spans="1:234">
      <c r="A5" s="89" t="s">
        <v>73</v>
      </c>
      <c r="B5" s="90"/>
      <c r="C5" s="9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</row>
    <row r="6" s="67" customFormat="1" ht="28.5" customHeight="1" spans="1:234">
      <c r="A6" s="89" t="s">
        <v>74</v>
      </c>
      <c r="B6" s="90"/>
      <c r="C6" s="91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</row>
    <row r="7" s="67" customFormat="1" ht="28.5" customHeight="1" spans="1:234">
      <c r="A7" s="89" t="s">
        <v>75</v>
      </c>
      <c r="B7" s="90"/>
      <c r="C7" s="91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</row>
    <row r="8" s="67" customFormat="1" ht="28.5" customHeight="1" spans="1:234">
      <c r="A8" s="92" t="s">
        <v>76</v>
      </c>
      <c r="B8" s="90"/>
      <c r="C8" s="91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</row>
    <row r="9" s="67" customFormat="1" ht="28.5" customHeight="1" spans="1:234">
      <c r="A9" s="92" t="s">
        <v>77</v>
      </c>
      <c r="B9" s="93">
        <v>7500</v>
      </c>
      <c r="C9" s="93">
        <v>7500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</row>
    <row r="10" s="67" customFormat="1" ht="28.5" customHeight="1" spans="1:234">
      <c r="A10" s="92" t="s">
        <v>78</v>
      </c>
      <c r="B10" s="93">
        <v>320</v>
      </c>
      <c r="C10" s="93">
        <v>320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</row>
    <row r="11" s="67" customFormat="1" ht="28.5" customHeight="1" spans="1:234">
      <c r="A11" s="92" t="s">
        <v>79</v>
      </c>
      <c r="B11" s="93">
        <v>234377</v>
      </c>
      <c r="C11" s="93">
        <f>216880-7803-11697</f>
        <v>197380</v>
      </c>
      <c r="D11" s="9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</row>
    <row r="12" s="67" customFormat="1" ht="28.5" customHeight="1" spans="1:234">
      <c r="A12" s="89" t="s">
        <v>80</v>
      </c>
      <c r="B12" s="93"/>
      <c r="C12" s="9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</row>
    <row r="13" s="67" customFormat="1" ht="28.5" customHeight="1" spans="1:234">
      <c r="A13" s="89" t="s">
        <v>81</v>
      </c>
      <c r="B13" s="93"/>
      <c r="C13" s="9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</row>
    <row r="14" s="67" customFormat="1" ht="28.5" customHeight="1" spans="1:234">
      <c r="A14" s="89" t="s">
        <v>82</v>
      </c>
      <c r="B14" s="93">
        <v>3000</v>
      </c>
      <c r="C14" s="93">
        <v>300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</row>
    <row r="15" s="67" customFormat="1" ht="28.5" customHeight="1" spans="1:234">
      <c r="A15" s="89" t="s">
        <v>83</v>
      </c>
      <c r="B15" s="90"/>
      <c r="C15" s="90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</row>
    <row r="16" s="67" customFormat="1" ht="28.5" customHeight="1" spans="1:234">
      <c r="A16" s="89" t="s">
        <v>84</v>
      </c>
      <c r="B16" s="90"/>
      <c r="C16" s="90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</row>
    <row r="17" s="67" customFormat="1" ht="28.5" customHeight="1" spans="1:234">
      <c r="A17" s="89" t="s">
        <v>80</v>
      </c>
      <c r="B17" s="90"/>
      <c r="C17" s="90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</row>
    <row r="18" s="67" customFormat="1" ht="28.5" customHeight="1" spans="1:234">
      <c r="A18" s="89" t="s">
        <v>81</v>
      </c>
      <c r="B18" s="90"/>
      <c r="C18" s="90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</row>
    <row r="19" s="67" customFormat="1" ht="28.5" customHeight="1" spans="1:234">
      <c r="A19" s="95" t="s">
        <v>85</v>
      </c>
      <c r="B19" s="90"/>
      <c r="C19" s="90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</row>
    <row r="20" s="67" customFormat="1" ht="28.5" customHeight="1" spans="1:234">
      <c r="A20" s="95" t="s">
        <v>86</v>
      </c>
      <c r="B20" s="90"/>
      <c r="C20" s="90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</row>
    <row r="21" s="67" customFormat="1" ht="28.5" customHeight="1" spans="1:234">
      <c r="A21" s="95" t="s">
        <v>87</v>
      </c>
      <c r="B21" s="90"/>
      <c r="C21" s="90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</row>
    <row r="22" s="67" customFormat="1" ht="28.5" customHeight="1" spans="1:234">
      <c r="A22" s="95" t="s">
        <v>88</v>
      </c>
      <c r="B22" s="90"/>
      <c r="C22" s="90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</row>
    <row r="23" s="67" customFormat="1" ht="28.5" customHeight="1" spans="1:234">
      <c r="A23" s="95" t="s">
        <v>89</v>
      </c>
      <c r="B23" s="90">
        <v>7803</v>
      </c>
      <c r="C23" s="90">
        <v>19500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</row>
    <row r="24" s="67" customFormat="1" ht="28.5" customHeight="1" spans="1:234">
      <c r="A24" s="87" t="s">
        <v>90</v>
      </c>
      <c r="B24" s="96">
        <f>SUM(B9:B23)</f>
        <v>253000</v>
      </c>
      <c r="C24" s="96">
        <f>SUM(C9:C23)</f>
        <v>225000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</row>
    <row r="25" s="67" customFormat="1" ht="20.1" hidden="1" customHeight="1" spans="1:234">
      <c r="A25" s="97" t="s">
        <v>91</v>
      </c>
      <c r="B25" s="98"/>
      <c r="C25" s="83" t="s">
        <v>92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</row>
    <row r="26" s="67" customFormat="1" ht="20.1" hidden="1" customHeight="1" spans="1:234">
      <c r="A26" s="99" t="s">
        <v>93</v>
      </c>
      <c r="B26" s="98"/>
      <c r="C26" s="100" t="s">
        <v>94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</row>
    <row r="27" s="67" customFormat="1" ht="20.1" hidden="1" customHeight="1" spans="1:234">
      <c r="A27" s="99" t="s">
        <v>95</v>
      </c>
      <c r="B27" s="98"/>
      <c r="C27" s="100" t="s">
        <v>96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</row>
    <row r="28" s="67" customFormat="1" ht="20.1" hidden="1" customHeight="1" spans="1:234">
      <c r="A28" s="99" t="s">
        <v>97</v>
      </c>
      <c r="B28" s="98"/>
      <c r="C28" s="100" t="s">
        <v>98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</row>
    <row r="29" s="67" customFormat="1" ht="20.1" hidden="1" customHeight="1" spans="1:234">
      <c r="A29" s="99" t="s">
        <v>99</v>
      </c>
      <c r="B29" s="98"/>
      <c r="C29" s="100" t="s">
        <v>100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</row>
    <row r="30" s="67" customFormat="1" ht="20.1" hidden="1" customHeight="1" spans="1:234">
      <c r="A30" s="99" t="s">
        <v>101</v>
      </c>
      <c r="B30" s="98"/>
      <c r="C30" s="100" t="s">
        <v>102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</row>
    <row r="31" s="67" customFormat="1" ht="20.1" hidden="1" customHeight="1" spans="1:234">
      <c r="A31" s="99" t="s">
        <v>103</v>
      </c>
      <c r="B31" s="98"/>
      <c r="C31" s="101" t="s">
        <v>104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</row>
    <row r="32" s="67" customFormat="1" ht="20.1" hidden="1" customHeight="1" spans="1:234">
      <c r="A32" s="102" t="s">
        <v>105</v>
      </c>
      <c r="B32" s="98"/>
      <c r="C32" s="101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</row>
    <row r="33" s="67" customFormat="1" ht="20.1" hidden="1" customHeight="1" spans="1:234">
      <c r="A33" s="102" t="s">
        <v>106</v>
      </c>
      <c r="B33" s="98"/>
      <c r="C33" s="101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</row>
    <row r="34" s="67" customFormat="1" ht="20.1" hidden="1" customHeight="1" spans="1:234">
      <c r="A34" s="103" t="s">
        <v>107</v>
      </c>
      <c r="B34" s="98"/>
      <c r="C34" s="83" t="s">
        <v>108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</row>
    <row r="35" s="67" customFormat="1" ht="20.1" customHeight="1" spans="1:234">
      <c r="A35" s="64"/>
      <c r="B35" s="104"/>
      <c r="C35" s="65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</row>
    <row r="36" s="67" customFormat="1" ht="20.1" customHeight="1" spans="1:234">
      <c r="A36" s="64"/>
      <c r="B36" s="65"/>
      <c r="C36" s="65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</row>
    <row r="37" s="67" customFormat="1" ht="20.1" customHeight="1" spans="2:234">
      <c r="B37" s="105"/>
      <c r="C37" s="10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</row>
    <row r="38" s="67" customFormat="1" ht="20.1" customHeight="1" spans="2:234">
      <c r="B38" s="105"/>
      <c r="C38" s="65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</row>
    <row r="39" s="67" customFormat="1" ht="20.1" customHeight="1" spans="2:234">
      <c r="B39" s="105"/>
      <c r="C39" s="65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</row>
    <row r="40" s="67" customFormat="1" ht="20.1" customHeight="1" spans="2:234">
      <c r="B40" s="105"/>
      <c r="C40" s="65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</row>
    <row r="41" s="67" customFormat="1" ht="20.1" customHeight="1" spans="2:234">
      <c r="B41" s="105"/>
      <c r="C41" s="65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</row>
    <row r="42" s="67" customFormat="1" ht="20.1" customHeight="1" spans="2:234">
      <c r="B42" s="105"/>
      <c r="C42" s="65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</row>
    <row r="43" s="67" customFormat="1" ht="20.1" customHeight="1" spans="2:234">
      <c r="B43" s="105"/>
      <c r="C43" s="65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</row>
    <row r="44" s="67" customFormat="1" ht="20.1" customHeight="1" spans="1:234">
      <c r="A44" s="64"/>
      <c r="B44" s="65"/>
      <c r="C44" s="65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</row>
    <row r="45" s="67" customFormat="1" ht="20.1" customHeight="1" spans="1:234">
      <c r="A45" s="64"/>
      <c r="B45" s="65"/>
      <c r="C45" s="65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</row>
    <row r="46" s="67" customFormat="1" ht="20.1" customHeight="1" spans="1:234">
      <c r="A46" s="64"/>
      <c r="B46" s="65"/>
      <c r="C46" s="65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</row>
    <row r="47" s="67" customFormat="1" ht="20.1" customHeight="1" spans="1:234">
      <c r="A47" s="64"/>
      <c r="B47" s="65"/>
      <c r="C47" s="65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</row>
    <row r="48" s="67" customFormat="1" ht="20.1" customHeight="1" spans="1:234">
      <c r="A48" s="64"/>
      <c r="B48" s="65"/>
      <c r="C48" s="65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</row>
    <row r="49" s="67" customFormat="1" ht="20.1" customHeight="1" spans="1:234">
      <c r="A49" s="64"/>
      <c r="B49" s="65"/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</row>
    <row r="50" s="67" customFormat="1" ht="20.1" customHeight="1" spans="1:234">
      <c r="A50" s="64"/>
      <c r="B50" s="65"/>
      <c r="C50" s="65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</row>
    <row r="51" s="67" customFormat="1" ht="20.1" customHeight="1" spans="1:234">
      <c r="A51" s="64"/>
      <c r="B51" s="65"/>
      <c r="C51" s="65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</row>
    <row r="52" s="67" customFormat="1" ht="20.1" customHeight="1" spans="1:234">
      <c r="A52" s="64"/>
      <c r="B52" s="65"/>
      <c r="C52" s="65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</row>
    <row r="53" s="67" customFormat="1" ht="20.1" customHeight="1" spans="1:234">
      <c r="A53" s="64"/>
      <c r="B53" s="65"/>
      <c r="C53" s="65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19" sqref="B19"/>
    </sheetView>
  </sheetViews>
  <sheetFormatPr defaultColWidth="9" defaultRowHeight="14.25" outlineLevelCol="3"/>
  <cols>
    <col min="1" max="1" width="51.8166666666667" style="64" customWidth="1"/>
    <col min="2" max="2" width="20.125" style="65" customWidth="1"/>
    <col min="3" max="4" width="15.5083333333333" style="66" customWidth="1"/>
    <col min="5" max="219" width="9" style="64" customWidth="1"/>
    <col min="220" max="16384" width="9" style="67"/>
  </cols>
  <sheetData>
    <row r="1" ht="18.75" spans="1:2">
      <c r="A1" s="68" t="s">
        <v>109</v>
      </c>
      <c r="B1" s="69"/>
    </row>
    <row r="2" ht="30" customHeight="1" spans="1:4">
      <c r="A2" s="70" t="s">
        <v>110</v>
      </c>
      <c r="B2" s="70"/>
      <c r="C2" s="71"/>
      <c r="D2" s="71"/>
    </row>
    <row r="3" ht="28.5" customHeight="1" spans="3:4">
      <c r="C3" s="72"/>
      <c r="D3" s="73" t="s">
        <v>11</v>
      </c>
    </row>
    <row r="4" ht="39" customHeight="1" spans="1:4">
      <c r="A4" s="74" t="s">
        <v>41</v>
      </c>
      <c r="B4" s="75" t="s">
        <v>13</v>
      </c>
      <c r="C4" s="59" t="s">
        <v>42</v>
      </c>
      <c r="D4" s="76" t="s">
        <v>43</v>
      </c>
    </row>
    <row r="5" ht="22" customHeight="1" spans="1:4">
      <c r="A5" s="77" t="s">
        <v>111</v>
      </c>
      <c r="B5" s="78">
        <v>66</v>
      </c>
      <c r="C5" s="79">
        <v>202</v>
      </c>
      <c r="D5" s="79">
        <v>366</v>
      </c>
    </row>
    <row r="6" ht="22" customHeight="1" spans="1:4">
      <c r="A6" s="77" t="s">
        <v>112</v>
      </c>
      <c r="B6" s="78"/>
      <c r="C6" s="79"/>
      <c r="D6" s="79"/>
    </row>
    <row r="7" ht="22" customHeight="1" spans="1:4">
      <c r="A7" s="77" t="s">
        <v>113</v>
      </c>
      <c r="B7" s="78"/>
      <c r="C7" s="79"/>
      <c r="D7" s="79"/>
    </row>
    <row r="8" ht="22" customHeight="1" spans="1:4">
      <c r="A8" s="77" t="s">
        <v>114</v>
      </c>
      <c r="B8" s="78">
        <f>SUM(B9:B13)</f>
        <v>215726</v>
      </c>
      <c r="C8" s="62">
        <f>SUM(C9:C13)</f>
        <v>224873</v>
      </c>
      <c r="D8" s="62">
        <f>SUM(D9:D13)</f>
        <v>224300</v>
      </c>
    </row>
    <row r="9" ht="22" customHeight="1" spans="1:4">
      <c r="A9" s="77" t="s">
        <v>115</v>
      </c>
      <c r="B9" s="78">
        <v>204837</v>
      </c>
      <c r="C9" s="62">
        <v>213984</v>
      </c>
      <c r="D9" s="62">
        <v>207281</v>
      </c>
    </row>
    <row r="10" ht="22" customHeight="1" spans="1:4">
      <c r="A10" s="77" t="s">
        <v>116</v>
      </c>
      <c r="B10" s="78">
        <v>7569</v>
      </c>
      <c r="C10" s="62">
        <v>7569</v>
      </c>
      <c r="D10" s="62">
        <v>7569</v>
      </c>
    </row>
    <row r="11" ht="22" customHeight="1" spans="1:4">
      <c r="A11" s="77" t="s">
        <v>117</v>
      </c>
      <c r="B11" s="78">
        <v>320</v>
      </c>
      <c r="C11" s="62">
        <v>320</v>
      </c>
      <c r="D11" s="62">
        <v>320</v>
      </c>
    </row>
    <row r="12" ht="22" customHeight="1" spans="1:4">
      <c r="A12" s="77" t="s">
        <v>118</v>
      </c>
      <c r="B12" s="78">
        <v>3000</v>
      </c>
      <c r="C12" s="62">
        <v>3000</v>
      </c>
      <c r="D12" s="62">
        <v>300</v>
      </c>
    </row>
    <row r="13" ht="22" customHeight="1" spans="1:4">
      <c r="A13" s="77" t="s">
        <v>119</v>
      </c>
      <c r="B13" s="78"/>
      <c r="C13" s="62"/>
      <c r="D13" s="62">
        <v>8830</v>
      </c>
    </row>
    <row r="14" ht="22" customHeight="1" spans="1:4">
      <c r="A14" s="77" t="s">
        <v>120</v>
      </c>
      <c r="B14" s="78">
        <f>SUM(B15:B19)</f>
        <v>830</v>
      </c>
      <c r="C14" s="62">
        <f>C15+C16+C19</f>
        <v>1099</v>
      </c>
      <c r="D14" s="62">
        <f>D15+D16+D19</f>
        <v>1568</v>
      </c>
    </row>
    <row r="15" ht="22" customHeight="1" spans="1:4">
      <c r="A15" s="80" t="s">
        <v>121</v>
      </c>
      <c r="B15" s="81">
        <v>486</v>
      </c>
      <c r="C15" s="62">
        <v>486</v>
      </c>
      <c r="D15" s="62">
        <v>955</v>
      </c>
    </row>
    <row r="16" ht="22" customHeight="1" spans="1:4">
      <c r="A16" s="80" t="s">
        <v>122</v>
      </c>
      <c r="B16" s="81">
        <v>40</v>
      </c>
      <c r="C16" s="62">
        <v>102</v>
      </c>
      <c r="D16" s="62">
        <v>102</v>
      </c>
    </row>
    <row r="17" ht="22" hidden="1" customHeight="1" spans="1:4">
      <c r="A17" s="80" t="s">
        <v>123</v>
      </c>
      <c r="B17" s="81"/>
      <c r="C17" s="62"/>
      <c r="D17" s="62"/>
    </row>
    <row r="18" ht="22" hidden="1" customHeight="1" spans="1:4">
      <c r="A18" s="80" t="s">
        <v>124</v>
      </c>
      <c r="B18" s="81"/>
      <c r="C18" s="62"/>
      <c r="D18" s="62"/>
    </row>
    <row r="19" ht="22" customHeight="1" spans="1:4">
      <c r="A19" s="80" t="s">
        <v>125</v>
      </c>
      <c r="B19" s="81">
        <v>304</v>
      </c>
      <c r="C19" s="62">
        <v>511</v>
      </c>
      <c r="D19" s="62">
        <v>511</v>
      </c>
    </row>
    <row r="20" ht="22" customHeight="1" spans="1:4">
      <c r="A20" s="82" t="s">
        <v>126</v>
      </c>
      <c r="B20" s="78"/>
      <c r="C20" s="62"/>
      <c r="D20" s="62">
        <f t="shared" ref="D20:D24" si="0">D21</f>
        <v>4350</v>
      </c>
    </row>
    <row r="21" ht="22" customHeight="1" spans="1:4">
      <c r="A21" s="80" t="s">
        <v>127</v>
      </c>
      <c r="B21" s="81"/>
      <c r="C21" s="62"/>
      <c r="D21" s="62">
        <v>4350</v>
      </c>
    </row>
    <row r="22" ht="22" customHeight="1" spans="1:4">
      <c r="A22" s="82" t="s">
        <v>128</v>
      </c>
      <c r="B22" s="78"/>
      <c r="C22" s="62"/>
      <c r="D22" s="62">
        <f t="shared" si="0"/>
        <v>5255</v>
      </c>
    </row>
    <row r="23" ht="22" customHeight="1" spans="1:4">
      <c r="A23" s="82" t="s">
        <v>119</v>
      </c>
      <c r="B23" s="78"/>
      <c r="C23" s="62"/>
      <c r="D23" s="62">
        <v>5255</v>
      </c>
    </row>
    <row r="24" ht="22" customHeight="1" spans="1:4">
      <c r="A24" s="82" t="s">
        <v>129</v>
      </c>
      <c r="B24" s="78"/>
      <c r="C24" s="62"/>
      <c r="D24" s="62">
        <f t="shared" si="0"/>
        <v>2415</v>
      </c>
    </row>
    <row r="25" ht="22" customHeight="1" spans="1:4">
      <c r="A25" s="82" t="s">
        <v>119</v>
      </c>
      <c r="B25" s="78"/>
      <c r="C25" s="62"/>
      <c r="D25" s="62">
        <v>2415</v>
      </c>
    </row>
    <row r="26" ht="22" customHeight="1" spans="1:4">
      <c r="A26" s="82" t="s">
        <v>130</v>
      </c>
      <c r="B26" s="78">
        <f>SUM(B27:B29)</f>
        <v>1987</v>
      </c>
      <c r="C26" s="62">
        <f>SUM(C27:C29)</f>
        <v>83642</v>
      </c>
      <c r="D26" s="62">
        <f>SUM(D27:D29)</f>
        <v>151610</v>
      </c>
    </row>
    <row r="27" ht="22" customHeight="1" spans="1:4">
      <c r="A27" s="80" t="s">
        <v>131</v>
      </c>
      <c r="B27" s="81"/>
      <c r="C27" s="62">
        <v>80500</v>
      </c>
      <c r="D27" s="62">
        <v>147450</v>
      </c>
    </row>
    <row r="28" ht="22" customHeight="1" spans="1:4">
      <c r="A28" s="80" t="s">
        <v>132</v>
      </c>
      <c r="B28" s="81">
        <v>1987</v>
      </c>
      <c r="C28" s="62">
        <v>3142</v>
      </c>
      <c r="D28" s="62">
        <v>4160</v>
      </c>
    </row>
    <row r="29" ht="22" customHeight="1" spans="1:4">
      <c r="A29" s="80" t="s">
        <v>133</v>
      </c>
      <c r="B29" s="81"/>
      <c r="C29" s="62"/>
      <c r="D29" s="62"/>
    </row>
    <row r="30" ht="22" customHeight="1" spans="1:4">
      <c r="A30" s="82" t="s">
        <v>134</v>
      </c>
      <c r="B30" s="78">
        <v>31337</v>
      </c>
      <c r="C30" s="62">
        <v>31337</v>
      </c>
      <c r="D30" s="62">
        <v>24850</v>
      </c>
    </row>
    <row r="31" ht="22" customHeight="1" spans="1:4">
      <c r="A31" s="82" t="s">
        <v>135</v>
      </c>
      <c r="B31" s="78">
        <v>198</v>
      </c>
      <c r="C31" s="62">
        <v>198</v>
      </c>
      <c r="D31" s="62">
        <v>2</v>
      </c>
    </row>
    <row r="32" ht="22" customHeight="1" spans="1:4">
      <c r="A32" s="83" t="s">
        <v>69</v>
      </c>
      <c r="B32" s="84">
        <f>SUM(B5,B6,B7,B8,B14,B26,B30,B31)</f>
        <v>250144</v>
      </c>
      <c r="C32" s="84">
        <f>SUM(C5,C6,C7,C8,C14,C26,C30,C31)</f>
        <v>341351</v>
      </c>
      <c r="D32" s="84">
        <f>SUM(D5,D6,D7,D8,D14,D20,D22,D24,D26,D30,D31)</f>
        <v>414716</v>
      </c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mergeCells count="1">
    <mergeCell ref="A2:D2"/>
  </mergeCells>
  <printOptions horizontalCentered="1"/>
  <pageMargins left="0.88" right="0.551181102362205" top="0.748031496062992" bottom="0.748031496062992" header="0.31496062992126" footer="0.31496062992126"/>
  <pageSetup paperSize="9" scale="9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H10" sqref="H10"/>
    </sheetView>
  </sheetViews>
  <sheetFormatPr defaultColWidth="12.125" defaultRowHeight="14.25" outlineLevelCol="3"/>
  <cols>
    <col min="1" max="1" width="36.375" style="4" customWidth="1"/>
    <col min="2" max="2" width="16.125" style="52" customWidth="1"/>
    <col min="3" max="4" width="17.875" style="4" customWidth="1"/>
    <col min="5" max="248" width="12.125" style="4"/>
    <col min="249" max="249" width="34.25" style="4" customWidth="1"/>
    <col min="250" max="250" width="26" style="4" customWidth="1"/>
    <col min="251" max="251" width="34.25" style="4" customWidth="1"/>
    <col min="252" max="252" width="26" style="4" customWidth="1"/>
    <col min="253" max="504" width="12.125" style="4"/>
    <col min="505" max="505" width="34.25" style="4" customWidth="1"/>
    <col min="506" max="506" width="26" style="4" customWidth="1"/>
    <col min="507" max="507" width="34.25" style="4" customWidth="1"/>
    <col min="508" max="508" width="26" style="4" customWidth="1"/>
    <col min="509" max="760" width="12.125" style="4"/>
    <col min="761" max="761" width="34.25" style="4" customWidth="1"/>
    <col min="762" max="762" width="26" style="4" customWidth="1"/>
    <col min="763" max="763" width="34.25" style="4" customWidth="1"/>
    <col min="764" max="764" width="26" style="4" customWidth="1"/>
    <col min="765" max="1016" width="12.125" style="4"/>
    <col min="1017" max="1017" width="34.25" style="4" customWidth="1"/>
    <col min="1018" max="1018" width="26" style="4" customWidth="1"/>
    <col min="1019" max="1019" width="34.25" style="4" customWidth="1"/>
    <col min="1020" max="1020" width="26" style="4" customWidth="1"/>
    <col min="1021" max="1272" width="12.125" style="4"/>
    <col min="1273" max="1273" width="34.25" style="4" customWidth="1"/>
    <col min="1274" max="1274" width="26" style="4" customWidth="1"/>
    <col min="1275" max="1275" width="34.25" style="4" customWidth="1"/>
    <col min="1276" max="1276" width="26" style="4" customWidth="1"/>
    <col min="1277" max="1528" width="12.125" style="4"/>
    <col min="1529" max="1529" width="34.25" style="4" customWidth="1"/>
    <col min="1530" max="1530" width="26" style="4" customWidth="1"/>
    <col min="1531" max="1531" width="34.25" style="4" customWidth="1"/>
    <col min="1532" max="1532" width="26" style="4" customWidth="1"/>
    <col min="1533" max="1784" width="12.125" style="4"/>
    <col min="1785" max="1785" width="34.25" style="4" customWidth="1"/>
    <col min="1786" max="1786" width="26" style="4" customWidth="1"/>
    <col min="1787" max="1787" width="34.25" style="4" customWidth="1"/>
    <col min="1788" max="1788" width="26" style="4" customWidth="1"/>
    <col min="1789" max="2040" width="12.125" style="4"/>
    <col min="2041" max="2041" width="34.25" style="4" customWidth="1"/>
    <col min="2042" max="2042" width="26" style="4" customWidth="1"/>
    <col min="2043" max="2043" width="34.25" style="4" customWidth="1"/>
    <col min="2044" max="2044" width="26" style="4" customWidth="1"/>
    <col min="2045" max="2296" width="12.125" style="4"/>
    <col min="2297" max="2297" width="34.25" style="4" customWidth="1"/>
    <col min="2298" max="2298" width="26" style="4" customWidth="1"/>
    <col min="2299" max="2299" width="34.25" style="4" customWidth="1"/>
    <col min="2300" max="2300" width="26" style="4" customWidth="1"/>
    <col min="2301" max="2552" width="12.125" style="4"/>
    <col min="2553" max="2553" width="34.25" style="4" customWidth="1"/>
    <col min="2554" max="2554" width="26" style="4" customWidth="1"/>
    <col min="2555" max="2555" width="34.25" style="4" customWidth="1"/>
    <col min="2556" max="2556" width="26" style="4" customWidth="1"/>
    <col min="2557" max="2808" width="12.125" style="4"/>
    <col min="2809" max="2809" width="34.25" style="4" customWidth="1"/>
    <col min="2810" max="2810" width="26" style="4" customWidth="1"/>
    <col min="2811" max="2811" width="34.25" style="4" customWidth="1"/>
    <col min="2812" max="2812" width="26" style="4" customWidth="1"/>
    <col min="2813" max="3064" width="12.125" style="4"/>
    <col min="3065" max="3065" width="34.25" style="4" customWidth="1"/>
    <col min="3066" max="3066" width="26" style="4" customWidth="1"/>
    <col min="3067" max="3067" width="34.25" style="4" customWidth="1"/>
    <col min="3068" max="3068" width="26" style="4" customWidth="1"/>
    <col min="3069" max="3320" width="12.125" style="4"/>
    <col min="3321" max="3321" width="34.25" style="4" customWidth="1"/>
    <col min="3322" max="3322" width="26" style="4" customWidth="1"/>
    <col min="3323" max="3323" width="34.25" style="4" customWidth="1"/>
    <col min="3324" max="3324" width="26" style="4" customWidth="1"/>
    <col min="3325" max="3576" width="12.125" style="4"/>
    <col min="3577" max="3577" width="34.25" style="4" customWidth="1"/>
    <col min="3578" max="3578" width="26" style="4" customWidth="1"/>
    <col min="3579" max="3579" width="34.25" style="4" customWidth="1"/>
    <col min="3580" max="3580" width="26" style="4" customWidth="1"/>
    <col min="3581" max="3832" width="12.125" style="4"/>
    <col min="3833" max="3833" width="34.25" style="4" customWidth="1"/>
    <col min="3834" max="3834" width="26" style="4" customWidth="1"/>
    <col min="3835" max="3835" width="34.25" style="4" customWidth="1"/>
    <col min="3836" max="3836" width="26" style="4" customWidth="1"/>
    <col min="3837" max="4088" width="12.125" style="4"/>
    <col min="4089" max="4089" width="34.25" style="4" customWidth="1"/>
    <col min="4090" max="4090" width="26" style="4" customWidth="1"/>
    <col min="4091" max="4091" width="34.25" style="4" customWidth="1"/>
    <col min="4092" max="4092" width="26" style="4" customWidth="1"/>
    <col min="4093" max="4344" width="12.125" style="4"/>
    <col min="4345" max="4345" width="34.25" style="4" customWidth="1"/>
    <col min="4346" max="4346" width="26" style="4" customWidth="1"/>
    <col min="4347" max="4347" width="34.25" style="4" customWidth="1"/>
    <col min="4348" max="4348" width="26" style="4" customWidth="1"/>
    <col min="4349" max="4600" width="12.125" style="4"/>
    <col min="4601" max="4601" width="34.25" style="4" customWidth="1"/>
    <col min="4602" max="4602" width="26" style="4" customWidth="1"/>
    <col min="4603" max="4603" width="34.25" style="4" customWidth="1"/>
    <col min="4604" max="4604" width="26" style="4" customWidth="1"/>
    <col min="4605" max="4856" width="12.125" style="4"/>
    <col min="4857" max="4857" width="34.25" style="4" customWidth="1"/>
    <col min="4858" max="4858" width="26" style="4" customWidth="1"/>
    <col min="4859" max="4859" width="34.25" style="4" customWidth="1"/>
    <col min="4860" max="4860" width="26" style="4" customWidth="1"/>
    <col min="4861" max="5112" width="12.125" style="4"/>
    <col min="5113" max="5113" width="34.25" style="4" customWidth="1"/>
    <col min="5114" max="5114" width="26" style="4" customWidth="1"/>
    <col min="5115" max="5115" width="34.25" style="4" customWidth="1"/>
    <col min="5116" max="5116" width="26" style="4" customWidth="1"/>
    <col min="5117" max="5368" width="12.125" style="4"/>
    <col min="5369" max="5369" width="34.25" style="4" customWidth="1"/>
    <col min="5370" max="5370" width="26" style="4" customWidth="1"/>
    <col min="5371" max="5371" width="34.25" style="4" customWidth="1"/>
    <col min="5372" max="5372" width="26" style="4" customWidth="1"/>
    <col min="5373" max="5624" width="12.125" style="4"/>
    <col min="5625" max="5625" width="34.25" style="4" customWidth="1"/>
    <col min="5626" max="5626" width="26" style="4" customWidth="1"/>
    <col min="5627" max="5627" width="34.25" style="4" customWidth="1"/>
    <col min="5628" max="5628" width="26" style="4" customWidth="1"/>
    <col min="5629" max="5880" width="12.125" style="4"/>
    <col min="5881" max="5881" width="34.25" style="4" customWidth="1"/>
    <col min="5882" max="5882" width="26" style="4" customWidth="1"/>
    <col min="5883" max="5883" width="34.25" style="4" customWidth="1"/>
    <col min="5884" max="5884" width="26" style="4" customWidth="1"/>
    <col min="5885" max="6136" width="12.125" style="4"/>
    <col min="6137" max="6137" width="34.25" style="4" customWidth="1"/>
    <col min="6138" max="6138" width="26" style="4" customWidth="1"/>
    <col min="6139" max="6139" width="34.25" style="4" customWidth="1"/>
    <col min="6140" max="6140" width="26" style="4" customWidth="1"/>
    <col min="6141" max="6392" width="12.125" style="4"/>
    <col min="6393" max="6393" width="34.25" style="4" customWidth="1"/>
    <col min="6394" max="6394" width="26" style="4" customWidth="1"/>
    <col min="6395" max="6395" width="34.25" style="4" customWidth="1"/>
    <col min="6396" max="6396" width="26" style="4" customWidth="1"/>
    <col min="6397" max="6648" width="12.125" style="4"/>
    <col min="6649" max="6649" width="34.25" style="4" customWidth="1"/>
    <col min="6650" max="6650" width="26" style="4" customWidth="1"/>
    <col min="6651" max="6651" width="34.25" style="4" customWidth="1"/>
    <col min="6652" max="6652" width="26" style="4" customWidth="1"/>
    <col min="6653" max="6904" width="12.125" style="4"/>
    <col min="6905" max="6905" width="34.25" style="4" customWidth="1"/>
    <col min="6906" max="6906" width="26" style="4" customWidth="1"/>
    <col min="6907" max="6907" width="34.25" style="4" customWidth="1"/>
    <col min="6908" max="6908" width="26" style="4" customWidth="1"/>
    <col min="6909" max="7160" width="12.125" style="4"/>
    <col min="7161" max="7161" width="34.25" style="4" customWidth="1"/>
    <col min="7162" max="7162" width="26" style="4" customWidth="1"/>
    <col min="7163" max="7163" width="34.25" style="4" customWidth="1"/>
    <col min="7164" max="7164" width="26" style="4" customWidth="1"/>
    <col min="7165" max="7416" width="12.125" style="4"/>
    <col min="7417" max="7417" width="34.25" style="4" customWidth="1"/>
    <col min="7418" max="7418" width="26" style="4" customWidth="1"/>
    <col min="7419" max="7419" width="34.25" style="4" customWidth="1"/>
    <col min="7420" max="7420" width="26" style="4" customWidth="1"/>
    <col min="7421" max="7672" width="12.125" style="4"/>
    <col min="7673" max="7673" width="34.25" style="4" customWidth="1"/>
    <col min="7674" max="7674" width="26" style="4" customWidth="1"/>
    <col min="7675" max="7675" width="34.25" style="4" customWidth="1"/>
    <col min="7676" max="7676" width="26" style="4" customWidth="1"/>
    <col min="7677" max="7928" width="12.125" style="4"/>
    <col min="7929" max="7929" width="34.25" style="4" customWidth="1"/>
    <col min="7930" max="7930" width="26" style="4" customWidth="1"/>
    <col min="7931" max="7931" width="34.25" style="4" customWidth="1"/>
    <col min="7932" max="7932" width="26" style="4" customWidth="1"/>
    <col min="7933" max="8184" width="12.125" style="4"/>
    <col min="8185" max="8185" width="34.25" style="4" customWidth="1"/>
    <col min="8186" max="8186" width="26" style="4" customWidth="1"/>
    <col min="8187" max="8187" width="34.25" style="4" customWidth="1"/>
    <col min="8188" max="8188" width="26" style="4" customWidth="1"/>
    <col min="8189" max="8440" width="12.125" style="4"/>
    <col min="8441" max="8441" width="34.25" style="4" customWidth="1"/>
    <col min="8442" max="8442" width="26" style="4" customWidth="1"/>
    <col min="8443" max="8443" width="34.25" style="4" customWidth="1"/>
    <col min="8444" max="8444" width="26" style="4" customWidth="1"/>
    <col min="8445" max="8696" width="12.125" style="4"/>
    <col min="8697" max="8697" width="34.25" style="4" customWidth="1"/>
    <col min="8698" max="8698" width="26" style="4" customWidth="1"/>
    <col min="8699" max="8699" width="34.25" style="4" customWidth="1"/>
    <col min="8700" max="8700" width="26" style="4" customWidth="1"/>
    <col min="8701" max="8952" width="12.125" style="4"/>
    <col min="8953" max="8953" width="34.25" style="4" customWidth="1"/>
    <col min="8954" max="8954" width="26" style="4" customWidth="1"/>
    <col min="8955" max="8955" width="34.25" style="4" customWidth="1"/>
    <col min="8956" max="8956" width="26" style="4" customWidth="1"/>
    <col min="8957" max="9208" width="12.125" style="4"/>
    <col min="9209" max="9209" width="34.25" style="4" customWidth="1"/>
    <col min="9210" max="9210" width="26" style="4" customWidth="1"/>
    <col min="9211" max="9211" width="34.25" style="4" customWidth="1"/>
    <col min="9212" max="9212" width="26" style="4" customWidth="1"/>
    <col min="9213" max="9464" width="12.125" style="4"/>
    <col min="9465" max="9465" width="34.25" style="4" customWidth="1"/>
    <col min="9466" max="9466" width="26" style="4" customWidth="1"/>
    <col min="9467" max="9467" width="34.25" style="4" customWidth="1"/>
    <col min="9468" max="9468" width="26" style="4" customWidth="1"/>
    <col min="9469" max="9720" width="12.125" style="4"/>
    <col min="9721" max="9721" width="34.25" style="4" customWidth="1"/>
    <col min="9722" max="9722" width="26" style="4" customWidth="1"/>
    <col min="9723" max="9723" width="34.25" style="4" customWidth="1"/>
    <col min="9724" max="9724" width="26" style="4" customWidth="1"/>
    <col min="9725" max="9976" width="12.125" style="4"/>
    <col min="9977" max="9977" width="34.25" style="4" customWidth="1"/>
    <col min="9978" max="9978" width="26" style="4" customWidth="1"/>
    <col min="9979" max="9979" width="34.25" style="4" customWidth="1"/>
    <col min="9980" max="9980" width="26" style="4" customWidth="1"/>
    <col min="9981" max="10232" width="12.125" style="4"/>
    <col min="10233" max="10233" width="34.25" style="4" customWidth="1"/>
    <col min="10234" max="10234" width="26" style="4" customWidth="1"/>
    <col min="10235" max="10235" width="34.25" style="4" customWidth="1"/>
    <col min="10236" max="10236" width="26" style="4" customWidth="1"/>
    <col min="10237" max="10488" width="12.125" style="4"/>
    <col min="10489" max="10489" width="34.25" style="4" customWidth="1"/>
    <col min="10490" max="10490" width="26" style="4" customWidth="1"/>
    <col min="10491" max="10491" width="34.25" style="4" customWidth="1"/>
    <col min="10492" max="10492" width="26" style="4" customWidth="1"/>
    <col min="10493" max="10744" width="12.125" style="4"/>
    <col min="10745" max="10745" width="34.25" style="4" customWidth="1"/>
    <col min="10746" max="10746" width="26" style="4" customWidth="1"/>
    <col min="10747" max="10747" width="34.25" style="4" customWidth="1"/>
    <col min="10748" max="10748" width="26" style="4" customWidth="1"/>
    <col min="10749" max="11000" width="12.125" style="4"/>
    <col min="11001" max="11001" width="34.25" style="4" customWidth="1"/>
    <col min="11002" max="11002" width="26" style="4" customWidth="1"/>
    <col min="11003" max="11003" width="34.25" style="4" customWidth="1"/>
    <col min="11004" max="11004" width="26" style="4" customWidth="1"/>
    <col min="11005" max="11256" width="12.125" style="4"/>
    <col min="11257" max="11257" width="34.25" style="4" customWidth="1"/>
    <col min="11258" max="11258" width="26" style="4" customWidth="1"/>
    <col min="11259" max="11259" width="34.25" style="4" customWidth="1"/>
    <col min="11260" max="11260" width="26" style="4" customWidth="1"/>
    <col min="11261" max="11512" width="12.125" style="4"/>
    <col min="11513" max="11513" width="34.25" style="4" customWidth="1"/>
    <col min="11514" max="11514" width="26" style="4" customWidth="1"/>
    <col min="11515" max="11515" width="34.25" style="4" customWidth="1"/>
    <col min="11516" max="11516" width="26" style="4" customWidth="1"/>
    <col min="11517" max="11768" width="12.125" style="4"/>
    <col min="11769" max="11769" width="34.25" style="4" customWidth="1"/>
    <col min="11770" max="11770" width="26" style="4" customWidth="1"/>
    <col min="11771" max="11771" width="34.25" style="4" customWidth="1"/>
    <col min="11772" max="11772" width="26" style="4" customWidth="1"/>
    <col min="11773" max="12024" width="12.125" style="4"/>
    <col min="12025" max="12025" width="34.25" style="4" customWidth="1"/>
    <col min="12026" max="12026" width="26" style="4" customWidth="1"/>
    <col min="12027" max="12027" width="34.25" style="4" customWidth="1"/>
    <col min="12028" max="12028" width="26" style="4" customWidth="1"/>
    <col min="12029" max="12280" width="12.125" style="4"/>
    <col min="12281" max="12281" width="34.25" style="4" customWidth="1"/>
    <col min="12282" max="12282" width="26" style="4" customWidth="1"/>
    <col min="12283" max="12283" width="34.25" style="4" customWidth="1"/>
    <col min="12284" max="12284" width="26" style="4" customWidth="1"/>
    <col min="12285" max="12536" width="12.125" style="4"/>
    <col min="12537" max="12537" width="34.25" style="4" customWidth="1"/>
    <col min="12538" max="12538" width="26" style="4" customWidth="1"/>
    <col min="12539" max="12539" width="34.25" style="4" customWidth="1"/>
    <col min="12540" max="12540" width="26" style="4" customWidth="1"/>
    <col min="12541" max="12792" width="12.125" style="4"/>
    <col min="12793" max="12793" width="34.25" style="4" customWidth="1"/>
    <col min="12794" max="12794" width="26" style="4" customWidth="1"/>
    <col min="12795" max="12795" width="34.25" style="4" customWidth="1"/>
    <col min="12796" max="12796" width="26" style="4" customWidth="1"/>
    <col min="12797" max="13048" width="12.125" style="4"/>
    <col min="13049" max="13049" width="34.25" style="4" customWidth="1"/>
    <col min="13050" max="13050" width="26" style="4" customWidth="1"/>
    <col min="13051" max="13051" width="34.25" style="4" customWidth="1"/>
    <col min="13052" max="13052" width="26" style="4" customWidth="1"/>
    <col min="13053" max="13304" width="12.125" style="4"/>
    <col min="13305" max="13305" width="34.25" style="4" customWidth="1"/>
    <col min="13306" max="13306" width="26" style="4" customWidth="1"/>
    <col min="13307" max="13307" width="34.25" style="4" customWidth="1"/>
    <col min="13308" max="13308" width="26" style="4" customWidth="1"/>
    <col min="13309" max="13560" width="12.125" style="4"/>
    <col min="13561" max="13561" width="34.25" style="4" customWidth="1"/>
    <col min="13562" max="13562" width="26" style="4" customWidth="1"/>
    <col min="13563" max="13563" width="34.25" style="4" customWidth="1"/>
    <col min="13564" max="13564" width="26" style="4" customWidth="1"/>
    <col min="13565" max="13816" width="12.125" style="4"/>
    <col min="13817" max="13817" width="34.25" style="4" customWidth="1"/>
    <col min="13818" max="13818" width="26" style="4" customWidth="1"/>
    <col min="13819" max="13819" width="34.25" style="4" customWidth="1"/>
    <col min="13820" max="13820" width="26" style="4" customWidth="1"/>
    <col min="13821" max="14072" width="12.125" style="4"/>
    <col min="14073" max="14073" width="34.25" style="4" customWidth="1"/>
    <col min="14074" max="14074" width="26" style="4" customWidth="1"/>
    <col min="14075" max="14075" width="34.25" style="4" customWidth="1"/>
    <col min="14076" max="14076" width="26" style="4" customWidth="1"/>
    <col min="14077" max="14328" width="12.125" style="4"/>
    <col min="14329" max="14329" width="34.25" style="4" customWidth="1"/>
    <col min="14330" max="14330" width="26" style="4" customWidth="1"/>
    <col min="14331" max="14331" width="34.25" style="4" customWidth="1"/>
    <col min="14332" max="14332" width="26" style="4" customWidth="1"/>
    <col min="14333" max="14584" width="12.125" style="4"/>
    <col min="14585" max="14585" width="34.25" style="4" customWidth="1"/>
    <col min="14586" max="14586" width="26" style="4" customWidth="1"/>
    <col min="14587" max="14587" width="34.25" style="4" customWidth="1"/>
    <col min="14588" max="14588" width="26" style="4" customWidth="1"/>
    <col min="14589" max="14840" width="12.125" style="4"/>
    <col min="14841" max="14841" width="34.25" style="4" customWidth="1"/>
    <col min="14842" max="14842" width="26" style="4" customWidth="1"/>
    <col min="14843" max="14843" width="34.25" style="4" customWidth="1"/>
    <col min="14844" max="14844" width="26" style="4" customWidth="1"/>
    <col min="14845" max="15096" width="12.125" style="4"/>
    <col min="15097" max="15097" width="34.25" style="4" customWidth="1"/>
    <col min="15098" max="15098" width="26" style="4" customWidth="1"/>
    <col min="15099" max="15099" width="34.25" style="4" customWidth="1"/>
    <col min="15100" max="15100" width="26" style="4" customWidth="1"/>
    <col min="15101" max="15352" width="12.125" style="4"/>
    <col min="15353" max="15353" width="34.25" style="4" customWidth="1"/>
    <col min="15354" max="15354" width="26" style="4" customWidth="1"/>
    <col min="15355" max="15355" width="34.25" style="4" customWidth="1"/>
    <col min="15356" max="15356" width="26" style="4" customWidth="1"/>
    <col min="15357" max="15608" width="12.125" style="4"/>
    <col min="15609" max="15609" width="34.25" style="4" customWidth="1"/>
    <col min="15610" max="15610" width="26" style="4" customWidth="1"/>
    <col min="15611" max="15611" width="34.25" style="4" customWidth="1"/>
    <col min="15612" max="15612" width="26" style="4" customWidth="1"/>
    <col min="15613" max="15864" width="12.125" style="4"/>
    <col min="15865" max="15865" width="34.25" style="4" customWidth="1"/>
    <col min="15866" max="15866" width="26" style="4" customWidth="1"/>
    <col min="15867" max="15867" width="34.25" style="4" customWidth="1"/>
    <col min="15868" max="15868" width="26" style="4" customWidth="1"/>
    <col min="15869" max="16120" width="12.125" style="4"/>
    <col min="16121" max="16121" width="34.25" style="4" customWidth="1"/>
    <col min="16122" max="16122" width="26" style="4" customWidth="1"/>
    <col min="16123" max="16123" width="34.25" style="4" customWidth="1"/>
    <col min="16124" max="16124" width="26" style="4" customWidth="1"/>
    <col min="16125" max="16384" width="12.125" style="4"/>
  </cols>
  <sheetData>
    <row r="1" ht="18.75" spans="1:3">
      <c r="A1" s="26" t="s">
        <v>136</v>
      </c>
      <c r="B1" s="53"/>
      <c r="C1" s="26"/>
    </row>
    <row r="3" ht="33.95" customHeight="1" spans="1:4">
      <c r="A3" s="54" t="s">
        <v>137</v>
      </c>
      <c r="B3" s="54"/>
      <c r="C3" s="54"/>
      <c r="D3" s="54"/>
    </row>
    <row r="4" ht="17.1" customHeight="1" spans="1:4">
      <c r="A4" s="55"/>
      <c r="B4" s="56"/>
      <c r="C4" s="55"/>
      <c r="D4" s="55"/>
    </row>
    <row r="5" ht="17.1" customHeight="1" spans="1:4">
      <c r="A5" s="57" t="s">
        <v>138</v>
      </c>
      <c r="B5" s="56"/>
      <c r="C5" s="57"/>
      <c r="D5" s="4" t="s">
        <v>11</v>
      </c>
    </row>
    <row r="6" ht="27.95" customHeight="1" spans="1:4">
      <c r="A6" s="38" t="s">
        <v>139</v>
      </c>
      <c r="B6" s="58" t="s">
        <v>13</v>
      </c>
      <c r="C6" s="59" t="s">
        <v>42</v>
      </c>
      <c r="D6" s="59" t="s">
        <v>43</v>
      </c>
    </row>
    <row r="7" ht="27.95" customHeight="1" spans="1:4">
      <c r="A7" s="60" t="s">
        <v>140</v>
      </c>
      <c r="B7" s="61">
        <v>500</v>
      </c>
      <c r="C7" s="62">
        <v>500</v>
      </c>
      <c r="D7" s="62">
        <v>500</v>
      </c>
    </row>
    <row r="8" ht="27.95" customHeight="1" spans="1:4">
      <c r="A8" s="60" t="s">
        <v>141</v>
      </c>
      <c r="B8" s="61"/>
      <c r="C8" s="62">
        <v>161</v>
      </c>
      <c r="D8" s="62">
        <v>161</v>
      </c>
    </row>
    <row r="9" ht="27.95" customHeight="1" spans="1:4">
      <c r="A9" s="60" t="s">
        <v>142</v>
      </c>
      <c r="B9" s="61"/>
      <c r="C9" s="62"/>
      <c r="D9" s="62"/>
    </row>
    <row r="10" ht="27.95" customHeight="1" spans="1:4">
      <c r="A10" s="60" t="s">
        <v>143</v>
      </c>
      <c r="B10" s="61"/>
      <c r="C10" s="62"/>
      <c r="D10" s="62"/>
    </row>
    <row r="11" ht="27.95" customHeight="1" spans="1:4">
      <c r="A11" s="60" t="s">
        <v>144</v>
      </c>
      <c r="B11" s="61"/>
      <c r="C11" s="62"/>
      <c r="D11" s="62"/>
    </row>
    <row r="12" ht="27.95" customHeight="1" spans="1:4">
      <c r="A12" s="60" t="s">
        <v>145</v>
      </c>
      <c r="B12" s="61"/>
      <c r="C12" s="62"/>
      <c r="D12" s="62"/>
    </row>
    <row r="13" ht="27.95" customHeight="1" spans="1:4">
      <c r="A13" s="38" t="s">
        <v>107</v>
      </c>
      <c r="B13" s="63">
        <f>SUM(B7:B12)</f>
        <v>500</v>
      </c>
      <c r="C13" s="62">
        <f>SUM(C7:C12)</f>
        <v>661</v>
      </c>
      <c r="D13" s="62">
        <f>SUM(D7:D12)</f>
        <v>661</v>
      </c>
    </row>
    <row r="14" ht="27.95" customHeight="1" spans="1:4">
      <c r="A14" s="38" t="s">
        <v>139</v>
      </c>
      <c r="B14" s="58" t="s">
        <v>13</v>
      </c>
      <c r="C14" s="59" t="s">
        <v>42</v>
      </c>
      <c r="D14" s="59" t="s">
        <v>43</v>
      </c>
    </row>
    <row r="15" ht="27.95" customHeight="1" spans="1:4">
      <c r="A15" s="60" t="s">
        <v>146</v>
      </c>
      <c r="B15" s="61">
        <v>100</v>
      </c>
      <c r="C15" s="62">
        <f>100+161</f>
        <v>261</v>
      </c>
      <c r="D15" s="62">
        <v>216</v>
      </c>
    </row>
    <row r="16" ht="27.95" customHeight="1" spans="1:4">
      <c r="A16" s="60" t="s">
        <v>147</v>
      </c>
      <c r="B16" s="61"/>
      <c r="C16" s="62"/>
      <c r="D16" s="62"/>
    </row>
    <row r="17" ht="27.95" customHeight="1" spans="1:4">
      <c r="A17" s="60" t="s">
        <v>148</v>
      </c>
      <c r="B17" s="61"/>
      <c r="C17" s="62"/>
      <c r="D17" s="62"/>
    </row>
    <row r="18" ht="27.95" customHeight="1" spans="1:4">
      <c r="A18" s="60" t="s">
        <v>149</v>
      </c>
      <c r="B18" s="61">
        <v>400</v>
      </c>
      <c r="C18" s="62">
        <v>400</v>
      </c>
      <c r="D18" s="62">
        <v>445</v>
      </c>
    </row>
    <row r="19" ht="27.95" customHeight="1" spans="1:4">
      <c r="A19" s="60" t="s">
        <v>150</v>
      </c>
      <c r="B19" s="61"/>
      <c r="C19" s="62"/>
      <c r="D19" s="62"/>
    </row>
    <row r="20" ht="27.95" customHeight="1" spans="1:4">
      <c r="A20" s="60" t="s">
        <v>151</v>
      </c>
      <c r="B20" s="61"/>
      <c r="C20" s="62"/>
      <c r="D20" s="62"/>
    </row>
    <row r="21" ht="27.95" customHeight="1" spans="1:4">
      <c r="A21" s="60" t="s">
        <v>152</v>
      </c>
      <c r="B21" s="61"/>
      <c r="C21" s="62"/>
      <c r="D21" s="62"/>
    </row>
    <row r="22" ht="27.95" customHeight="1" spans="1:4">
      <c r="A22" s="38" t="s">
        <v>108</v>
      </c>
      <c r="B22" s="63">
        <f>SUM(B15:B21)</f>
        <v>500</v>
      </c>
      <c r="C22" s="62">
        <f>SUM(C15:C21)</f>
        <v>661</v>
      </c>
      <c r="D22" s="62">
        <f>SUM(D15:D21)</f>
        <v>661</v>
      </c>
    </row>
    <row r="23" ht="15.6" customHeight="1"/>
    <row r="24" ht="15.6" customHeight="1"/>
    <row r="25" ht="15.6" customHeight="1"/>
    <row r="26" ht="15.6" customHeight="1"/>
  </sheetData>
  <mergeCells count="2">
    <mergeCell ref="A3:D3"/>
    <mergeCell ref="A4:D4"/>
  </mergeCells>
  <printOptions horizontalCentered="1"/>
  <pageMargins left="0.984027777777778" right="0.550694444444444" top="0.747916666666667" bottom="0.747916666666667" header="0.314583333333333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K12" sqref="K12"/>
    </sheetView>
  </sheetViews>
  <sheetFormatPr defaultColWidth="9" defaultRowHeight="14.25" outlineLevelCol="3"/>
  <cols>
    <col min="1" max="1" width="28.7" style="25" customWidth="1"/>
    <col min="2" max="4" width="16.5" style="25" customWidth="1"/>
    <col min="5" max="16384" width="9" style="25"/>
  </cols>
  <sheetData>
    <row r="1" s="24" customFormat="1" ht="21.95" customHeight="1" spans="1:1">
      <c r="A1" s="26" t="s">
        <v>153</v>
      </c>
    </row>
    <row r="2" ht="30" customHeight="1" spans="1:4">
      <c r="A2" s="27" t="s">
        <v>154</v>
      </c>
      <c r="B2" s="27"/>
      <c r="C2" s="27"/>
      <c r="D2" s="27"/>
    </row>
    <row r="3" ht="30" customHeight="1" spans="1:4">
      <c r="A3" s="28"/>
      <c r="B3" s="28"/>
      <c r="C3" s="29"/>
      <c r="D3" s="30" t="s">
        <v>11</v>
      </c>
    </row>
    <row r="4" ht="25" customHeight="1" spans="1:4">
      <c r="A4" s="31" t="s">
        <v>155</v>
      </c>
      <c r="B4" s="32" t="s">
        <v>156</v>
      </c>
      <c r="C4" s="33"/>
      <c r="D4" s="34"/>
    </row>
    <row r="5" ht="24" customHeight="1" spans="1:4">
      <c r="A5" s="35"/>
      <c r="B5" s="36"/>
      <c r="C5" s="37" t="s">
        <v>157</v>
      </c>
      <c r="D5" s="38" t="s">
        <v>158</v>
      </c>
    </row>
    <row r="6" ht="53.25" customHeight="1" spans="1:4">
      <c r="A6" s="39" t="s">
        <v>159</v>
      </c>
      <c r="B6" s="40">
        <f>C6+D6</f>
        <v>935675</v>
      </c>
      <c r="C6" s="41">
        <v>198403</v>
      </c>
      <c r="D6" s="42">
        <v>737272</v>
      </c>
    </row>
    <row r="7" ht="53.25" customHeight="1" spans="1:4">
      <c r="A7" s="39" t="s">
        <v>160</v>
      </c>
      <c r="B7" s="40">
        <f>C7+D7</f>
        <v>218523</v>
      </c>
      <c r="C7" s="43">
        <v>7139</v>
      </c>
      <c r="D7" s="44">
        <v>211384</v>
      </c>
    </row>
    <row r="8" ht="53.25" customHeight="1" spans="1:4">
      <c r="A8" s="39" t="s">
        <v>161</v>
      </c>
      <c r="B8" s="40">
        <f>C8+D8</f>
        <v>1154198</v>
      </c>
      <c r="C8" s="45">
        <v>205542</v>
      </c>
      <c r="D8" s="44">
        <v>948656</v>
      </c>
    </row>
    <row r="9" ht="53.25" customHeight="1" spans="1:4">
      <c r="A9" s="46" t="s">
        <v>162</v>
      </c>
      <c r="B9" s="47">
        <f>C9+D9</f>
        <v>960286</v>
      </c>
      <c r="C9" s="48">
        <v>202327</v>
      </c>
      <c r="D9" s="49">
        <v>757959</v>
      </c>
    </row>
    <row r="10" ht="46" customHeight="1" spans="1:4">
      <c r="A10" s="39" t="s">
        <v>163</v>
      </c>
      <c r="B10" s="50">
        <f>C10+D10</f>
        <v>1188186</v>
      </c>
      <c r="C10" s="51">
        <v>210327</v>
      </c>
      <c r="D10" s="51">
        <v>977859</v>
      </c>
    </row>
  </sheetData>
  <mergeCells count="3">
    <mergeCell ref="A2:D2"/>
    <mergeCell ref="A4:A5"/>
    <mergeCell ref="B4:B5"/>
  </mergeCells>
  <printOptions horizontalCentered="1"/>
  <pageMargins left="0.984251968503937" right="0.55118110236220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09"/>
  <sheetViews>
    <sheetView workbookViewId="0">
      <selection activeCell="L22" sqref="L22"/>
    </sheetView>
  </sheetViews>
  <sheetFormatPr defaultColWidth="9.125" defaultRowHeight="14.25"/>
  <cols>
    <col min="1" max="1" width="33.5" style="1" customWidth="1"/>
    <col min="2" max="2" width="10.375" style="1" customWidth="1"/>
    <col min="3" max="3" width="36" style="1" customWidth="1"/>
    <col min="4" max="4" width="9.7" style="1" customWidth="1"/>
    <col min="5" max="16369" width="9.125" style="1"/>
    <col min="16370" max="16371" width="9.125" style="3"/>
    <col min="16372" max="16384" width="9.125" style="4"/>
  </cols>
  <sheetData>
    <row r="1" s="1" customFormat="1" spans="1:16371">
      <c r="A1" s="1" t="s">
        <v>164</v>
      </c>
      <c r="XEP1" s="3"/>
      <c r="XEQ1" s="3"/>
    </row>
    <row r="2" s="1" customFormat="1" ht="27" customHeight="1" spans="1:4">
      <c r="A2" s="5" t="s">
        <v>165</v>
      </c>
      <c r="B2" s="5"/>
      <c r="C2" s="5"/>
      <c r="D2" s="5"/>
    </row>
    <row r="3" s="1" customFormat="1" ht="18.4" customHeight="1" spans="1:3">
      <c r="A3" s="6"/>
      <c r="B3" s="6"/>
      <c r="C3" s="7"/>
    </row>
    <row r="4" s="1" customFormat="1" ht="18.4" customHeight="1" spans="1:4">
      <c r="A4" s="8" t="s">
        <v>166</v>
      </c>
      <c r="B4" s="8"/>
      <c r="C4" s="9" t="s">
        <v>167</v>
      </c>
      <c r="D4" s="10"/>
    </row>
    <row r="5" s="1" customFormat="1" ht="16.9" customHeight="1" spans="1:4">
      <c r="A5" s="11" t="s">
        <v>168</v>
      </c>
      <c r="B5" s="12" t="s">
        <v>169</v>
      </c>
      <c r="C5" s="11" t="s">
        <v>168</v>
      </c>
      <c r="D5" s="12" t="s">
        <v>169</v>
      </c>
    </row>
    <row r="6" s="1" customFormat="1" ht="18" customHeight="1" spans="1:4">
      <c r="A6" s="13" t="s">
        <v>38</v>
      </c>
      <c r="B6" s="14">
        <f>B7+B22</f>
        <v>180244</v>
      </c>
      <c r="C6" s="13" t="s">
        <v>170</v>
      </c>
      <c r="D6" s="15">
        <f>SUM(D7:D29)</f>
        <v>368506</v>
      </c>
    </row>
    <row r="7" s="1" customFormat="1" ht="18" customHeight="1" spans="1:4">
      <c r="A7" s="16" t="s">
        <v>171</v>
      </c>
      <c r="B7" s="17">
        <f>SUM(B8:B21)</f>
        <v>56800</v>
      </c>
      <c r="C7" s="16" t="s">
        <v>172</v>
      </c>
      <c r="D7" s="17">
        <v>38996</v>
      </c>
    </row>
    <row r="8" s="1" customFormat="1" ht="18" customHeight="1" spans="1:4">
      <c r="A8" s="16" t="s">
        <v>173</v>
      </c>
      <c r="B8" s="17">
        <v>17367</v>
      </c>
      <c r="C8" s="16" t="s">
        <v>174</v>
      </c>
      <c r="D8" s="17"/>
    </row>
    <row r="9" s="1" customFormat="1" ht="18" customHeight="1" spans="1:4">
      <c r="A9" s="16" t="s">
        <v>175</v>
      </c>
      <c r="B9" s="17">
        <v>5780</v>
      </c>
      <c r="C9" s="16" t="s">
        <v>176</v>
      </c>
      <c r="D9" s="18"/>
    </row>
    <row r="10" s="1" customFormat="1" ht="18" customHeight="1" spans="1:4">
      <c r="A10" s="16" t="s">
        <v>177</v>
      </c>
      <c r="B10" s="17"/>
      <c r="C10" s="16" t="s">
        <v>178</v>
      </c>
      <c r="D10" s="17">
        <v>14005</v>
      </c>
    </row>
    <row r="11" s="1" customFormat="1" ht="18" customHeight="1" spans="1:4">
      <c r="A11" s="16" t="s">
        <v>179</v>
      </c>
      <c r="B11" s="17">
        <v>2107</v>
      </c>
      <c r="C11" s="16" t="s">
        <v>180</v>
      </c>
      <c r="D11" s="17">
        <v>68440</v>
      </c>
    </row>
    <row r="12" s="1" customFormat="1" ht="18" customHeight="1" spans="1:4">
      <c r="A12" s="16" t="s">
        <v>181</v>
      </c>
      <c r="B12" s="17">
        <v>135</v>
      </c>
      <c r="C12" s="16" t="s">
        <v>182</v>
      </c>
      <c r="D12" s="17">
        <v>381</v>
      </c>
    </row>
    <row r="13" s="1" customFormat="1" ht="18" customHeight="1" spans="1:4">
      <c r="A13" s="16" t="s">
        <v>183</v>
      </c>
      <c r="B13" s="19">
        <v>2866</v>
      </c>
      <c r="C13" s="16" t="s">
        <v>184</v>
      </c>
      <c r="D13" s="17">
        <v>2656</v>
      </c>
    </row>
    <row r="14" s="1" customFormat="1" ht="18" customHeight="1" spans="1:4">
      <c r="A14" s="16" t="s">
        <v>185</v>
      </c>
      <c r="B14" s="17">
        <v>1953</v>
      </c>
      <c r="C14" s="16" t="s">
        <v>186</v>
      </c>
      <c r="D14" s="17">
        <v>53033</v>
      </c>
    </row>
    <row r="15" s="1" customFormat="1" ht="18" customHeight="1" spans="1:4">
      <c r="A15" s="16" t="s">
        <v>187</v>
      </c>
      <c r="B15" s="17">
        <v>2526</v>
      </c>
      <c r="C15" s="16" t="s">
        <v>188</v>
      </c>
      <c r="D15" s="17">
        <v>21987</v>
      </c>
    </row>
    <row r="16" s="1" customFormat="1" ht="18" customHeight="1" spans="1:4">
      <c r="A16" s="16" t="s">
        <v>189</v>
      </c>
      <c r="B16" s="17">
        <v>8757</v>
      </c>
      <c r="C16" s="16" t="s">
        <v>190</v>
      </c>
      <c r="D16" s="17">
        <v>2855</v>
      </c>
    </row>
    <row r="17" s="1" customFormat="1" ht="18" customHeight="1" spans="1:4">
      <c r="A17" s="16" t="s">
        <v>191</v>
      </c>
      <c r="B17" s="18">
        <v>3032</v>
      </c>
      <c r="C17" s="16" t="s">
        <v>192</v>
      </c>
      <c r="D17" s="17">
        <v>46595</v>
      </c>
    </row>
    <row r="18" s="1" customFormat="1" ht="18" customHeight="1" spans="1:4">
      <c r="A18" s="16" t="s">
        <v>193</v>
      </c>
      <c r="B18" s="17">
        <v>1237</v>
      </c>
      <c r="C18" s="16" t="s">
        <v>194</v>
      </c>
      <c r="D18" s="17">
        <v>49357</v>
      </c>
    </row>
    <row r="19" s="1" customFormat="1" ht="18" customHeight="1" spans="1:4">
      <c r="A19" s="16" t="s">
        <v>195</v>
      </c>
      <c r="B19" s="17">
        <v>9784</v>
      </c>
      <c r="C19" s="16" t="s">
        <v>196</v>
      </c>
      <c r="D19" s="17">
        <v>21480</v>
      </c>
    </row>
    <row r="20" s="1" customFormat="1" ht="18" customHeight="1" spans="1:4">
      <c r="A20" s="16" t="s">
        <v>197</v>
      </c>
      <c r="B20" s="17">
        <v>1265</v>
      </c>
      <c r="C20" s="16" t="s">
        <v>198</v>
      </c>
      <c r="D20" s="17">
        <v>2172</v>
      </c>
    </row>
    <row r="21" s="1" customFormat="1" ht="18" customHeight="1" spans="1:4">
      <c r="A21" s="16" t="s">
        <v>199</v>
      </c>
      <c r="B21" s="17">
        <v>-9</v>
      </c>
      <c r="C21" s="16" t="s">
        <v>200</v>
      </c>
      <c r="D21" s="17">
        <v>4041</v>
      </c>
    </row>
    <row r="22" s="1" customFormat="1" ht="18" customHeight="1" spans="1:4">
      <c r="A22" s="16" t="s">
        <v>201</v>
      </c>
      <c r="B22" s="17">
        <f>SUM(B23:B30)</f>
        <v>123444</v>
      </c>
      <c r="C22" s="16" t="s">
        <v>202</v>
      </c>
      <c r="D22" s="17">
        <v>131</v>
      </c>
    </row>
    <row r="23" s="1" customFormat="1" ht="18" customHeight="1" spans="1:4">
      <c r="A23" s="16" t="s">
        <v>203</v>
      </c>
      <c r="B23" s="18">
        <v>3055</v>
      </c>
      <c r="C23" s="16" t="s">
        <v>204</v>
      </c>
      <c r="D23" s="17"/>
    </row>
    <row r="24" s="1" customFormat="1" ht="18" customHeight="1" spans="1:4">
      <c r="A24" s="16" t="s">
        <v>205</v>
      </c>
      <c r="B24" s="17">
        <v>2056</v>
      </c>
      <c r="C24" s="16" t="s">
        <v>206</v>
      </c>
      <c r="D24" s="17">
        <v>5479</v>
      </c>
    </row>
    <row r="25" s="1" customFormat="1" ht="18" customHeight="1" spans="1:4">
      <c r="A25" s="16" t="s">
        <v>207</v>
      </c>
      <c r="B25" s="17">
        <v>5442</v>
      </c>
      <c r="C25" s="16" t="s">
        <v>208</v>
      </c>
      <c r="D25" s="17">
        <v>21503</v>
      </c>
    </row>
    <row r="26" s="1" customFormat="1" ht="18" customHeight="1" spans="1:4">
      <c r="A26" s="16" t="s">
        <v>209</v>
      </c>
      <c r="B26" s="17"/>
      <c r="C26" s="16" t="s">
        <v>210</v>
      </c>
      <c r="D26" s="17">
        <v>392</v>
      </c>
    </row>
    <row r="27" s="1" customFormat="1" ht="18" customHeight="1" spans="1:4">
      <c r="A27" s="16" t="s">
        <v>211</v>
      </c>
      <c r="B27" s="17">
        <v>112316</v>
      </c>
      <c r="C27" s="16" t="s">
        <v>212</v>
      </c>
      <c r="D27" s="17">
        <v>5335</v>
      </c>
    </row>
    <row r="28" s="1" customFormat="1" ht="18" customHeight="1" spans="1:4">
      <c r="A28" s="16" t="s">
        <v>213</v>
      </c>
      <c r="B28" s="17"/>
      <c r="C28" s="16" t="s">
        <v>214</v>
      </c>
      <c r="D28" s="19">
        <v>3441</v>
      </c>
    </row>
    <row r="29" s="1" customFormat="1" ht="18" customHeight="1" spans="1:4">
      <c r="A29" s="16" t="s">
        <v>215</v>
      </c>
      <c r="B29" s="17">
        <v>527</v>
      </c>
      <c r="C29" s="16" t="s">
        <v>216</v>
      </c>
      <c r="D29" s="17">
        <v>6227</v>
      </c>
    </row>
    <row r="30" s="1" customFormat="1" ht="18" customHeight="1" spans="1:4">
      <c r="A30" s="16" t="s">
        <v>217</v>
      </c>
      <c r="B30" s="17">
        <v>48</v>
      </c>
      <c r="C30" s="16" t="s">
        <v>218</v>
      </c>
      <c r="D30" s="17"/>
    </row>
    <row r="31" s="1" customFormat="1" ht="18" customHeight="1" spans="1:4">
      <c r="A31" s="16"/>
      <c r="B31" s="20"/>
      <c r="C31" s="16"/>
      <c r="D31" s="17"/>
    </row>
    <row r="32" s="1" customFormat="1" ht="18" customHeight="1" spans="1:4">
      <c r="A32" s="13" t="s">
        <v>219</v>
      </c>
      <c r="B32" s="14">
        <f>B33</f>
        <v>44585</v>
      </c>
      <c r="C32" s="13" t="s">
        <v>220</v>
      </c>
      <c r="D32" s="14">
        <f>D33+D38+D36+D37+D41</f>
        <v>320987</v>
      </c>
    </row>
    <row r="33" s="1" customFormat="1" ht="18" customHeight="1" spans="1:4">
      <c r="A33" s="16" t="s">
        <v>221</v>
      </c>
      <c r="B33" s="18">
        <f>B34</f>
        <v>44585</v>
      </c>
      <c r="C33" s="16" t="s">
        <v>192</v>
      </c>
      <c r="D33" s="17">
        <f>SUM(D34:D35)</f>
        <v>153270</v>
      </c>
    </row>
    <row r="34" s="1" customFormat="1" ht="18" customHeight="1" spans="1:4">
      <c r="A34" s="16" t="s">
        <v>222</v>
      </c>
      <c r="B34" s="17">
        <v>44585</v>
      </c>
      <c r="C34" s="16" t="s">
        <v>115</v>
      </c>
      <c r="D34" s="17">
        <v>145759</v>
      </c>
    </row>
    <row r="35" s="1" customFormat="1" ht="18" customHeight="1" spans="1:4">
      <c r="A35" s="21" t="s">
        <v>223</v>
      </c>
      <c r="B35" s="17">
        <v>25569</v>
      </c>
      <c r="C35" s="16" t="s">
        <v>224</v>
      </c>
      <c r="D35" s="17">
        <v>7511</v>
      </c>
    </row>
    <row r="36" s="1" customFormat="1" ht="18" customHeight="1" spans="1:4">
      <c r="A36" s="21" t="s">
        <v>225</v>
      </c>
      <c r="B36" s="17">
        <v>47</v>
      </c>
      <c r="C36" s="16" t="s">
        <v>194</v>
      </c>
      <c r="D36" s="17">
        <v>1363</v>
      </c>
    </row>
    <row r="37" s="1" customFormat="1" ht="18" customHeight="1" spans="1:4">
      <c r="A37" s="21" t="s">
        <v>226</v>
      </c>
      <c r="B37" s="17">
        <v>22425</v>
      </c>
      <c r="C37" s="16" t="s">
        <v>198</v>
      </c>
      <c r="D37" s="17">
        <v>2029</v>
      </c>
    </row>
    <row r="38" s="1" customFormat="1" ht="18" customHeight="1" spans="1:4">
      <c r="A38" s="21" t="s">
        <v>227</v>
      </c>
      <c r="B38" s="17">
        <v>-1513</v>
      </c>
      <c r="C38" s="16" t="s">
        <v>214</v>
      </c>
      <c r="D38" s="17">
        <f>D39+D40</f>
        <v>141375</v>
      </c>
    </row>
    <row r="39" s="1" customFormat="1" ht="18" customHeight="1" spans="1:4">
      <c r="A39" s="21" t="s">
        <v>228</v>
      </c>
      <c r="B39" s="17">
        <v>-1943</v>
      </c>
      <c r="C39" s="16" t="s">
        <v>229</v>
      </c>
      <c r="D39" s="17">
        <v>140460</v>
      </c>
    </row>
    <row r="40" s="1" customFormat="1" ht="18" customHeight="1" spans="1:4">
      <c r="A40" s="21"/>
      <c r="B40" s="17"/>
      <c r="C40" s="16" t="s">
        <v>132</v>
      </c>
      <c r="D40" s="18">
        <v>915</v>
      </c>
    </row>
    <row r="41" s="1" customFormat="1" ht="18" customHeight="1" spans="1:4">
      <c r="A41" s="22"/>
      <c r="B41" s="22"/>
      <c r="C41" s="16" t="s">
        <v>216</v>
      </c>
      <c r="D41" s="18">
        <v>22950</v>
      </c>
    </row>
    <row r="42" s="1" customFormat="1" ht="18" customHeight="1" spans="1:4">
      <c r="A42" s="22"/>
      <c r="B42" s="22"/>
      <c r="C42" s="22"/>
      <c r="D42" s="22"/>
    </row>
    <row r="43" s="1" customFormat="1" ht="18" customHeight="1" spans="1:4">
      <c r="A43" s="13" t="s">
        <v>230</v>
      </c>
      <c r="B43" s="14">
        <v>500</v>
      </c>
      <c r="C43" s="13" t="s">
        <v>231</v>
      </c>
      <c r="D43" s="14">
        <f>D44</f>
        <v>46</v>
      </c>
    </row>
    <row r="44" s="1" customFormat="1" ht="18" customHeight="1" spans="1:4">
      <c r="A44" s="16" t="s">
        <v>232</v>
      </c>
      <c r="B44" s="16">
        <v>500</v>
      </c>
      <c r="C44" s="16" t="s">
        <v>233</v>
      </c>
      <c r="D44" s="23">
        <v>46</v>
      </c>
    </row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  <row r="274" s="1" customFormat="1" ht="18" customHeight="1"/>
    <row r="275" s="1" customFormat="1" ht="18" customHeight="1"/>
    <row r="276" s="1" customFormat="1" ht="18" customHeight="1"/>
    <row r="277" s="1" customFormat="1" ht="18" customHeight="1"/>
    <row r="278" s="1" customFormat="1" ht="18" customHeight="1"/>
    <row r="279" s="1" customFormat="1" ht="18" customHeight="1"/>
    <row r="280" s="1" customFormat="1" ht="18" customHeight="1"/>
    <row r="281" s="1" customFormat="1" ht="18" customHeight="1"/>
    <row r="282" s="1" customFormat="1" ht="18" customHeight="1"/>
    <row r="283" s="1" customFormat="1" ht="18" customHeight="1"/>
    <row r="284" s="1" customFormat="1" ht="18" customHeight="1"/>
    <row r="285" s="1" customFormat="1" ht="18" customHeight="1"/>
    <row r="286" s="1" customFormat="1" ht="18" customHeight="1"/>
    <row r="287" s="1" customFormat="1" ht="18" customHeight="1"/>
    <row r="288" s="1" customFormat="1" ht="18" customHeight="1"/>
    <row r="289" s="1" customFormat="1" ht="18" customHeight="1"/>
    <row r="290" s="1" customFormat="1" ht="18" customHeight="1"/>
    <row r="291" s="1" customFormat="1" ht="18" customHeight="1"/>
    <row r="292" s="1" customFormat="1" ht="18" customHeight="1"/>
    <row r="293" s="1" customFormat="1" ht="18" customHeight="1"/>
    <row r="294" s="1" customFormat="1" ht="18" customHeight="1"/>
    <row r="295" s="1" customFormat="1" ht="18" customHeight="1"/>
    <row r="296" s="1" customFormat="1" ht="18" customHeight="1"/>
    <row r="297" s="1" customFormat="1" ht="18" customHeight="1"/>
    <row r="298" s="1" customFormat="1" ht="18" customHeight="1"/>
    <row r="299" s="1" customFormat="1" ht="18" customHeight="1"/>
    <row r="300" s="1" customFormat="1" ht="18" customHeight="1"/>
    <row r="301" s="1" customFormat="1" ht="18" customHeight="1"/>
    <row r="302" s="1" customFormat="1" ht="18" customHeight="1"/>
    <row r="303" s="1" customFormat="1" ht="18" customHeight="1"/>
    <row r="304" s="1" customFormat="1" ht="18" customHeight="1"/>
    <row r="305" s="1" customFormat="1" ht="18" customHeight="1"/>
    <row r="306" s="1" customFormat="1" ht="18" customHeight="1"/>
    <row r="307" s="1" customFormat="1" ht="18" customHeight="1"/>
    <row r="308" s="1" customFormat="1" ht="18" customHeight="1"/>
    <row r="309" s="1" customFormat="1" ht="18" customHeight="1"/>
    <row r="310" s="1" customFormat="1" ht="18" customHeight="1"/>
    <row r="311" s="1" customFormat="1" ht="18" customHeight="1"/>
    <row r="312" s="1" customFormat="1" ht="18" customHeight="1"/>
    <row r="313" s="1" customFormat="1" ht="18" customHeight="1"/>
    <row r="314" s="1" customFormat="1" ht="18" customHeight="1"/>
    <row r="315" s="1" customFormat="1" ht="18" customHeight="1"/>
    <row r="316" s="1" customFormat="1" ht="18" customHeight="1"/>
    <row r="317" s="1" customFormat="1" ht="18" customHeight="1"/>
    <row r="318" s="1" customFormat="1" ht="18" customHeight="1"/>
    <row r="319" s="1" customFormat="1" ht="18" customHeight="1"/>
    <row r="320" s="1" customFormat="1" ht="18" customHeight="1"/>
    <row r="321" s="1" customFormat="1" ht="18" customHeight="1"/>
    <row r="322" s="1" customFormat="1" ht="18" customHeight="1"/>
    <row r="323" s="1" customFormat="1" ht="18" customHeight="1"/>
    <row r="324" s="1" customFormat="1" ht="18" customHeight="1"/>
    <row r="325" s="1" customFormat="1" ht="18" customHeight="1"/>
    <row r="326" s="1" customFormat="1" ht="18" customHeight="1"/>
    <row r="327" s="1" customFormat="1" ht="18" customHeight="1"/>
    <row r="328" s="1" customFormat="1" ht="18" customHeight="1"/>
    <row r="329" s="1" customFormat="1" ht="18" customHeight="1"/>
    <row r="330" s="1" customFormat="1" ht="18" customHeight="1"/>
    <row r="331" s="1" customFormat="1" ht="18" customHeight="1"/>
    <row r="332" s="1" customFormat="1" ht="18" customHeight="1"/>
    <row r="333" s="1" customFormat="1" ht="18" customHeight="1"/>
    <row r="334" s="1" customFormat="1" ht="18" customHeight="1"/>
    <row r="335" s="1" customFormat="1" ht="18" customHeight="1"/>
    <row r="336" s="1" customFormat="1" ht="18" customHeight="1"/>
    <row r="337" s="1" customFormat="1" ht="18" customHeight="1"/>
    <row r="338" s="1" customFormat="1" ht="18" customHeight="1"/>
    <row r="339" s="1" customFormat="1" ht="18" customHeight="1"/>
    <row r="340" s="1" customFormat="1" ht="18" customHeight="1"/>
    <row r="341" s="1" customFormat="1" ht="18" customHeight="1"/>
    <row r="342" s="1" customFormat="1" ht="18" customHeight="1"/>
    <row r="343" s="1" customFormat="1" ht="18" customHeight="1"/>
    <row r="344" s="1" customFormat="1" ht="18" customHeight="1"/>
    <row r="345" s="1" customFormat="1" ht="18" customHeight="1"/>
    <row r="346" s="1" customFormat="1" ht="18" customHeight="1"/>
    <row r="347" s="1" customFormat="1" ht="18" customHeight="1"/>
    <row r="348" s="1" customFormat="1" ht="18" customHeight="1"/>
    <row r="349" s="1" customFormat="1" ht="18" customHeight="1"/>
    <row r="350" s="1" customFormat="1" ht="18" customHeight="1"/>
    <row r="351" s="1" customFormat="1" ht="18" customHeight="1"/>
    <row r="352" s="1" customFormat="1" ht="18" customHeight="1"/>
    <row r="353" s="1" customFormat="1" ht="18" customHeight="1"/>
    <row r="354" s="1" customFormat="1" ht="18" customHeight="1"/>
    <row r="355" s="1" customFormat="1" ht="18" customHeight="1"/>
    <row r="356" s="1" customFormat="1" ht="18" customHeight="1"/>
    <row r="357" s="1" customFormat="1" ht="18" customHeight="1"/>
    <row r="358" s="1" customFormat="1" ht="18" customHeight="1"/>
    <row r="359" s="1" customFormat="1" ht="18" customHeight="1"/>
    <row r="360" s="1" customFormat="1" ht="18" customHeight="1"/>
    <row r="361" s="1" customFormat="1" ht="18" customHeight="1"/>
    <row r="362" s="1" customFormat="1" ht="18" customHeight="1"/>
    <row r="363" s="1" customFormat="1" ht="18" customHeight="1"/>
    <row r="364" s="1" customFormat="1" ht="18" customHeight="1"/>
    <row r="365" s="1" customFormat="1" ht="18" customHeight="1"/>
    <row r="366" s="1" customFormat="1" ht="18" customHeight="1"/>
    <row r="367" s="1" customFormat="1" ht="18" customHeight="1"/>
    <row r="368" s="1" customFormat="1" ht="18" customHeight="1"/>
    <row r="369" s="1" customFormat="1" ht="18" customHeight="1"/>
    <row r="370" s="1" customFormat="1" ht="18" customHeight="1"/>
    <row r="371" s="1" customFormat="1" ht="18" customHeight="1"/>
    <row r="372" s="1" customFormat="1" ht="18" customHeight="1"/>
    <row r="373" s="1" customFormat="1" ht="18" customHeight="1"/>
    <row r="374" s="1" customFormat="1" ht="18" customHeight="1"/>
    <row r="375" s="1" customFormat="1" ht="18" customHeight="1"/>
    <row r="376" s="1" customFormat="1" ht="18" customHeight="1"/>
    <row r="377" s="1" customFormat="1" ht="18" customHeight="1"/>
    <row r="378" s="1" customFormat="1" ht="18" customHeight="1"/>
    <row r="379" s="1" customFormat="1" ht="18" customHeight="1"/>
    <row r="380" s="1" customFormat="1" ht="18" customHeight="1"/>
    <row r="381" s="1" customFormat="1" ht="18" customHeight="1"/>
    <row r="382" s="1" customFormat="1" ht="18" customHeight="1"/>
    <row r="383" s="1" customFormat="1" ht="18" customHeight="1"/>
    <row r="384" s="1" customFormat="1" ht="18" customHeight="1"/>
    <row r="385" s="1" customFormat="1" ht="18" customHeight="1"/>
    <row r="386" s="1" customFormat="1" ht="18" customHeight="1"/>
    <row r="387" s="1" customFormat="1" ht="18" customHeight="1"/>
    <row r="388" s="1" customFormat="1" ht="18" customHeight="1"/>
    <row r="389" s="1" customFormat="1" ht="18" customHeight="1"/>
    <row r="390" s="1" customFormat="1" ht="18" customHeight="1"/>
    <row r="391" s="1" customFormat="1" ht="18" customHeight="1"/>
    <row r="392" s="1" customFormat="1" ht="18" customHeight="1"/>
    <row r="393" s="1" customFormat="1" ht="18" customHeight="1"/>
    <row r="394" s="1" customFormat="1" ht="18" customHeight="1"/>
    <row r="395" s="1" customFormat="1" ht="18" customHeight="1"/>
    <row r="396" s="1" customFormat="1" ht="18" customHeight="1"/>
    <row r="397" s="1" customFormat="1" ht="18" customHeight="1"/>
    <row r="398" s="1" customFormat="1" ht="18" customHeight="1"/>
    <row r="399" s="1" customFormat="1" ht="18" customHeight="1"/>
    <row r="400" s="1" customFormat="1" ht="18" customHeight="1"/>
    <row r="401" s="1" customFormat="1" ht="18" customHeight="1"/>
    <row r="402" s="1" customFormat="1" ht="18" customHeight="1"/>
    <row r="403" s="1" customFormat="1" ht="18" customHeight="1"/>
    <row r="404" s="1" customFormat="1" ht="18" customHeight="1"/>
    <row r="405" s="1" customFormat="1" ht="18" customHeight="1"/>
    <row r="406" s="1" customFormat="1" ht="18" customHeight="1"/>
    <row r="407" s="1" customFormat="1" ht="18" customHeight="1"/>
    <row r="408" s="1" customFormat="1" ht="18" customHeight="1"/>
    <row r="409" s="1" customFormat="1" ht="18" customHeight="1"/>
    <row r="410" s="1" customFormat="1" ht="18" customHeight="1"/>
    <row r="411" s="1" customFormat="1" ht="18" customHeight="1"/>
    <row r="412" s="1" customFormat="1" ht="18" customHeight="1"/>
    <row r="413" s="1" customFormat="1" ht="18" customHeight="1"/>
    <row r="414" s="1" customFormat="1" ht="18" customHeight="1"/>
    <row r="415" s="1" customFormat="1" ht="18" customHeight="1"/>
    <row r="416" s="1" customFormat="1" ht="18" customHeight="1"/>
    <row r="417" s="1" customFormat="1" ht="18" customHeight="1"/>
    <row r="418" s="1" customFormat="1" ht="18" customHeight="1"/>
    <row r="419" s="1" customFormat="1" ht="18" customHeight="1"/>
    <row r="420" s="1" customFormat="1" ht="18" customHeight="1"/>
    <row r="421" s="1" customFormat="1" ht="18" customHeight="1"/>
    <row r="422" s="1" customFormat="1" ht="18" customHeight="1"/>
    <row r="423" s="1" customFormat="1" ht="18" customHeight="1"/>
    <row r="424" s="1" customFormat="1" ht="18" customHeight="1"/>
    <row r="425" s="1" customFormat="1" ht="18" customHeight="1"/>
    <row r="426" s="1" customFormat="1" ht="18" customHeight="1"/>
    <row r="427" s="1" customFormat="1" ht="18" customHeight="1"/>
    <row r="428" s="1" customFormat="1" ht="18" customHeight="1"/>
    <row r="429" s="1" customFormat="1" ht="18" customHeight="1"/>
    <row r="430" s="1" customFormat="1" ht="18" customHeight="1"/>
    <row r="431" s="1" customFormat="1" ht="18" customHeight="1"/>
    <row r="432" s="1" customFormat="1" ht="18" customHeight="1"/>
    <row r="433" s="1" customFormat="1" ht="18" customHeight="1"/>
    <row r="434" s="1" customFormat="1" ht="18" customHeight="1"/>
    <row r="435" s="1" customFormat="1" ht="18" customHeight="1"/>
    <row r="436" s="1" customFormat="1" ht="18" customHeight="1"/>
    <row r="437" s="1" customFormat="1" ht="18" customHeight="1"/>
    <row r="438" s="1" customFormat="1" ht="18" customHeight="1"/>
    <row r="439" s="1" customFormat="1" ht="18" customHeight="1"/>
    <row r="440" s="1" customFormat="1" ht="18" customHeight="1"/>
    <row r="441" s="1" customFormat="1" ht="18" customHeight="1"/>
    <row r="442" s="1" customFormat="1" ht="18" customHeight="1"/>
    <row r="443" s="1" customFormat="1" ht="18" customHeight="1"/>
    <row r="444" s="1" customFormat="1" ht="18" customHeight="1"/>
    <row r="445" s="1" customFormat="1" ht="18" customHeight="1"/>
    <row r="446" s="1" customFormat="1" ht="18" customHeight="1"/>
    <row r="447" s="1" customFormat="1" ht="18" customHeight="1"/>
    <row r="448" s="1" customFormat="1" ht="18" customHeight="1"/>
    <row r="449" s="1" customFormat="1" ht="18" customHeight="1"/>
    <row r="450" s="1" customFormat="1" ht="18" customHeight="1"/>
    <row r="451" s="1" customFormat="1" ht="18" customHeight="1"/>
    <row r="452" s="1" customFormat="1" ht="18" customHeight="1"/>
    <row r="453" s="1" customFormat="1" ht="18" customHeight="1"/>
    <row r="454" s="1" customFormat="1" ht="18" customHeight="1"/>
    <row r="455" s="1" customFormat="1" ht="18" customHeight="1"/>
    <row r="456" s="1" customFormat="1" ht="18" customHeight="1"/>
    <row r="457" s="1" customFormat="1" ht="18" customHeight="1"/>
    <row r="458" s="1" customFormat="1" ht="18" customHeight="1"/>
    <row r="459" s="1" customFormat="1" ht="18" customHeight="1"/>
    <row r="460" s="1" customFormat="1" ht="18" customHeight="1"/>
    <row r="461" s="1" customFormat="1" ht="18" customHeight="1"/>
    <row r="462" s="1" customFormat="1" ht="18" customHeight="1"/>
    <row r="463" s="1" customFormat="1" ht="18" customHeight="1"/>
    <row r="464" s="1" customFormat="1" ht="18" customHeight="1"/>
    <row r="465" s="1" customFormat="1" ht="18" customHeight="1"/>
    <row r="466" s="1" customFormat="1" ht="18" customHeight="1"/>
    <row r="467" s="1" customFormat="1" ht="18" customHeight="1"/>
    <row r="468" s="1" customFormat="1" ht="18" customHeight="1"/>
    <row r="469" s="1" customFormat="1" ht="18" customHeight="1"/>
    <row r="470" s="1" customFormat="1" ht="18" customHeight="1"/>
    <row r="471" s="1" customFormat="1" ht="18" customHeight="1"/>
    <row r="472" s="1" customFormat="1" ht="18" customHeight="1"/>
    <row r="473" s="1" customFormat="1" ht="18" customHeight="1"/>
    <row r="474" s="1" customFormat="1" ht="18" customHeight="1"/>
    <row r="475" s="1" customFormat="1" ht="18" customHeight="1"/>
    <row r="476" s="1" customFormat="1" ht="18" customHeight="1"/>
    <row r="477" s="1" customFormat="1" ht="18" customHeight="1"/>
    <row r="478" s="1" customFormat="1" ht="18" customHeight="1"/>
    <row r="479" s="1" customFormat="1" ht="18" customHeight="1"/>
    <row r="480" s="1" customFormat="1" ht="18" customHeight="1"/>
    <row r="481" s="1" customFormat="1" ht="18" customHeight="1"/>
    <row r="482" s="1" customFormat="1" ht="18" customHeight="1"/>
    <row r="483" s="1" customFormat="1" ht="18" customHeight="1"/>
    <row r="484" s="1" customFormat="1" ht="18" customHeight="1"/>
    <row r="485" s="1" customFormat="1" ht="18" customHeight="1"/>
    <row r="486" s="1" customFormat="1" ht="18" customHeight="1"/>
    <row r="487" s="1" customFormat="1" ht="18" customHeight="1"/>
    <row r="488" s="1" customFormat="1" ht="18" customHeight="1"/>
    <row r="489" s="1" customFormat="1" ht="18" customHeight="1"/>
    <row r="490" s="1" customFormat="1" ht="18" customHeight="1"/>
    <row r="491" s="1" customFormat="1" ht="18" customHeight="1"/>
    <row r="492" s="1" customFormat="1" ht="18" customHeight="1"/>
    <row r="493" s="1" customFormat="1" ht="18" customHeight="1"/>
    <row r="494" s="1" customFormat="1" ht="18" customHeight="1"/>
    <row r="495" s="1" customFormat="1" ht="18" customHeight="1"/>
    <row r="496" s="1" customFormat="1" ht="18" customHeight="1"/>
    <row r="497" s="1" customFormat="1" ht="18" customHeight="1"/>
    <row r="498" s="1" customFormat="1" ht="18" customHeight="1"/>
    <row r="499" s="1" customFormat="1" ht="18" customHeight="1"/>
    <row r="500" s="1" customFormat="1" ht="18" customHeight="1"/>
    <row r="501" s="1" customFormat="1" ht="18" customHeight="1"/>
    <row r="502" s="1" customFormat="1" ht="18" customHeight="1"/>
    <row r="503" s="1" customFormat="1" ht="18" customHeight="1"/>
    <row r="504" s="1" customFormat="1" ht="18" customHeight="1"/>
    <row r="505" s="1" customFormat="1" ht="18" customHeight="1"/>
    <row r="506" s="1" customFormat="1" ht="18" customHeight="1"/>
    <row r="507" s="1" customFormat="1" ht="18" customHeight="1"/>
    <row r="508" s="1" customFormat="1" ht="18" customHeight="1"/>
    <row r="509" s="1" customFormat="1" ht="18" customHeight="1"/>
    <row r="510" s="1" customFormat="1" ht="18" customHeight="1"/>
    <row r="511" s="1" customFormat="1" ht="18" customHeight="1"/>
    <row r="512" s="1" customFormat="1" ht="18" customHeight="1"/>
    <row r="513" s="1" customFormat="1" ht="18" customHeight="1"/>
    <row r="514" s="1" customFormat="1" ht="18" customHeight="1"/>
    <row r="515" s="1" customFormat="1" ht="18" customHeight="1"/>
    <row r="516" s="1" customFormat="1" ht="18" customHeight="1"/>
    <row r="517" s="1" customFormat="1" ht="18" customHeight="1"/>
    <row r="518" s="1" customFormat="1" ht="18" customHeight="1"/>
    <row r="519" s="1" customFormat="1" ht="18" customHeight="1"/>
    <row r="520" s="1" customFormat="1" ht="18" customHeight="1"/>
    <row r="521" s="1" customFormat="1" ht="18" customHeight="1"/>
    <row r="522" s="1" customFormat="1" ht="18" customHeight="1"/>
    <row r="523" s="1" customFormat="1" ht="18" customHeight="1"/>
    <row r="524" s="1" customFormat="1" ht="18" customHeight="1"/>
    <row r="525" s="1" customFormat="1" ht="18" customHeight="1"/>
    <row r="526" s="1" customFormat="1" ht="18" customHeight="1"/>
    <row r="527" s="1" customFormat="1" ht="18" customHeight="1"/>
    <row r="528" s="1" customFormat="1" ht="18" customHeight="1"/>
    <row r="529" s="1" customFormat="1" ht="18" customHeight="1"/>
    <row r="530" s="1" customFormat="1" ht="18" customHeight="1"/>
    <row r="531" s="1" customFormat="1" ht="18" customHeight="1"/>
    <row r="532" s="1" customFormat="1" ht="18" customHeight="1"/>
    <row r="533" s="1" customFormat="1" ht="18" customHeight="1"/>
    <row r="534" s="1" customFormat="1" ht="18" customHeight="1"/>
    <row r="535" s="1" customFormat="1" ht="18" customHeight="1"/>
    <row r="536" s="1" customFormat="1" ht="18" customHeight="1"/>
    <row r="537" s="1" customFormat="1" ht="18" customHeight="1"/>
    <row r="538" s="1" customFormat="1" ht="18" customHeight="1"/>
    <row r="539" s="1" customFormat="1" ht="18" customHeight="1"/>
    <row r="540" s="1" customFormat="1" ht="18" customHeight="1"/>
    <row r="541" s="1" customFormat="1" ht="18" customHeight="1"/>
    <row r="542" s="1" customFormat="1" ht="18" customHeight="1"/>
    <row r="543" s="1" customFormat="1" ht="18" customHeight="1"/>
    <row r="544" s="1" customFormat="1" ht="18" customHeight="1"/>
    <row r="545" s="1" customFormat="1" ht="18" customHeight="1"/>
    <row r="546" s="1" customFormat="1" ht="18" customHeight="1"/>
    <row r="547" s="1" customFormat="1" ht="18" customHeight="1"/>
    <row r="548" s="1" customFormat="1" ht="18" customHeight="1"/>
    <row r="549" s="1" customFormat="1" ht="18" customHeight="1"/>
    <row r="550" s="1" customFormat="1" ht="18" customHeight="1"/>
    <row r="551" s="1" customFormat="1" ht="18" customHeight="1"/>
    <row r="552" s="1" customFormat="1" ht="18" customHeight="1"/>
    <row r="553" s="1" customFormat="1" ht="18" customHeight="1"/>
    <row r="554" s="1" customFormat="1" ht="18" customHeight="1"/>
    <row r="555" s="1" customFormat="1" ht="18" customHeight="1"/>
    <row r="556" s="1" customFormat="1" ht="18" customHeight="1"/>
    <row r="557" s="1" customFormat="1" ht="18" customHeight="1"/>
    <row r="558" s="1" customFormat="1" ht="18" customHeight="1"/>
    <row r="559" s="1" customFormat="1" ht="18" customHeight="1"/>
    <row r="560" s="1" customFormat="1" ht="18" customHeight="1"/>
    <row r="561" s="1" customFormat="1" ht="18" customHeight="1"/>
    <row r="562" s="1" customFormat="1" ht="18" customHeight="1"/>
    <row r="563" s="1" customFormat="1" ht="18" customHeight="1"/>
    <row r="564" s="1" customFormat="1" ht="18" customHeight="1"/>
    <row r="565" s="1" customFormat="1" ht="18" customHeight="1"/>
    <row r="566" s="1" customFormat="1" ht="18" customHeight="1"/>
    <row r="567" s="1" customFormat="1" ht="18" customHeight="1"/>
    <row r="568" s="1" customFormat="1" ht="18" customHeight="1"/>
    <row r="569" s="1" customFormat="1" ht="18" customHeight="1"/>
    <row r="570" s="1" customFormat="1" ht="18" customHeight="1"/>
    <row r="571" s="1" customFormat="1" ht="18" customHeight="1"/>
    <row r="572" s="1" customFormat="1" ht="18" customHeight="1"/>
    <row r="573" s="1" customFormat="1" ht="18" customHeight="1"/>
    <row r="574" s="1" customFormat="1" ht="18" customHeight="1"/>
    <row r="575" s="1" customFormat="1" ht="18" customHeight="1"/>
    <row r="576" s="1" customFormat="1" ht="18" customHeight="1"/>
    <row r="577" s="1" customFormat="1" ht="18" customHeight="1"/>
    <row r="578" s="1" customFormat="1" ht="18" customHeight="1"/>
    <row r="579" s="1" customFormat="1" ht="18" customHeight="1"/>
    <row r="580" s="1" customFormat="1" ht="18" customHeight="1"/>
    <row r="581" s="1" customFormat="1" ht="18" customHeight="1"/>
    <row r="582" s="1" customFormat="1" ht="18" customHeight="1"/>
    <row r="583" s="1" customFormat="1" ht="18" customHeight="1"/>
    <row r="584" s="1" customFormat="1" ht="18" customHeight="1"/>
    <row r="585" s="1" customFormat="1" ht="18" customHeight="1"/>
    <row r="586" s="1" customFormat="1" ht="18" customHeight="1"/>
    <row r="587" s="1" customFormat="1" ht="18" customHeight="1"/>
    <row r="588" s="1" customFormat="1" ht="18" customHeight="1"/>
    <row r="589" s="1" customFormat="1" ht="18" customHeight="1"/>
    <row r="590" s="1" customFormat="1" ht="18" customHeight="1"/>
    <row r="591" s="1" customFormat="1" ht="18" customHeight="1"/>
    <row r="592" s="1" customFormat="1" ht="18" customHeight="1"/>
    <row r="593" s="1" customFormat="1" ht="18" customHeight="1"/>
    <row r="594" s="1" customFormat="1" ht="18" customHeight="1"/>
    <row r="595" s="1" customFormat="1" ht="18" customHeight="1"/>
    <row r="596" s="1" customFormat="1" ht="18" customHeight="1"/>
    <row r="597" s="1" customFormat="1" ht="18" customHeight="1"/>
    <row r="598" s="1" customFormat="1" ht="18" customHeight="1"/>
    <row r="599" s="1" customFormat="1" ht="18" customHeight="1"/>
    <row r="600" s="1" customFormat="1" ht="18" customHeight="1"/>
    <row r="601" s="1" customFormat="1" ht="18" customHeight="1"/>
    <row r="602" s="1" customFormat="1" ht="18" customHeight="1"/>
    <row r="603" s="1" customFormat="1" ht="18" customHeight="1"/>
    <row r="604" s="1" customFormat="1" ht="18" customHeight="1"/>
    <row r="605" s="1" customFormat="1" ht="18" customHeight="1"/>
    <row r="606" s="1" customFormat="1" ht="18" customHeight="1"/>
    <row r="607" s="1" customFormat="1" ht="18" customHeight="1"/>
    <row r="608" s="1" customFormat="1" ht="18" customHeight="1"/>
    <row r="609" s="1" customFormat="1" ht="18" customHeight="1"/>
    <row r="610" s="1" customFormat="1" ht="18" customHeight="1"/>
    <row r="611" s="1" customFormat="1" ht="18" customHeight="1"/>
    <row r="612" s="1" customFormat="1" ht="18" customHeight="1"/>
    <row r="613" s="1" customFormat="1" ht="18" customHeight="1"/>
    <row r="614" s="1" customFormat="1" ht="18" customHeight="1"/>
    <row r="615" s="1" customFormat="1" ht="18" customHeight="1"/>
    <row r="616" s="1" customFormat="1" ht="18" customHeight="1"/>
    <row r="617" s="1" customFormat="1" ht="18" customHeight="1"/>
    <row r="618" s="1" customFormat="1" ht="18" customHeight="1"/>
    <row r="619" s="1" customFormat="1" ht="18" customHeight="1"/>
    <row r="620" s="1" customFormat="1" ht="18" customHeight="1"/>
    <row r="621" s="1" customFormat="1" ht="18" customHeight="1"/>
    <row r="622" s="1" customFormat="1" ht="18" customHeight="1"/>
    <row r="623" s="1" customFormat="1" ht="18" customHeight="1"/>
    <row r="624" s="1" customFormat="1" ht="18" customHeight="1"/>
    <row r="625" s="1" customFormat="1" ht="18" customHeight="1"/>
    <row r="626" s="1" customFormat="1" ht="18" customHeight="1"/>
    <row r="627" s="1" customFormat="1" ht="18" customHeight="1"/>
    <row r="628" s="1" customFormat="1" ht="18" customHeight="1"/>
    <row r="629" s="1" customFormat="1" ht="18" customHeight="1"/>
    <row r="630" s="1" customFormat="1" ht="18" customHeight="1"/>
    <row r="631" s="1" customFormat="1" ht="18" customHeight="1"/>
    <row r="632" s="1" customFormat="1" ht="18" customHeight="1"/>
    <row r="633" s="1" customFormat="1" ht="18" customHeight="1"/>
    <row r="634" s="1" customFormat="1" ht="18" customHeight="1"/>
    <row r="635" s="1" customFormat="1" ht="18" customHeight="1"/>
    <row r="636" s="1" customFormat="1" ht="18" customHeight="1"/>
    <row r="637" s="1" customFormat="1" ht="18" customHeight="1"/>
    <row r="638" s="1" customFormat="1" ht="18" customHeight="1"/>
    <row r="639" s="1" customFormat="1" ht="18" customHeight="1"/>
    <row r="640" s="1" customFormat="1" ht="18" customHeight="1"/>
    <row r="641" s="1" customFormat="1" ht="18" customHeight="1"/>
    <row r="642" s="1" customFormat="1" ht="18" customHeight="1"/>
    <row r="643" s="1" customFormat="1" ht="18" customHeight="1"/>
    <row r="644" s="1" customFormat="1" ht="18" customHeight="1"/>
    <row r="645" s="1" customFormat="1" ht="18" customHeight="1"/>
    <row r="646" s="1" customFormat="1" ht="18" customHeight="1"/>
    <row r="647" s="1" customFormat="1" ht="18" customHeight="1"/>
    <row r="648" s="1" customFormat="1" ht="18" customHeight="1"/>
    <row r="649" s="1" customFormat="1" ht="18" customHeight="1"/>
    <row r="650" s="1" customFormat="1" ht="18" customHeight="1"/>
    <row r="651" s="1" customFormat="1" ht="18" customHeight="1"/>
    <row r="652" s="1" customFormat="1" ht="18" customHeight="1"/>
    <row r="653" s="1" customFormat="1" ht="18" customHeight="1"/>
    <row r="654" s="1" customFormat="1" ht="18" customHeight="1"/>
    <row r="655" s="1" customFormat="1" ht="18" customHeight="1"/>
    <row r="656" s="1" customFormat="1" ht="18" customHeight="1"/>
    <row r="657" s="1" customFormat="1" ht="18" customHeight="1"/>
    <row r="658" s="1" customFormat="1" ht="18" customHeight="1"/>
    <row r="659" s="1" customFormat="1" ht="18" customHeight="1"/>
    <row r="660" s="1" customFormat="1" ht="18" customHeight="1"/>
    <row r="661" s="1" customFormat="1" ht="18" customHeight="1"/>
    <row r="662" s="1" customFormat="1" ht="18" customHeight="1"/>
    <row r="663" s="1" customFormat="1" ht="18" customHeight="1"/>
    <row r="664" s="1" customFormat="1" ht="18" customHeight="1"/>
    <row r="665" s="1" customFormat="1" ht="18" customHeight="1"/>
    <row r="666" s="1" customFormat="1" ht="18" customHeight="1"/>
    <row r="667" s="1" customFormat="1" ht="18" customHeight="1"/>
    <row r="668" s="1" customFormat="1" ht="18" customHeight="1"/>
    <row r="669" s="1" customFormat="1" ht="18" customHeight="1"/>
    <row r="670" s="1" customFormat="1" ht="18" customHeight="1"/>
    <row r="671" s="1" customFormat="1" ht="18" customHeight="1"/>
    <row r="672" s="1" customFormat="1" ht="18" customHeight="1"/>
    <row r="673" s="1" customFormat="1" ht="18" customHeight="1"/>
    <row r="674" s="1" customFormat="1" ht="18" customHeight="1"/>
    <row r="675" s="1" customFormat="1" ht="18" customHeight="1"/>
    <row r="676" s="1" customFormat="1" ht="18" customHeight="1"/>
    <row r="677" s="1" customFormat="1" ht="18" customHeight="1"/>
    <row r="678" s="1" customFormat="1" ht="18" customHeight="1"/>
    <row r="679" s="1" customFormat="1" ht="18" customHeight="1"/>
    <row r="680" s="1" customFormat="1" ht="18" customHeight="1"/>
    <row r="681" s="1" customFormat="1" ht="18" customHeight="1"/>
    <row r="682" s="1" customFormat="1" ht="18" customHeight="1"/>
    <row r="683" s="1" customFormat="1" ht="18" customHeight="1"/>
    <row r="684" s="1" customFormat="1" ht="18" customHeight="1"/>
    <row r="685" s="1" customFormat="1" ht="18" customHeight="1"/>
    <row r="686" s="1" customFormat="1" ht="18" customHeight="1"/>
    <row r="687" s="1" customFormat="1" ht="18" customHeight="1"/>
    <row r="688" s="1" customFormat="1" ht="18" customHeight="1"/>
    <row r="689" s="1" customFormat="1" ht="18" customHeight="1"/>
    <row r="690" s="1" customFormat="1" ht="18" customHeight="1"/>
    <row r="691" s="1" customFormat="1" ht="18" customHeight="1"/>
    <row r="692" s="1" customFormat="1" ht="18" customHeight="1"/>
    <row r="693" s="1" customFormat="1" ht="18" customHeight="1"/>
    <row r="694" s="1" customFormat="1" ht="18" customHeight="1"/>
    <row r="695" s="1" customFormat="1" ht="18" customHeight="1"/>
    <row r="696" s="1" customFormat="1" ht="18" customHeight="1"/>
    <row r="697" s="1" customFormat="1" ht="18" customHeight="1"/>
    <row r="698" s="1" customFormat="1" ht="18" customHeight="1"/>
    <row r="699" s="1" customFormat="1" ht="18" customHeight="1"/>
    <row r="700" s="1" customFormat="1" ht="18" customHeight="1"/>
    <row r="701" s="1" customFormat="1" ht="18" customHeight="1"/>
    <row r="702" s="1" customFormat="1" ht="18" customHeight="1"/>
    <row r="703" s="1" customFormat="1" ht="18" customHeight="1"/>
    <row r="704" s="1" customFormat="1" ht="18" customHeight="1"/>
    <row r="705" s="1" customFormat="1" ht="18" customHeight="1"/>
    <row r="706" s="1" customFormat="1" ht="18" customHeight="1"/>
    <row r="707" s="1" customFormat="1" ht="18" customHeight="1"/>
    <row r="708" s="1" customFormat="1" ht="18" customHeight="1"/>
    <row r="709" s="1" customFormat="1" ht="18" customHeight="1"/>
    <row r="710" s="1" customFormat="1" ht="18" customHeight="1"/>
    <row r="711" s="1" customFormat="1" ht="18" customHeight="1"/>
    <row r="712" s="1" customFormat="1" ht="18" customHeight="1"/>
    <row r="713" s="1" customFormat="1" ht="18" customHeight="1"/>
    <row r="714" s="1" customFormat="1" ht="18" customHeight="1"/>
    <row r="715" s="1" customFormat="1" ht="18" customHeight="1"/>
    <row r="716" s="1" customFormat="1" ht="18" customHeight="1"/>
    <row r="717" s="1" customFormat="1" ht="18" customHeight="1"/>
    <row r="718" s="1" customFormat="1" ht="18" customHeight="1"/>
    <row r="719" s="1" customFormat="1" ht="18" customHeight="1"/>
    <row r="720" s="1" customFormat="1" ht="18" customHeight="1"/>
    <row r="721" s="1" customFormat="1" ht="18" customHeight="1"/>
    <row r="722" s="1" customFormat="1" ht="18" customHeight="1"/>
    <row r="723" s="1" customFormat="1" ht="18" customHeight="1"/>
    <row r="724" s="1" customFormat="1" ht="18" customHeight="1"/>
    <row r="725" s="1" customFormat="1" ht="18" customHeight="1"/>
    <row r="726" s="1" customFormat="1" ht="18" customHeight="1"/>
    <row r="727" s="1" customFormat="1" ht="18" customHeight="1"/>
    <row r="728" s="1" customFormat="1" ht="18" customHeight="1"/>
    <row r="729" s="1" customFormat="1" ht="18" customHeight="1"/>
    <row r="730" s="1" customFormat="1" ht="18" customHeight="1"/>
    <row r="731" s="1" customFormat="1" ht="18" customHeight="1"/>
    <row r="732" s="1" customFormat="1" ht="18" customHeight="1"/>
    <row r="733" s="1" customFormat="1" ht="18" customHeight="1"/>
    <row r="734" s="1" customFormat="1" ht="18" customHeight="1"/>
    <row r="735" s="1" customFormat="1" ht="18" customHeight="1"/>
    <row r="736" s="1" customFormat="1" ht="18" customHeight="1"/>
    <row r="737" s="1" customFormat="1" ht="18" customHeight="1"/>
    <row r="738" s="1" customFormat="1" ht="18" customHeight="1"/>
    <row r="739" s="1" customFormat="1" ht="18" customHeight="1"/>
    <row r="740" s="1" customFormat="1" ht="18" customHeight="1"/>
    <row r="741" s="1" customFormat="1" ht="18" customHeight="1"/>
    <row r="742" s="1" customFormat="1" ht="18" customHeight="1"/>
    <row r="743" s="1" customFormat="1" ht="18" customHeight="1"/>
    <row r="744" s="1" customFormat="1" ht="18" customHeight="1"/>
    <row r="745" s="1" customFormat="1" ht="18" customHeight="1"/>
    <row r="746" s="1" customFormat="1" ht="18" customHeight="1"/>
    <row r="747" s="1" customFormat="1" ht="18" customHeight="1"/>
    <row r="748" s="1" customFormat="1" ht="18" customHeight="1"/>
    <row r="749" s="1" customFormat="1" ht="18" customHeight="1"/>
    <row r="750" s="1" customFormat="1" ht="18" customHeight="1"/>
    <row r="751" s="1" customFormat="1" ht="18" customHeight="1"/>
    <row r="752" s="1" customFormat="1" ht="18" customHeight="1"/>
    <row r="753" s="1" customFormat="1" ht="18" customHeight="1"/>
    <row r="754" s="1" customFormat="1" ht="18" customHeight="1"/>
    <row r="755" s="1" customFormat="1" ht="18" customHeight="1"/>
    <row r="756" s="1" customFormat="1" ht="18" customHeight="1"/>
    <row r="757" s="1" customFormat="1" ht="18" customHeight="1"/>
    <row r="758" s="1" customFormat="1" ht="18" customHeight="1"/>
    <row r="759" s="1" customFormat="1" ht="18" customHeight="1"/>
    <row r="760" s="1" customFormat="1" ht="18" customHeight="1"/>
    <row r="761" s="1" customFormat="1" ht="18" customHeight="1"/>
    <row r="762" s="1" customFormat="1" ht="18" customHeight="1"/>
    <row r="763" s="1" customFormat="1" ht="18" customHeight="1"/>
    <row r="764" s="1" customFormat="1" ht="18" customHeight="1"/>
    <row r="765" s="1" customFormat="1" ht="18" customHeight="1"/>
    <row r="766" s="1" customFormat="1" ht="18" customHeight="1"/>
    <row r="767" s="1" customFormat="1" ht="18" customHeight="1"/>
    <row r="768" s="1" customFormat="1" ht="18" customHeight="1"/>
    <row r="769" s="1" customFormat="1" ht="18" customHeight="1"/>
    <row r="770" s="1" customFormat="1" ht="18" customHeight="1"/>
    <row r="771" s="1" customFormat="1" ht="18" customHeight="1"/>
    <row r="772" s="1" customFormat="1" ht="18" customHeight="1"/>
    <row r="773" s="1" customFormat="1" ht="18" customHeight="1"/>
    <row r="774" s="1" customFormat="1" ht="18" customHeight="1"/>
    <row r="775" s="1" customFormat="1" ht="18" customHeight="1"/>
    <row r="776" s="1" customFormat="1" ht="18" customHeight="1"/>
    <row r="777" s="1" customFormat="1" ht="18" customHeight="1"/>
    <row r="778" s="1" customFormat="1" ht="18" customHeight="1"/>
    <row r="779" s="1" customFormat="1" ht="18" customHeight="1"/>
    <row r="780" s="1" customFormat="1" ht="18" customHeight="1"/>
    <row r="781" s="1" customFormat="1" ht="18" customHeight="1"/>
    <row r="782" s="1" customFormat="1" ht="18" customHeight="1"/>
    <row r="783" s="1" customFormat="1" ht="18" customHeight="1"/>
    <row r="784" s="1" customFormat="1" ht="18" customHeight="1"/>
    <row r="785" s="1" customFormat="1" ht="18" customHeight="1"/>
    <row r="786" s="1" customFormat="1" ht="18" customHeight="1"/>
    <row r="787" s="1" customFormat="1" ht="18" customHeight="1"/>
    <row r="788" s="1" customFormat="1" ht="18" customHeight="1"/>
    <row r="789" s="1" customFormat="1" ht="18" customHeight="1"/>
    <row r="790" s="1" customFormat="1" ht="18" customHeight="1"/>
    <row r="791" s="1" customFormat="1" ht="18" customHeight="1"/>
    <row r="792" s="1" customFormat="1" ht="18" customHeight="1"/>
    <row r="793" s="1" customFormat="1" ht="18" customHeight="1"/>
    <row r="794" s="1" customFormat="1" ht="18" customHeight="1"/>
    <row r="795" s="1" customFormat="1" ht="18" customHeight="1"/>
    <row r="796" s="1" customFormat="1" ht="18" customHeight="1"/>
    <row r="797" s="1" customFormat="1" ht="18" customHeight="1"/>
    <row r="798" s="1" customFormat="1" ht="18" customHeight="1"/>
    <row r="799" s="1" customFormat="1" ht="18" customHeight="1"/>
    <row r="800" s="1" customFormat="1" ht="18" customHeight="1"/>
    <row r="801" s="1" customFormat="1" ht="18" customHeight="1"/>
    <row r="802" s="1" customFormat="1" ht="18" customHeight="1"/>
    <row r="803" s="1" customFormat="1" ht="18" customHeight="1"/>
    <row r="804" s="1" customFormat="1" ht="18" customHeight="1"/>
    <row r="805" s="1" customFormat="1" ht="18" customHeight="1"/>
    <row r="806" s="1" customFormat="1" ht="18" customHeight="1"/>
    <row r="807" s="1" customFormat="1" ht="18" customHeight="1"/>
    <row r="808" s="1" customFormat="1" ht="18" customHeight="1"/>
    <row r="809" s="1" customFormat="1" ht="18" customHeight="1"/>
    <row r="810" s="1" customFormat="1" ht="18" customHeight="1"/>
    <row r="811" s="1" customFormat="1" ht="18" customHeight="1"/>
    <row r="812" s="1" customFormat="1" ht="18" customHeight="1"/>
    <row r="813" s="1" customFormat="1" ht="18" customHeight="1"/>
    <row r="814" s="1" customFormat="1" ht="18" customHeight="1"/>
    <row r="815" s="1" customFormat="1" ht="18" customHeight="1"/>
    <row r="816" s="1" customFormat="1" ht="18" customHeight="1"/>
    <row r="817" s="1" customFormat="1" ht="18" customHeight="1"/>
    <row r="818" s="1" customFormat="1" ht="18" customHeight="1"/>
    <row r="819" s="1" customFormat="1" ht="18" customHeight="1"/>
    <row r="820" s="1" customFormat="1" ht="18" customHeight="1"/>
    <row r="821" s="1" customFormat="1" ht="18" customHeight="1"/>
    <row r="822" s="1" customFormat="1" ht="18" customHeight="1"/>
    <row r="823" s="1" customFormat="1" ht="18" customHeight="1"/>
    <row r="824" s="1" customFormat="1" ht="18" customHeight="1"/>
    <row r="825" s="1" customFormat="1" ht="18" customHeight="1"/>
    <row r="826" s="1" customFormat="1" ht="18" customHeight="1"/>
    <row r="827" s="1" customFormat="1" ht="18" customHeight="1"/>
    <row r="828" s="1" customFormat="1" ht="18" customHeight="1"/>
    <row r="829" s="1" customFormat="1" ht="18" customHeight="1"/>
    <row r="830" s="1" customFormat="1" ht="18" customHeight="1"/>
    <row r="831" s="1" customFormat="1" ht="18" customHeight="1"/>
    <row r="832" s="1" customFormat="1" ht="18" customHeight="1"/>
    <row r="833" s="1" customFormat="1" ht="18" customHeight="1"/>
    <row r="834" s="1" customFormat="1" ht="18" customHeight="1"/>
    <row r="835" s="1" customFormat="1" ht="18" customHeight="1"/>
    <row r="836" s="1" customFormat="1" ht="18" customHeight="1"/>
    <row r="837" s="1" customFormat="1" ht="18" customHeight="1"/>
    <row r="838" s="1" customFormat="1" ht="18" customHeight="1"/>
    <row r="839" s="1" customFormat="1" ht="18" customHeight="1"/>
    <row r="840" s="1" customFormat="1" ht="18" customHeight="1"/>
    <row r="841" s="1" customFormat="1" ht="18" customHeight="1"/>
    <row r="842" s="1" customFormat="1" ht="18" customHeight="1"/>
    <row r="843" s="1" customFormat="1" ht="18" customHeight="1"/>
    <row r="844" s="1" customFormat="1" ht="18" customHeight="1"/>
    <row r="845" s="1" customFormat="1" ht="18" customHeight="1"/>
    <row r="846" s="1" customFormat="1" ht="18" customHeight="1"/>
    <row r="847" s="1" customFormat="1" ht="18" customHeight="1"/>
    <row r="848" s="1" customFormat="1" ht="18" customHeight="1"/>
    <row r="849" s="1" customFormat="1" ht="18" customHeight="1"/>
    <row r="850" s="1" customFormat="1" ht="18" customHeight="1"/>
    <row r="851" s="1" customFormat="1" ht="18" customHeight="1"/>
    <row r="852" s="1" customFormat="1" ht="18" customHeight="1"/>
    <row r="853" s="1" customFormat="1" ht="18" customHeight="1"/>
    <row r="854" s="1" customFormat="1" ht="18" customHeight="1"/>
    <row r="855" s="1" customFormat="1" ht="18" customHeight="1"/>
    <row r="856" s="1" customFormat="1" ht="18" customHeight="1"/>
    <row r="857" s="1" customFormat="1" ht="18" customHeight="1"/>
    <row r="858" s="1" customFormat="1" ht="18" customHeight="1"/>
    <row r="859" s="1" customFormat="1" ht="18" customHeight="1"/>
    <row r="860" s="1" customFormat="1" ht="18" customHeight="1"/>
    <row r="861" s="1" customFormat="1" ht="18" customHeight="1"/>
    <row r="862" s="1" customFormat="1" ht="18" customHeight="1"/>
    <row r="863" s="1" customFormat="1" ht="18" customHeight="1"/>
    <row r="864" s="1" customFormat="1" ht="18" customHeight="1"/>
    <row r="865" s="1" customFormat="1" ht="18" customHeight="1"/>
    <row r="866" s="1" customFormat="1" ht="18" customHeight="1"/>
    <row r="867" s="1" customFormat="1" ht="18" customHeight="1"/>
    <row r="868" s="1" customFormat="1" ht="18" customHeight="1"/>
    <row r="869" s="1" customFormat="1" ht="18" customHeight="1"/>
    <row r="870" s="1" customFormat="1" ht="18" customHeight="1"/>
    <row r="871" s="1" customFormat="1" ht="18" customHeight="1"/>
    <row r="872" s="1" customFormat="1" ht="18" customHeight="1"/>
    <row r="873" s="1" customFormat="1" ht="18" customHeight="1"/>
    <row r="874" s="1" customFormat="1" ht="18" customHeight="1"/>
    <row r="875" s="1" customFormat="1" ht="18" customHeight="1"/>
    <row r="876" s="1" customFormat="1" ht="18" customHeight="1"/>
    <row r="877" s="1" customFormat="1" ht="18" customHeight="1"/>
    <row r="878" s="1" customFormat="1" ht="18" customHeight="1"/>
    <row r="879" s="1" customFormat="1" ht="18" customHeight="1"/>
    <row r="880" s="1" customFormat="1" ht="18" customHeight="1"/>
    <row r="881" s="1" customFormat="1" ht="18" customHeight="1"/>
    <row r="882" s="1" customFormat="1" ht="18" customHeight="1"/>
    <row r="883" s="1" customFormat="1" ht="18" customHeight="1"/>
    <row r="884" s="1" customFormat="1" ht="18" customHeight="1"/>
    <row r="885" s="1" customFormat="1" ht="18" customHeight="1"/>
    <row r="886" s="1" customFormat="1" ht="18" customHeight="1"/>
    <row r="887" s="1" customFormat="1" ht="18" customHeight="1"/>
    <row r="888" s="1" customFormat="1" ht="18" customHeight="1"/>
    <row r="889" s="1" customFormat="1" ht="18" customHeight="1"/>
    <row r="890" s="1" customFormat="1" ht="18" customHeight="1"/>
    <row r="891" s="1" customFormat="1" ht="18" customHeight="1"/>
    <row r="892" s="1" customFormat="1" ht="18" customHeight="1"/>
    <row r="893" s="1" customFormat="1" ht="18" customHeight="1"/>
    <row r="894" s="1" customFormat="1" ht="18" customHeight="1"/>
    <row r="895" s="1" customFormat="1" ht="18" customHeight="1"/>
    <row r="896" s="1" customFormat="1" ht="18" customHeight="1"/>
    <row r="897" s="1" customFormat="1" ht="18" customHeight="1"/>
    <row r="898" s="1" customFormat="1" ht="18" customHeight="1"/>
    <row r="899" s="1" customFormat="1" ht="18" customHeight="1"/>
    <row r="900" s="1" customFormat="1" ht="18" customHeight="1"/>
    <row r="901" s="1" customFormat="1" ht="18" customHeight="1"/>
    <row r="902" s="1" customFormat="1" ht="18" customHeight="1"/>
    <row r="903" s="1" customFormat="1" ht="18" customHeight="1"/>
    <row r="904" s="1" customFormat="1" ht="18" customHeight="1"/>
    <row r="905" s="1" customFormat="1" ht="18" customHeight="1"/>
    <row r="906" s="1" customFormat="1" ht="18" customHeight="1"/>
    <row r="907" s="1" customFormat="1" ht="18" customHeight="1"/>
    <row r="908" s="1" customFormat="1" ht="18" customHeight="1"/>
    <row r="909" s="1" customFormat="1" ht="18" customHeight="1"/>
    <row r="910" s="1" customFormat="1" ht="18" customHeight="1"/>
    <row r="911" s="1" customFormat="1" ht="18" customHeight="1"/>
    <row r="912" s="1" customFormat="1" ht="18" customHeight="1"/>
    <row r="913" s="1" customFormat="1" ht="18" customHeight="1"/>
    <row r="914" s="1" customFormat="1" ht="18" customHeight="1"/>
    <row r="915" s="1" customFormat="1" ht="18" customHeight="1"/>
    <row r="916" s="1" customFormat="1" ht="18" customHeight="1"/>
    <row r="917" s="1" customFormat="1" ht="18" customHeight="1"/>
    <row r="918" s="1" customFormat="1" ht="18" customHeight="1"/>
    <row r="919" s="1" customFormat="1" ht="18" customHeight="1"/>
    <row r="920" s="1" customFormat="1" ht="18" customHeight="1"/>
    <row r="921" s="1" customFormat="1" ht="18" customHeight="1"/>
    <row r="922" s="1" customFormat="1" ht="18" customHeight="1"/>
    <row r="923" s="1" customFormat="1" ht="18" customHeight="1"/>
    <row r="924" s="1" customFormat="1" ht="18" customHeight="1"/>
    <row r="925" s="1" customFormat="1" ht="18" customHeight="1"/>
    <row r="926" s="1" customFormat="1" ht="18" customHeight="1"/>
    <row r="927" s="1" customFormat="1" ht="18" customHeight="1"/>
    <row r="928" s="1" customFormat="1" ht="18" customHeight="1"/>
    <row r="929" s="1" customFormat="1" ht="18" customHeight="1"/>
    <row r="930" s="1" customFormat="1" ht="18" customHeight="1"/>
    <row r="931" s="1" customFormat="1" ht="18" customHeight="1"/>
    <row r="932" s="1" customFormat="1" ht="18" customHeight="1"/>
    <row r="933" s="1" customFormat="1" ht="18" customHeight="1"/>
    <row r="934" s="1" customFormat="1" ht="18" customHeight="1"/>
    <row r="935" s="1" customFormat="1" ht="18" customHeight="1"/>
    <row r="936" s="1" customFormat="1" ht="18" customHeight="1"/>
    <row r="937" s="1" customFormat="1" ht="18" customHeight="1"/>
    <row r="938" s="1" customFormat="1" ht="18" customHeight="1"/>
    <row r="939" s="1" customFormat="1" ht="18" customHeight="1"/>
    <row r="940" s="1" customFormat="1" ht="18" customHeight="1"/>
    <row r="941" s="1" customFormat="1" ht="18" customHeight="1"/>
    <row r="942" s="1" customFormat="1" ht="18" customHeight="1"/>
    <row r="943" s="1" customFormat="1" ht="18" customHeight="1"/>
    <row r="944" s="1" customFormat="1" ht="18" customHeight="1"/>
    <row r="945" s="1" customFormat="1" ht="18" customHeight="1"/>
    <row r="946" s="1" customFormat="1" ht="18" customHeight="1"/>
    <row r="947" s="1" customFormat="1" ht="18" customHeight="1"/>
    <row r="948" s="1" customFormat="1" ht="18" customHeight="1"/>
    <row r="949" s="1" customFormat="1" ht="18" customHeight="1"/>
    <row r="950" s="1" customFormat="1" ht="18" customHeight="1"/>
    <row r="951" s="1" customFormat="1" ht="18" customHeight="1"/>
    <row r="952" s="1" customFormat="1" ht="18" customHeight="1"/>
    <row r="953" s="1" customFormat="1" ht="18" customHeight="1"/>
    <row r="954" s="1" customFormat="1" ht="18" customHeight="1"/>
    <row r="955" s="1" customFormat="1" ht="18" customHeight="1"/>
    <row r="956" s="1" customFormat="1" ht="18" customHeight="1"/>
    <row r="957" s="1" customFormat="1" ht="18" customHeight="1"/>
    <row r="958" s="1" customFormat="1" ht="18" customHeight="1"/>
    <row r="959" s="1" customFormat="1" ht="18" customHeight="1"/>
    <row r="960" s="1" customFormat="1" ht="18" customHeight="1"/>
    <row r="961" s="1" customFormat="1" ht="18" customHeight="1"/>
    <row r="962" s="1" customFormat="1" ht="18" customHeight="1"/>
    <row r="963" s="1" customFormat="1" ht="18" customHeight="1"/>
    <row r="964" s="1" customFormat="1" ht="18" customHeight="1"/>
    <row r="965" s="1" customFormat="1" ht="18" customHeight="1"/>
    <row r="966" s="1" customFormat="1" ht="18" customHeight="1"/>
    <row r="967" s="1" customFormat="1" ht="18" customHeight="1"/>
    <row r="968" s="1" customFormat="1" ht="18" customHeight="1"/>
    <row r="969" s="1" customFormat="1" ht="18" customHeight="1"/>
    <row r="970" s="1" customFormat="1" ht="18" customHeight="1"/>
    <row r="971" s="1" customFormat="1" ht="18" customHeight="1"/>
    <row r="972" s="1" customFormat="1" ht="18" customHeight="1"/>
    <row r="973" s="1" customFormat="1" ht="18" customHeight="1"/>
    <row r="974" s="1" customFormat="1" ht="18" customHeight="1"/>
    <row r="975" s="1" customFormat="1" ht="18" customHeight="1"/>
    <row r="976" s="1" customFormat="1" ht="18" customHeight="1"/>
    <row r="977" s="1" customFormat="1" ht="18" customHeight="1"/>
    <row r="978" s="1" customFormat="1" ht="18" customHeight="1"/>
    <row r="979" s="1" customFormat="1" ht="18" customHeight="1"/>
    <row r="980" s="1" customFormat="1" ht="18" customHeight="1"/>
    <row r="981" s="1" customFormat="1" ht="18" customHeight="1"/>
    <row r="982" s="1" customFormat="1" ht="18" customHeight="1"/>
    <row r="983" s="1" customFormat="1" ht="18" customHeight="1"/>
    <row r="984" s="1" customFormat="1" ht="18" customHeight="1"/>
    <row r="985" s="1" customFormat="1" ht="18" customHeight="1"/>
    <row r="986" s="1" customFormat="1" ht="18" customHeight="1"/>
    <row r="987" s="1" customFormat="1" ht="18" customHeight="1"/>
    <row r="988" s="1" customFormat="1" ht="18" customHeight="1"/>
    <row r="989" s="1" customFormat="1" ht="18" customHeight="1"/>
    <row r="990" s="1" customFormat="1" ht="18" customHeight="1"/>
    <row r="991" s="1" customFormat="1" ht="18" customHeight="1"/>
    <row r="992" s="1" customFormat="1" ht="18" customHeight="1"/>
    <row r="993" s="1" customFormat="1" ht="18" customHeight="1"/>
    <row r="994" s="1" customFormat="1" ht="18" customHeight="1"/>
    <row r="995" s="1" customFormat="1" ht="18" customHeight="1"/>
    <row r="996" s="1" customFormat="1" ht="18" customHeight="1"/>
    <row r="997" s="1" customFormat="1" ht="18" customHeight="1"/>
    <row r="998" s="1" customFormat="1" ht="18" customHeight="1"/>
    <row r="999" s="1" customFormat="1" ht="18" customHeight="1"/>
    <row r="1000" s="1" customFormat="1" ht="18" customHeight="1"/>
    <row r="1001" s="1" customFormat="1" ht="18" customHeight="1"/>
    <row r="1002" s="1" customFormat="1" ht="18" customHeight="1"/>
    <row r="1003" s="1" customFormat="1" ht="18" customHeight="1"/>
    <row r="1004" s="1" customFormat="1" ht="18" customHeight="1"/>
    <row r="1005" s="1" customFormat="1" ht="18" customHeight="1"/>
    <row r="1006" s="1" customFormat="1" ht="18" customHeight="1"/>
    <row r="1007" s="1" customFormat="1" ht="18" customHeight="1"/>
    <row r="1008" s="1" customFormat="1" ht="18" customHeight="1"/>
    <row r="1009" s="1" customFormat="1" ht="18" customHeight="1"/>
    <row r="1010" s="1" customFormat="1" ht="18" customHeight="1"/>
    <row r="1011" s="1" customFormat="1" ht="18" customHeight="1"/>
    <row r="1012" s="1" customFormat="1" ht="18" customHeight="1"/>
    <row r="1013" s="1" customFormat="1" ht="18" customHeight="1"/>
    <row r="1014" s="1" customFormat="1" ht="18" customHeight="1"/>
    <row r="1015" s="1" customFormat="1" ht="18" customHeight="1"/>
    <row r="1016" s="1" customFormat="1" ht="18" customHeight="1"/>
    <row r="1017" s="1" customFormat="1" ht="18" customHeight="1"/>
    <row r="1018" s="1" customFormat="1" ht="18" customHeight="1"/>
    <row r="1019" s="1" customFormat="1" ht="18" customHeight="1"/>
    <row r="1020" s="1" customFormat="1" ht="18" customHeight="1"/>
    <row r="1021" s="1" customFormat="1" ht="18" customHeight="1"/>
    <row r="1022" s="1" customFormat="1" ht="18" customHeight="1"/>
    <row r="1023" s="1" customFormat="1" ht="18" customHeight="1"/>
    <row r="1024" s="1" customFormat="1" ht="18" customHeight="1"/>
    <row r="1025" s="1" customFormat="1" ht="18" customHeight="1"/>
    <row r="1026" s="1" customFormat="1" ht="18" customHeight="1"/>
    <row r="1027" s="1" customFormat="1" ht="18" customHeight="1"/>
    <row r="1028" s="1" customFormat="1" ht="18" customHeight="1"/>
    <row r="1029" s="1" customFormat="1" ht="18" customHeight="1"/>
    <row r="1030" s="1" customFormat="1" ht="18" customHeight="1"/>
    <row r="1031" s="1" customFormat="1" ht="18" customHeight="1"/>
    <row r="1032" s="1" customFormat="1" ht="18" customHeight="1"/>
    <row r="1033" s="1" customFormat="1" ht="18" customHeight="1"/>
    <row r="1034" s="1" customFormat="1" ht="18" customHeight="1"/>
    <row r="1035" s="1" customFormat="1" ht="18" customHeight="1"/>
    <row r="1036" s="1" customFormat="1" ht="18" customHeight="1"/>
    <row r="1037" s="1" customFormat="1" ht="18" customHeight="1"/>
    <row r="1038" s="1" customFormat="1" ht="18" customHeight="1"/>
    <row r="1039" s="1" customFormat="1" ht="18" customHeight="1"/>
    <row r="1040" s="1" customFormat="1" ht="18" customHeight="1"/>
    <row r="1041" s="1" customFormat="1" ht="18" customHeight="1"/>
    <row r="1042" s="1" customFormat="1" ht="18" customHeight="1"/>
    <row r="1043" s="1" customFormat="1" ht="18" customHeight="1"/>
    <row r="1044" s="1" customFormat="1" ht="18" customHeight="1"/>
    <row r="1045" s="1" customFormat="1" ht="18" customHeight="1"/>
    <row r="1046" s="1" customFormat="1" ht="18" customHeight="1"/>
    <row r="1047" s="1" customFormat="1" ht="18" customHeight="1"/>
    <row r="1048" s="1" customFormat="1" ht="18" customHeight="1"/>
    <row r="1049" s="1" customFormat="1" ht="18" customHeight="1"/>
    <row r="1050" s="1" customFormat="1" ht="18" customHeight="1"/>
    <row r="1051" s="1" customFormat="1" ht="18" customHeight="1"/>
    <row r="1052" s="1" customFormat="1" ht="18" customHeight="1"/>
    <row r="1053" s="1" customFormat="1" ht="18" customHeight="1"/>
    <row r="1054" s="1" customFormat="1" ht="18" customHeight="1"/>
    <row r="1055" s="1" customFormat="1" ht="18" customHeight="1"/>
    <row r="1056" s="1" customFormat="1" ht="18" customHeight="1"/>
    <row r="1057" s="1" customFormat="1" ht="18" customHeight="1"/>
    <row r="1058" s="1" customFormat="1" ht="18" customHeight="1"/>
    <row r="1059" s="1" customFormat="1" ht="18" customHeight="1"/>
    <row r="1060" s="1" customFormat="1" ht="18" customHeight="1"/>
    <row r="1061" s="1" customFormat="1" ht="18" customHeight="1"/>
    <row r="1062" s="1" customFormat="1" ht="18" customHeight="1"/>
    <row r="1063" s="1" customFormat="1" ht="18" customHeight="1"/>
    <row r="1064" s="1" customFormat="1" ht="18" customHeight="1"/>
    <row r="1065" s="1" customFormat="1" ht="18" customHeight="1"/>
    <row r="1066" s="1" customFormat="1" ht="18" customHeight="1"/>
    <row r="1067" s="1" customFormat="1" ht="18" customHeight="1"/>
    <row r="1068" s="1" customFormat="1" ht="18" customHeight="1"/>
    <row r="1069" s="1" customFormat="1" ht="18" customHeight="1"/>
    <row r="1070" s="1" customFormat="1" ht="18" customHeight="1"/>
    <row r="1071" s="1" customFormat="1" ht="18" customHeight="1"/>
    <row r="1072" s="1" customFormat="1" ht="18" customHeight="1"/>
    <row r="1073" s="1" customFormat="1" ht="18" customHeight="1"/>
    <row r="1074" s="1" customFormat="1" ht="18" customHeight="1"/>
    <row r="1075" s="1" customFormat="1" ht="18" customHeight="1"/>
    <row r="1076" s="1" customFormat="1" ht="18" customHeight="1"/>
    <row r="1077" s="1" customFormat="1" ht="18" customHeight="1"/>
    <row r="1078" s="1" customFormat="1" ht="18" customHeight="1"/>
    <row r="1079" s="1" customFormat="1" ht="18" customHeight="1"/>
    <row r="1080" s="1" customFormat="1" ht="18" customHeight="1"/>
    <row r="1081" s="1" customFormat="1" ht="18" customHeight="1"/>
    <row r="1082" s="1" customFormat="1" ht="18" customHeight="1"/>
    <row r="1083" s="1" customFormat="1" ht="18" customHeight="1"/>
    <row r="1084" s="1" customFormat="1" ht="18" customHeight="1"/>
    <row r="1085" s="1" customFormat="1" ht="18" customHeight="1"/>
    <row r="1086" s="1" customFormat="1" ht="18" customHeight="1"/>
    <row r="1087" s="1" customFormat="1" ht="18" customHeight="1"/>
    <row r="1088" s="1" customFormat="1" ht="18" customHeight="1"/>
    <row r="1089" s="1" customFormat="1" ht="18" customHeight="1"/>
    <row r="1090" s="1" customFormat="1" ht="18" customHeight="1"/>
    <row r="1091" s="1" customFormat="1" ht="18" customHeight="1"/>
    <row r="1092" s="1" customFormat="1" ht="18" customHeight="1"/>
    <row r="1093" s="1" customFormat="1" ht="18" customHeight="1"/>
    <row r="1094" s="1" customFormat="1" ht="18" customHeight="1"/>
    <row r="1095" s="1" customFormat="1" ht="18" customHeight="1"/>
    <row r="1096" s="1" customFormat="1" ht="18" customHeight="1"/>
    <row r="1097" s="1" customFormat="1" ht="18" customHeight="1"/>
    <row r="1098" s="1" customFormat="1" ht="18" customHeight="1"/>
    <row r="1099" s="1" customFormat="1" ht="18" customHeight="1"/>
    <row r="1100" s="1" customFormat="1" ht="18" customHeight="1"/>
    <row r="1101" s="1" customFormat="1" ht="18" customHeight="1"/>
    <row r="1102" s="1" customFormat="1" ht="18" customHeight="1"/>
    <row r="1103" s="1" customFormat="1" ht="18" customHeight="1"/>
    <row r="1104" s="1" customFormat="1" ht="18" customHeight="1"/>
    <row r="1105" s="1" customFormat="1" ht="18" customHeight="1"/>
    <row r="1106" s="1" customFormat="1" ht="18" customHeight="1"/>
    <row r="1107" s="1" customFormat="1" ht="18" customHeight="1"/>
    <row r="1108" s="1" customFormat="1" ht="18" customHeight="1"/>
    <row r="1109" s="1" customFormat="1" ht="18" customHeight="1"/>
    <row r="1110" s="1" customFormat="1" ht="18" customHeight="1"/>
    <row r="1111" s="1" customFormat="1" ht="18" customHeight="1"/>
    <row r="1112" s="1" customFormat="1" ht="18" customHeight="1"/>
    <row r="1113" s="1" customFormat="1" ht="18" customHeight="1"/>
    <row r="1114" s="1" customFormat="1" ht="18" customHeight="1"/>
    <row r="1115" s="1" customFormat="1" ht="18" customHeight="1"/>
    <row r="1116" s="1" customFormat="1" ht="18" customHeight="1"/>
    <row r="1117" s="1" customFormat="1" ht="18" customHeight="1"/>
    <row r="1118" s="1" customFormat="1" ht="18" customHeight="1"/>
    <row r="1119" s="1" customFormat="1" ht="18" customHeight="1"/>
    <row r="1120" s="1" customFormat="1" ht="18" customHeight="1"/>
    <row r="1121" s="1" customFormat="1" ht="18" customHeight="1"/>
    <row r="1122" s="1" customFormat="1" ht="18" customHeight="1"/>
    <row r="1123" s="1" customFormat="1" ht="18" customHeight="1"/>
    <row r="1124" s="1" customFormat="1" ht="18" customHeight="1"/>
    <row r="1125" s="1" customFormat="1" ht="18" customHeight="1"/>
    <row r="1126" s="1" customFormat="1" ht="18" customHeight="1"/>
    <row r="1127" s="1" customFormat="1" ht="18" customHeight="1"/>
    <row r="1128" s="1" customFormat="1" ht="18" customHeight="1"/>
    <row r="1129" s="1" customFormat="1" ht="18" customHeight="1"/>
    <row r="1130" s="1" customFormat="1" ht="18" customHeight="1"/>
    <row r="1131" s="1" customFormat="1" ht="18" customHeight="1"/>
    <row r="1132" s="1" customFormat="1" ht="18" customHeight="1"/>
    <row r="1133" s="1" customFormat="1" ht="18" customHeight="1"/>
    <row r="1134" s="1" customFormat="1" ht="18" customHeight="1"/>
    <row r="1135" s="1" customFormat="1" ht="18" customHeight="1"/>
    <row r="1136" s="1" customFormat="1" ht="18" customHeight="1"/>
    <row r="1137" s="1" customFormat="1" ht="18" customHeight="1"/>
    <row r="1138" s="1" customFormat="1" ht="18" customHeight="1"/>
    <row r="1139" s="1" customFormat="1" ht="18" customHeight="1"/>
    <row r="1140" s="1" customFormat="1" ht="18" customHeight="1"/>
    <row r="1141" s="1" customFormat="1" ht="18" customHeight="1"/>
    <row r="1142" s="1" customFormat="1" ht="18" customHeight="1"/>
    <row r="1143" s="1" customFormat="1" ht="18" customHeight="1"/>
    <row r="1144" s="1" customFormat="1" ht="18" customHeight="1"/>
    <row r="1145" s="1" customFormat="1" ht="18" customHeight="1"/>
    <row r="1146" s="1" customFormat="1" ht="18" customHeight="1"/>
    <row r="1147" s="1" customFormat="1" ht="18" customHeight="1"/>
    <row r="1148" s="1" customFormat="1" ht="18" customHeight="1"/>
    <row r="1149" s="1" customFormat="1" ht="18" customHeight="1"/>
    <row r="1150" s="1" customFormat="1" ht="18" customHeight="1"/>
    <row r="1151" s="1" customFormat="1" ht="18" customHeight="1"/>
    <row r="1152" s="1" customFormat="1" ht="18" customHeight="1"/>
    <row r="1153" s="1" customFormat="1" ht="18" customHeight="1"/>
    <row r="1154" s="1" customFormat="1" ht="18" customHeight="1"/>
    <row r="1155" s="1" customFormat="1" ht="18" customHeight="1"/>
    <row r="1156" s="1" customFormat="1" ht="18" customHeight="1"/>
    <row r="1157" s="1" customFormat="1" ht="18" customHeight="1"/>
    <row r="1158" s="1" customFormat="1" ht="18" customHeight="1"/>
    <row r="1159" s="1" customFormat="1" ht="18" customHeight="1"/>
    <row r="1160" s="1" customFormat="1" ht="18" customHeight="1"/>
    <row r="1161" s="1" customFormat="1" ht="18" customHeight="1"/>
    <row r="1162" s="1" customFormat="1" ht="18" customHeight="1"/>
    <row r="1163" s="1" customFormat="1" ht="18" customHeight="1"/>
    <row r="1164" s="1" customFormat="1" ht="18" customHeight="1"/>
    <row r="1165" s="1" customFormat="1" ht="18" customHeight="1"/>
    <row r="1166" s="1" customFormat="1" ht="18" customHeight="1"/>
    <row r="1167" s="1" customFormat="1" ht="18" customHeight="1"/>
    <row r="1168" s="1" customFormat="1" ht="18" customHeight="1"/>
    <row r="1169" s="1" customFormat="1" ht="18" customHeight="1"/>
    <row r="1170" s="1" customFormat="1" ht="18" customHeight="1"/>
    <row r="1171" s="1" customFormat="1" ht="18" customHeight="1"/>
    <row r="1172" s="1" customFormat="1" ht="18" customHeight="1"/>
    <row r="1173" s="1" customFormat="1" ht="18" customHeight="1"/>
    <row r="1174" s="1" customFormat="1" ht="18" customHeight="1"/>
    <row r="1175" s="1" customFormat="1" ht="18" customHeight="1"/>
    <row r="1176" s="1" customFormat="1" ht="18" customHeight="1"/>
    <row r="1177" s="1" customFormat="1" ht="18" customHeight="1"/>
    <row r="1178" s="1" customFormat="1" ht="18" customHeight="1"/>
    <row r="1179" s="1" customFormat="1" ht="18" customHeight="1"/>
    <row r="1180" s="1" customFormat="1" ht="18" customHeight="1"/>
    <row r="1181" s="1" customFormat="1" ht="18" customHeight="1"/>
    <row r="1182" s="1" customFormat="1" ht="18" customHeight="1"/>
    <row r="1183" s="1" customFormat="1" ht="18" customHeight="1"/>
    <row r="1184" s="1" customFormat="1" ht="18" customHeight="1"/>
    <row r="1185" s="1" customFormat="1" ht="18" customHeight="1"/>
    <row r="1186" s="1" customFormat="1" ht="18" customHeight="1"/>
    <row r="1187" s="1" customFormat="1" ht="18" customHeight="1"/>
    <row r="1188" s="1" customFormat="1" ht="18" customHeight="1"/>
    <row r="1189" s="1" customFormat="1" ht="18" customHeight="1"/>
    <row r="1190" s="1" customFormat="1" ht="18" customHeight="1"/>
    <row r="1191" s="1" customFormat="1" ht="18" customHeight="1"/>
    <row r="1192" s="1" customFormat="1" ht="18" customHeight="1"/>
    <row r="1193" s="1" customFormat="1" ht="18" customHeight="1"/>
    <row r="1194" s="1" customFormat="1" ht="18" customHeight="1"/>
    <row r="1195" s="1" customFormat="1" ht="18" customHeight="1"/>
    <row r="1196" s="1" customFormat="1" ht="18" customHeight="1"/>
    <row r="1197" s="1" customFormat="1" ht="18" customHeight="1"/>
    <row r="1198" s="1" customFormat="1" ht="18" customHeight="1"/>
    <row r="1199" s="1" customFormat="1" ht="18" customHeight="1"/>
    <row r="1200" s="1" customFormat="1" ht="18" customHeight="1"/>
    <row r="1201" s="1" customFormat="1" ht="18" customHeight="1"/>
    <row r="1202" s="1" customFormat="1" ht="18" customHeight="1"/>
    <row r="1203" s="1" customFormat="1" ht="18" customHeight="1"/>
    <row r="1204" s="1" customFormat="1" ht="18" customHeight="1"/>
    <row r="1205" s="1" customFormat="1" ht="18" customHeight="1"/>
    <row r="1206" s="1" customFormat="1" ht="18" customHeight="1"/>
    <row r="1207" s="1" customFormat="1" ht="18" customHeight="1"/>
    <row r="1208" s="1" customFormat="1" ht="18" customHeight="1"/>
    <row r="1209" s="1" customFormat="1" ht="18" customHeight="1"/>
    <row r="1210" s="1" customFormat="1" ht="18" customHeight="1"/>
    <row r="1211" s="1" customFormat="1" ht="18" customHeight="1"/>
    <row r="1212" s="1" customFormat="1" ht="18" customHeight="1"/>
    <row r="1213" s="1" customFormat="1" ht="18" customHeight="1"/>
    <row r="1214" s="1" customFormat="1" ht="18" customHeight="1"/>
    <row r="1215" s="1" customFormat="1" ht="18" customHeight="1"/>
    <row r="1216" s="1" customFormat="1" ht="18" customHeight="1"/>
    <row r="1217" s="1" customFormat="1" ht="18" customHeight="1"/>
    <row r="1218" s="1" customFormat="1" ht="18" customHeight="1"/>
    <row r="1219" s="1" customFormat="1" ht="18" customHeight="1"/>
    <row r="1220" s="1" customFormat="1" ht="18" customHeight="1"/>
    <row r="1221" s="1" customFormat="1" ht="18" customHeight="1"/>
    <row r="1222" s="1" customFormat="1" ht="18" customHeight="1"/>
    <row r="1223" s="1" customFormat="1" ht="18" customHeight="1"/>
    <row r="1224" s="1" customFormat="1" ht="18" customHeight="1"/>
    <row r="1225" s="1" customFormat="1" ht="18" customHeight="1"/>
    <row r="1226" s="1" customFormat="1" ht="18" customHeight="1"/>
    <row r="1227" s="1" customFormat="1" ht="18" customHeight="1"/>
    <row r="1228" s="1" customFormat="1" ht="18" customHeight="1"/>
    <row r="1229" s="1" customFormat="1" ht="18" customHeight="1"/>
    <row r="1230" s="1" customFormat="1" ht="18" customHeight="1"/>
    <row r="1231" s="1" customFormat="1" ht="18" customHeight="1"/>
    <row r="1232" s="1" customFormat="1" ht="18" customHeight="1"/>
    <row r="1233" s="1" customFormat="1" ht="18" customHeight="1"/>
    <row r="1234" s="1" customFormat="1" ht="18" customHeight="1"/>
    <row r="1235" s="1" customFormat="1" ht="18" customHeight="1"/>
    <row r="1236" s="1" customFormat="1" ht="18" customHeight="1"/>
    <row r="1237" s="1" customFormat="1" ht="18" customHeight="1"/>
    <row r="1238" s="1" customFormat="1" ht="18" customHeight="1"/>
    <row r="1239" s="1" customFormat="1" ht="18" customHeight="1"/>
    <row r="1240" s="1" customFormat="1" ht="18" customHeight="1"/>
    <row r="1241" s="1" customFormat="1" ht="18" customHeight="1"/>
    <row r="1242" s="1" customFormat="1" ht="18" customHeight="1"/>
    <row r="1243" s="1" customFormat="1" ht="18" customHeight="1"/>
    <row r="1244" s="1" customFormat="1" ht="18" customHeight="1"/>
    <row r="1245" s="1" customFormat="1" ht="18" customHeight="1"/>
    <row r="1246" s="1" customFormat="1" ht="18" customHeight="1"/>
    <row r="1247" s="1" customFormat="1" ht="18" customHeight="1"/>
    <row r="1248" s="1" customFormat="1" ht="18" customHeight="1"/>
    <row r="1249" s="1" customFormat="1" ht="18" customHeight="1"/>
    <row r="1250" s="1" customFormat="1" ht="18" customHeight="1"/>
    <row r="1251" s="1" customFormat="1" ht="18" customHeight="1"/>
    <row r="1252" s="1" customFormat="1" ht="18" customHeight="1"/>
    <row r="1253" s="1" customFormat="1" ht="18" customHeight="1"/>
    <row r="1254" s="1" customFormat="1" ht="18" customHeight="1"/>
    <row r="1255" s="1" customFormat="1" ht="18" customHeight="1"/>
    <row r="1256" s="1" customFormat="1" ht="18" customHeight="1"/>
    <row r="1257" s="1" customFormat="1" ht="18" customHeight="1"/>
    <row r="1258" s="1" customFormat="1" ht="18" customHeight="1"/>
    <row r="1259" s="1" customFormat="1" ht="18" customHeight="1"/>
    <row r="1260" s="1" customFormat="1" ht="18" customHeight="1"/>
    <row r="1261" s="1" customFormat="1" ht="18" customHeight="1"/>
    <row r="1262" s="1" customFormat="1" ht="18" customHeight="1"/>
    <row r="1263" s="1" customFormat="1" ht="18" customHeight="1"/>
    <row r="1264" s="1" customFormat="1" ht="18" customHeight="1"/>
    <row r="1265" s="1" customFormat="1" ht="18" customHeight="1"/>
    <row r="1266" s="1" customFormat="1" ht="18" customHeight="1"/>
    <row r="1267" s="1" customFormat="1" ht="18" customHeight="1"/>
    <row r="1268" s="1" customFormat="1" ht="18" customHeight="1"/>
    <row r="1269" s="1" customFormat="1" ht="18" customHeight="1"/>
    <row r="1270" s="1" customFormat="1" ht="18" customHeight="1"/>
    <row r="1271" s="1" customFormat="1" ht="18" customHeight="1"/>
    <row r="1272" s="1" customFormat="1" ht="18" customHeight="1"/>
    <row r="1273" s="1" customFormat="1" ht="18" customHeight="1"/>
    <row r="1274" s="1" customFormat="1" ht="18" customHeight="1"/>
    <row r="1275" s="1" customFormat="1" ht="18" customHeight="1"/>
    <row r="1276" s="1" customFormat="1" ht="18" customHeight="1"/>
    <row r="1277" s="1" customFormat="1" ht="18" customHeight="1"/>
    <row r="1278" s="1" customFormat="1" ht="18" customHeight="1"/>
    <row r="1279" s="1" customFormat="1" ht="18" customHeight="1"/>
    <row r="1280" s="1" customFormat="1" ht="18" customHeight="1"/>
    <row r="1281" s="1" customFormat="1" ht="18" customHeight="1"/>
    <row r="1282" s="1" customFormat="1" ht="18" customHeight="1"/>
    <row r="1283" s="1" customFormat="1" ht="18" customHeight="1"/>
    <row r="1284" s="1" customFormat="1" ht="18" customHeight="1"/>
    <row r="1285" s="1" customFormat="1" ht="18" customHeight="1"/>
    <row r="1286" s="1" customFormat="1" ht="18" customHeight="1"/>
    <row r="1287" s="1" customFormat="1" ht="18" customHeight="1"/>
    <row r="1288" s="1" customFormat="1" ht="18" customHeight="1"/>
    <row r="1289" s="1" customFormat="1" ht="18" customHeight="1"/>
    <row r="1290" s="1" customFormat="1" ht="18" customHeight="1"/>
    <row r="1291" s="1" customFormat="1" ht="18" customHeight="1"/>
    <row r="1292" s="1" customFormat="1" ht="18" customHeight="1"/>
    <row r="1293" s="1" customFormat="1" ht="18" customHeight="1"/>
    <row r="1294" s="1" customFormat="1" ht="18" customHeight="1"/>
    <row r="1295" s="1" customFormat="1" ht="18" customHeight="1"/>
    <row r="1296" s="1" customFormat="1" ht="18" customHeight="1"/>
    <row r="1297" s="1" customFormat="1" ht="18" customHeight="1"/>
    <row r="1298" s="1" customFormat="1" ht="18" customHeight="1"/>
    <row r="1299" s="1" customFormat="1" ht="18" customHeight="1"/>
    <row r="1300" s="1" customFormat="1" ht="18" customHeight="1"/>
    <row r="1301" s="1" customFormat="1" ht="18" customHeight="1"/>
    <row r="1302" s="1" customFormat="1" ht="18" customHeight="1"/>
    <row r="1303" s="1" customFormat="1" ht="18" customHeight="1"/>
    <row r="1304" s="1" customFormat="1" ht="18" customHeight="1"/>
    <row r="1305" s="1" customFormat="1" ht="18" customHeight="1"/>
    <row r="1306" s="1" customFormat="1" ht="18" customHeight="1"/>
    <row r="1307" s="1" customFormat="1" ht="18" customHeight="1"/>
    <row r="1308" s="1" customFormat="1" ht="18" customHeight="1"/>
    <row r="1309" s="1" customFormat="1" ht="18" customHeight="1"/>
    <row r="1310" s="1" customFormat="1" ht="18" customHeight="1"/>
    <row r="1311" s="1" customFormat="1" ht="18" customHeight="1"/>
    <row r="1312" s="1" customFormat="1" ht="18" customHeight="1"/>
    <row r="1313" s="1" customFormat="1" ht="18" customHeight="1"/>
    <row r="1314" s="1" customFormat="1" ht="18" customHeight="1"/>
    <row r="1315" s="1" customFormat="1" ht="18" customHeight="1"/>
    <row r="1316" s="1" customFormat="1" ht="18" customHeight="1"/>
    <row r="1317" s="1" customFormat="1" ht="18" customHeight="1"/>
    <row r="1318" s="1" customFormat="1" ht="18" customHeight="1"/>
    <row r="1319" s="1" customFormat="1" ht="18" customHeight="1"/>
    <row r="1320" s="1" customFormat="1" ht="18" customHeight="1"/>
    <row r="1321" s="1" customFormat="1" ht="18" customHeight="1"/>
    <row r="1322" s="1" customFormat="1" ht="18" customHeight="1"/>
    <row r="1323" s="1" customFormat="1" ht="18" customHeight="1"/>
    <row r="1324" s="1" customFormat="1" ht="18" customHeight="1"/>
    <row r="1325" s="1" customFormat="1" ht="18" customHeight="1"/>
    <row r="1326" s="1" customFormat="1" ht="18" customHeight="1"/>
    <row r="1327" s="1" customFormat="1" ht="18" customHeight="1"/>
    <row r="1328" s="1" customFormat="1" ht="18" customHeight="1"/>
    <row r="1329" s="1" customFormat="1" ht="18" customHeight="1"/>
    <row r="1330" s="1" customFormat="1" ht="18" customHeight="1"/>
    <row r="1331" s="1" customFormat="1" ht="18" customHeight="1"/>
    <row r="1332" s="1" customFormat="1" ht="18" customHeight="1"/>
    <row r="1333" s="1" customFormat="1" ht="18" customHeight="1"/>
    <row r="1334" s="1" customFormat="1" ht="18" customHeight="1"/>
    <row r="1335" s="1" customFormat="1" ht="18" customHeight="1"/>
    <row r="1336" s="1" customFormat="1" ht="18" customHeight="1"/>
    <row r="1337" s="1" customFormat="1" ht="18" customHeight="1"/>
    <row r="1338" s="1" customFormat="1" ht="18" customHeight="1"/>
    <row r="1339" s="1" customFormat="1" ht="18" customHeight="1"/>
    <row r="1340" s="1" customFormat="1" ht="18" customHeight="1"/>
    <row r="1341" s="1" customFormat="1" ht="18" customHeight="1"/>
    <row r="1342" s="1" customFormat="1" ht="18" customHeight="1"/>
    <row r="1343" s="1" customFormat="1" ht="18" customHeight="1"/>
    <row r="1344" s="1" customFormat="1" ht="18" customHeight="1"/>
    <row r="1345" s="1" customFormat="1" ht="18" customHeight="1"/>
    <row r="1346" s="1" customFormat="1" ht="18" customHeight="1"/>
    <row r="1347" s="1" customFormat="1" ht="18" customHeight="1"/>
    <row r="1348" s="1" customFormat="1" ht="18" customHeight="1"/>
    <row r="1349" s="1" customFormat="1" ht="18" customHeight="1"/>
    <row r="1350" s="1" customFormat="1" ht="18" customHeight="1"/>
    <row r="1351" s="1" customFormat="1" ht="18" customHeight="1"/>
    <row r="1352" s="1" customFormat="1" ht="18" customHeight="1"/>
    <row r="1353" s="1" customFormat="1" ht="18" customHeight="1"/>
    <row r="1354" s="1" customFormat="1" ht="18" customHeight="1"/>
    <row r="1355" s="1" customFormat="1" ht="18" customHeight="1"/>
    <row r="1356" s="1" customFormat="1" ht="18" customHeight="1"/>
    <row r="1357" s="1" customFormat="1" ht="18" customHeight="1"/>
    <row r="1358" s="1" customFormat="1" ht="18" customHeight="1"/>
    <row r="1359" s="1" customFormat="1" ht="18" customHeight="1"/>
    <row r="1360" s="1" customFormat="1" ht="18" customHeight="1"/>
    <row r="1361" s="1" customFormat="1" ht="18" customHeight="1"/>
    <row r="1362" s="1" customFormat="1" ht="18" customHeight="1"/>
    <row r="1363" s="1" customFormat="1" ht="18" customHeight="1"/>
    <row r="1364" s="1" customFormat="1" ht="18" customHeight="1"/>
    <row r="1365" s="1" customFormat="1" ht="18" customHeight="1"/>
    <row r="1366" s="1" customFormat="1" ht="18" customHeight="1"/>
    <row r="1367" s="1" customFormat="1" ht="18" customHeight="1"/>
    <row r="1368" s="1" customFormat="1" ht="18" customHeight="1"/>
    <row r="1369" s="1" customFormat="1" ht="18" customHeight="1"/>
    <row r="1370" s="1" customFormat="1" ht="18" customHeight="1"/>
    <row r="1371" s="1" customFormat="1" ht="18" customHeight="1"/>
    <row r="1372" s="1" customFormat="1" ht="18" customHeight="1"/>
    <row r="1373" s="1" customFormat="1" ht="18" customHeight="1"/>
    <row r="1374" s="1" customFormat="1" ht="18" customHeight="1"/>
    <row r="1375" s="1" customFormat="1" ht="18" customHeight="1"/>
    <row r="1376" s="1" customFormat="1" ht="18" customHeight="1"/>
    <row r="1377" s="1" customFormat="1" ht="18" customHeight="1"/>
    <row r="1378" s="1" customFormat="1" ht="18" customHeight="1"/>
    <row r="1379" s="1" customFormat="1" ht="18" customHeight="1"/>
    <row r="1380" s="1" customFormat="1" ht="18" customHeight="1"/>
    <row r="1381" s="1" customFormat="1" ht="18" customHeight="1"/>
    <row r="1382" s="1" customFormat="1" ht="18" customHeight="1"/>
    <row r="1383" s="1" customFormat="1" ht="18" customHeight="1"/>
    <row r="1384" s="1" customFormat="1" ht="18" customHeight="1"/>
    <row r="1385" s="1" customFormat="1" ht="18" customHeight="1"/>
    <row r="1386" s="1" customFormat="1" ht="18" customHeight="1"/>
    <row r="1387" s="1" customFormat="1" ht="18" customHeight="1"/>
    <row r="1388" s="1" customFormat="1" ht="18" customHeight="1"/>
    <row r="1389" s="1" customFormat="1" ht="18" customHeight="1"/>
    <row r="1390" s="1" customFormat="1" ht="18" customHeight="1"/>
    <row r="1391" s="1" customFormat="1" ht="18" customHeight="1"/>
    <row r="1392" s="1" customFormat="1" ht="18" customHeight="1"/>
    <row r="1393" s="1" customFormat="1" ht="18" customHeight="1"/>
    <row r="1394" s="1" customFormat="1" ht="18" customHeight="1"/>
    <row r="1395" s="1" customFormat="1" ht="18" customHeight="1"/>
    <row r="1396" s="1" customFormat="1" ht="18" customHeight="1"/>
    <row r="1397" s="1" customFormat="1" ht="18" customHeight="1"/>
    <row r="1398" s="1" customFormat="1" ht="18" customHeight="1"/>
    <row r="1399" s="1" customFormat="1" ht="18" customHeight="1"/>
    <row r="1400" s="1" customFormat="1" ht="18" customHeight="1"/>
    <row r="1401" s="1" customFormat="1" ht="18" customHeight="1"/>
    <row r="1402" s="1" customFormat="1" ht="18" customHeight="1"/>
    <row r="1403" s="1" customFormat="1" ht="18" customHeight="1"/>
    <row r="1404" s="1" customFormat="1" ht="18" customHeight="1"/>
    <row r="1405" s="1" customFormat="1" ht="18" customHeight="1"/>
    <row r="1406" s="1" customFormat="1" ht="18" customHeight="1"/>
    <row r="1407" s="1" customFormat="1" ht="18" customHeight="1"/>
    <row r="1408" s="1" customFormat="1" ht="18" customHeight="1"/>
    <row r="1409" s="2" customFormat="1" spans="1:16381">
      <c r="A1409" s="1"/>
      <c r="B1409" s="1"/>
      <c r="C1409" s="1"/>
      <c r="D1409" s="1"/>
      <c r="XEP1409" s="3"/>
      <c r="XEQ1409" s="3"/>
      <c r="XER1409" s="4"/>
      <c r="XES1409" s="4"/>
      <c r="XET1409" s="4"/>
      <c r="XEU1409" s="4"/>
      <c r="XEV1409" s="4"/>
      <c r="XEW1409" s="4"/>
      <c r="XEX1409" s="4"/>
      <c r="XEY1409" s="4"/>
      <c r="XEZ1409" s="4"/>
      <c r="XFA1409" s="4"/>
    </row>
  </sheetData>
  <mergeCells count="3">
    <mergeCell ref="A2:D2"/>
    <mergeCell ref="A4:B4"/>
    <mergeCell ref="C4:D4"/>
  </mergeCells>
  <pageMargins left="0.629861111111111" right="0.75" top="0.708333333333333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2024年通川区公共预算收入调整表（表1）</vt:lpstr>
      <vt:lpstr>2024年通川区公共预算支出调整（表2）</vt:lpstr>
      <vt:lpstr>2024年通川区基金收入调整表（表3）</vt:lpstr>
      <vt:lpstr>2024年通川区基金支出调整（表4）</vt:lpstr>
      <vt:lpstr>2024年通川区国有资本经营收支调整（表5）</vt:lpstr>
      <vt:lpstr>2024年债务情况表（表6）</vt:lpstr>
      <vt:lpstr>2024年1-11月执行情况表（表7）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2021-12-21T09:13:00Z</cp:lastPrinted>
  <dcterms:modified xsi:type="dcterms:W3CDTF">2025-03-04T03:49:41Z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2C7A97B070BC4208A6F534BDDA0620BF</vt:lpwstr>
  </property>
</Properties>
</file>