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>#N/A</definedName>
    <definedName name="______________A01">#REF!</definedName>
    <definedName name="________________A08">'[1]A01-1'!$A$5:$C$36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_____A08">'[2]A01-1'!$A$5:$C$36</definedName>
    <definedName name="______A08">'[2]A01-1'!$A$5:$C$36</definedName>
    <definedName name="____________A01">#REF!</definedName>
    <definedName name="____________A08">'[4]A01-1'!$A$5:$C$36</definedName>
    <definedName name="___________A01">#REF!</definedName>
    <definedName name="___________A08">'[4]A01-1'!$A$5:$C$36</definedName>
    <definedName name="__________A01">#REF!</definedName>
    <definedName name="__________A08">'[4]A01-1'!$A$5:$C$36</definedName>
    <definedName name="_________qyc1234">#REF!</definedName>
    <definedName name="________A08">'[4]A01-1'!$A$5:$C$36</definedName>
    <definedName name="________qyc1234">#REF!</definedName>
    <definedName name="_______qyc1234">#REF!</definedName>
    <definedName name="_________A08">'[3]A01-1'!$A$5:$C$36</definedName>
    <definedName name="________A01">#REF!</definedName>
    <definedName name="_____qyc1234">#REF!</definedName>
    <definedName name="_________A01">#REF!</definedName>
    <definedName name="_____________A08">'[7]A01-1'!$A$5:$C$36</definedName>
    <definedName name="______qyc1234">#REF!</definedName>
    <definedName name="分类">#REF!</definedName>
    <definedName name="行业">[5]Sheet1!$W$2:$W$9</definedName>
    <definedName name="市州">[5]Sheet1!$A$2:$U$2</definedName>
    <definedName name="形式">#REF!</definedName>
    <definedName name="性质">[6]Sheet2!$A$1:$A$4</definedName>
    <definedName name="_____________A01">#REF!</definedName>
    <definedName name="______________A08">'[8]A01-1'!$A$5:$C$36</definedName>
    <definedName name="__________qyc1234">#REF!</definedName>
    <definedName name="________________A01">#REF!</definedName>
    <definedName name="_________________A08">'[13]A01-1'!$A$5:$C$36</definedName>
    <definedName name="____________qyc1234">#REF!</definedName>
    <definedName name="_______________A01" localSheetId="0">#REF!</definedName>
    <definedName name="_______________A08" localSheetId="0">'[9]A01-1'!$A$5:$C$36</definedName>
    <definedName name="____1A01_" localSheetId="0">#REF!</definedName>
    <definedName name="____2A08_" localSheetId="0">'[10]A01-1'!$A$5:$C$36</definedName>
    <definedName name="____A01" localSheetId="0">#REF!</definedName>
    <definedName name="____A08" localSheetId="0">'[12]A01-1'!$A$5:$C$36</definedName>
    <definedName name="___1A01_" localSheetId="0">#REF!</definedName>
    <definedName name="___2A08_" localSheetId="0">'[9]A01-1'!$A$5:$C$36</definedName>
    <definedName name="___A01" localSheetId="0">#REF!</definedName>
    <definedName name="___A08" localSheetId="0">'[12]A01-1'!$A$5:$C$36</definedName>
    <definedName name="__1A01_" localSheetId="0">#REF!</definedName>
    <definedName name="__2A01_" localSheetId="0">#REF!</definedName>
    <definedName name="__2A08_" localSheetId="0">'[9]A01-1'!$A$5:$C$36</definedName>
    <definedName name="__4A08_" localSheetId="0">'[9]A01-1'!$A$5:$C$36</definedName>
    <definedName name="__A01" localSheetId="0">#REF!</definedName>
    <definedName name="__A08" localSheetId="0">'[9]A01-1'!$A$5:$C$36</definedName>
    <definedName name="_1A01_" localSheetId="0">#REF!</definedName>
    <definedName name="_2A01_" localSheetId="0">#REF!</definedName>
    <definedName name="_2A08_" localSheetId="0">'[11]A01-1'!$A$5:$C$36</definedName>
    <definedName name="_4A08_" localSheetId="0">'[9]A01-1'!$A$5:$C$36</definedName>
    <definedName name="_A01" localSheetId="0">#REF!</definedName>
    <definedName name="_A08" localSheetId="0">'[9]A01-1'!$A$5:$C$36</definedName>
    <definedName name="_a8756" localSheetId="0">'[2]A01-1'!$A$5:$C$36</definedName>
    <definedName name="_qyc1234" localSheetId="0">#REF!</definedName>
    <definedName name="_____A01" localSheetId="0">#REF!</definedName>
    <definedName name="Database" localSheetId="0" hidden="1">#REF!</definedName>
    <definedName name="_xlnm.Print_Area" localSheetId="0">'1'!$A$1:$B$67</definedName>
    <definedName name="__qyc1234" localSheetId="0">#REF!</definedName>
    <definedName name="地区名称" localSheetId="0">#REF!</definedName>
    <definedName name="支出" localSheetId="0">#REF!</definedName>
    <definedName name="_xlnm.Print_Titles" localSheetId="0">'1'!$1:$4</definedName>
    <definedName name="______A01" localSheetId="0">#REF!</definedName>
    <definedName name="___qyc1234" localSheetId="0">#REF!</definedName>
    <definedName name="________________________A01" localSheetId="0">#REF!</definedName>
    <definedName name="_________________________A08" localSheetId="0">'[3]A01-1'!$A$5:$C$36</definedName>
    <definedName name="____________________qyc1234" localSheetId="0">#REF!</definedName>
    <definedName name="_______A01" localSheetId="0">#REF!</definedName>
    <definedName name="_______A08" localSheetId="0">'[3]A01-1'!$A$5:$C$36</definedName>
    <definedName name="____qyc1234" localSheetId="0">#REF!</definedName>
    <definedName name="_xlnm._FilterDatabase" localSheetId="0" hidden="1">'1'!$A$5:$A$10</definedName>
  </definedNames>
  <calcPr calcId="144525"/>
</workbook>
</file>

<file path=xl/sharedStrings.xml><?xml version="1.0" encoding="utf-8"?>
<sst xmlns="http://schemas.openxmlformats.org/spreadsheetml/2006/main" count="67" uniqueCount="63">
  <si>
    <t>2025年达州市通川区（本级）一般公共预算经济分类科目支出预算表</t>
  </si>
  <si>
    <t>单位：万元</t>
  </si>
  <si>
    <t>预算科目</t>
  </si>
  <si>
    <t>预算数</t>
  </si>
  <si>
    <t>合    计</t>
  </si>
  <si>
    <t>一、机关工资福利支出</t>
  </si>
  <si>
    <t xml:space="preserve">   其中：工资奖金津补贴</t>
  </si>
  <si>
    <t xml:space="preserve">         社会保障缴费</t>
  </si>
  <si>
    <t xml:space="preserve">         住房公积金</t>
  </si>
  <si>
    <t xml:space="preserve">         其他工资福利支出</t>
  </si>
  <si>
    <t>二、机关商品和服务支出</t>
  </si>
  <si>
    <t xml:space="preserve">   其中：办公经费</t>
  </si>
  <si>
    <t xml:space="preserve">         会议费</t>
  </si>
  <si>
    <t xml:space="preserve">         培训费</t>
  </si>
  <si>
    <t xml:space="preserve">         专用材料购置费</t>
  </si>
  <si>
    <t xml:space="preserve">         委托业务费</t>
  </si>
  <si>
    <t xml:space="preserve">         公务接待费</t>
  </si>
  <si>
    <t xml:space="preserve">         因公出国（境）费用</t>
  </si>
  <si>
    <t xml:space="preserve">         公务用车运行维护费</t>
  </si>
  <si>
    <t xml:space="preserve">         维修（护）费</t>
  </si>
  <si>
    <t xml:space="preserve">         其他商品和服务支出</t>
  </si>
  <si>
    <t>三、机关资本性支出</t>
  </si>
  <si>
    <t xml:space="preserve">   其中：基础设施建设</t>
  </si>
  <si>
    <t xml:space="preserve">         公务用车购置</t>
  </si>
  <si>
    <t xml:space="preserve">         设备购置</t>
  </si>
  <si>
    <t xml:space="preserve">         大型修缮</t>
  </si>
  <si>
    <t xml:space="preserve">         其他资本性支出</t>
  </si>
  <si>
    <t>四、机关资本性支出（基本建设）</t>
  </si>
  <si>
    <t xml:space="preserve">   其中：房屋建筑物构建</t>
  </si>
  <si>
    <t xml:space="preserve">         基础设施建设</t>
  </si>
  <si>
    <t>五、对事业单位经常性补助</t>
  </si>
  <si>
    <t xml:space="preserve">   其中：工资福利支出</t>
  </si>
  <si>
    <t xml:space="preserve">         商品和服务支出</t>
  </si>
  <si>
    <t xml:space="preserve">         其他对事业单位补助</t>
  </si>
  <si>
    <t>六、对事业单位资本性补助</t>
  </si>
  <si>
    <t xml:space="preserve">   其中：资本性支出（一）</t>
  </si>
  <si>
    <t xml:space="preserve">         资本性支出（二）</t>
  </si>
  <si>
    <t>七、对企业补助</t>
  </si>
  <si>
    <t xml:space="preserve">   其中：费用补贴</t>
  </si>
  <si>
    <t xml:space="preserve">         利息补贴</t>
  </si>
  <si>
    <t xml:space="preserve">         其他对企业补助</t>
  </si>
  <si>
    <t>八、对个人和家庭的补助</t>
  </si>
  <si>
    <t xml:space="preserve">   其中：社会福利和救助</t>
  </si>
  <si>
    <t xml:space="preserve">         助学金</t>
  </si>
  <si>
    <t xml:space="preserve">         个人农业生产补贴</t>
  </si>
  <si>
    <t xml:space="preserve">         离退休费</t>
  </si>
  <si>
    <t xml:space="preserve">         其他对个人和家庭补助</t>
  </si>
  <si>
    <t>九、对社会保障基金补助</t>
  </si>
  <si>
    <t xml:space="preserve">   其中：对社会保险基金补助</t>
  </si>
  <si>
    <t xml:space="preserve">         补充全国社会保障基金</t>
  </si>
  <si>
    <t xml:space="preserve">         对机关事业单位职业年金的补助</t>
  </si>
  <si>
    <t>十、债务利息及费用支出</t>
  </si>
  <si>
    <t xml:space="preserve">   其中：国内债务付息</t>
  </si>
  <si>
    <t xml:space="preserve">         国外债务付息</t>
  </si>
  <si>
    <t xml:space="preserve">         国内债务发行费用</t>
  </si>
  <si>
    <t xml:space="preserve">         国外债务发行费用</t>
  </si>
  <si>
    <t>十一、转移性支出</t>
  </si>
  <si>
    <t xml:space="preserve">   其中：债务转贷</t>
  </si>
  <si>
    <t>十二、预备费及预留</t>
  </si>
  <si>
    <t xml:space="preserve">   其中：预备费</t>
  </si>
  <si>
    <t>十三、其他支出</t>
  </si>
  <si>
    <t xml:space="preserve">   其中：对民间非盈利组织和群众自治组织补贴</t>
  </si>
  <si>
    <t xml:space="preserve">         其他支出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</si>
</sst>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"/>
    <numFmt numFmtId="177" formatCode="0.00_ "/>
    <numFmt numFmtId="178" formatCode="#,##0_ "/>
  </numFmts>
  <fonts count="34">
    <font>
      <sz val="12"/>
      <name val="宋体"/>
      <charset val="134"/>
    </font>
    <font>
      <sz val="12"/>
      <name val="方正黑体简体"/>
      <charset val="134"/>
    </font>
    <font>
      <sz val="20"/>
      <name val="方正小标宋简体"/>
      <charset val="134"/>
    </font>
    <font>
      <sz val="9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方正黑体简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11" applyFont="1" applyFill="1" applyBorder="1" applyAlignment="1">
      <alignment horizontal="left" vertical="center"/>
    </xf>
    <xf numFmtId="0" fontId="2" fillId="0" borderId="0" xfId="11" applyFont="1" applyFill="1" applyBorder="1" applyAlignment="1">
      <alignment horizontal="center" vertical="center"/>
    </xf>
    <xf numFmtId="0" fontId="0" fillId="0" borderId="0" xfId="11" applyFont="1" applyFill="1" applyBorder="1" applyAlignment="1">
      <alignment horizontal="right" vertical="center"/>
    </xf>
    <xf numFmtId="0" fontId="3" fillId="0" borderId="0" xfId="11" applyFont="1" applyFill="1" applyBorder="1" applyAlignment="1"/>
    <xf numFmtId="0" fontId="3" fillId="0" borderId="0" xfId="11" applyFont="1" applyFill="1" applyAlignment="1"/>
    <xf numFmtId="0" fontId="4" fillId="0" borderId="0" xfId="11" applyFont="1" applyFill="1" applyBorder="1" applyAlignment="1"/>
    <xf numFmtId="0" fontId="5" fillId="0" borderId="0" xfId="0" applyFont="1" applyFill="1" applyBorder="1" applyAlignment="1" applyProtection="1"/>
    <xf numFmtId="0" fontId="6" fillId="0" borderId="0" xfId="50" applyFont="1" applyFill="1" applyBorder="1" applyAlignment="1">
      <alignment horizontal="center" vertical="center" wrapText="1"/>
    </xf>
    <xf numFmtId="0" fontId="7" fillId="0" borderId="0" xfId="11" applyFont="1" applyFill="1" applyBorder="1" applyAlignment="1">
      <alignment horizontal="right" vertical="center"/>
    </xf>
    <xf numFmtId="177" fontId="0" fillId="0" borderId="0" xfId="11" applyNumberFormat="1" applyFont="1" applyFill="1" applyBorder="1" applyAlignment="1">
      <alignment horizontal="right" vertical="center"/>
    </xf>
    <xf numFmtId="0" fontId="8" fillId="0" borderId="1" xfId="5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horizontal="left" vertical="center"/>
    </xf>
    <xf numFmtId="176" fontId="8" fillId="0" borderId="2" xfId="11" applyNumberFormat="1" applyFont="1" applyFill="1" applyBorder="1" applyAlignment="1" applyProtection="1">
      <alignment horizontal="center" vertical="center"/>
    </xf>
    <xf numFmtId="178" fontId="8" fillId="0" borderId="2" xfId="11" applyNumberFormat="1" applyFont="1" applyFill="1" applyBorder="1" applyAlignment="1">
      <alignment horizontal="center" vertical="center" wrapText="1"/>
    </xf>
    <xf numFmtId="49" fontId="8" fillId="0" borderId="2" xfId="11" applyNumberFormat="1" applyFont="1" applyFill="1" applyBorder="1" applyAlignment="1" applyProtection="1">
      <alignment vertical="center"/>
    </xf>
    <xf numFmtId="178" fontId="8" fillId="0" borderId="2" xfId="11" applyNumberFormat="1" applyFont="1" applyFill="1" applyBorder="1" applyAlignment="1" applyProtection="1">
      <alignment horizontal="center" vertical="center" wrapText="1"/>
    </xf>
    <xf numFmtId="49" fontId="10" fillId="0" borderId="2" xfId="11" applyNumberFormat="1" applyFont="1" applyFill="1" applyBorder="1" applyAlignment="1" applyProtection="1">
      <alignment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4" fillId="0" borderId="2" xfId="11" applyNumberFormat="1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0" fillId="0" borderId="0" xfId="11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6" xfId="50"/>
    <cellStyle name="常规 10 4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22788;(&#39532;&#65289;\2021&#24180;\&#24180;&#21021;&#39044;&#31639;\&#20154;&#20195;&#20250;&#25253;&#34920;\2021&#24180;&#25253;&#34920;\2020&#24180;&#27169;&#29256;&#19978;&#20462;&#25913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9"/>
  <sheetViews>
    <sheetView showGridLines="0" showZeros="0" tabSelected="1" view="pageBreakPreview" zoomScaleNormal="100" workbookViewId="0">
      <selection activeCell="G12" sqref="G12"/>
    </sheetView>
  </sheetViews>
  <sheetFormatPr defaultColWidth="9" defaultRowHeight="20.25"/>
  <cols>
    <col min="1" max="1" width="49.375" style="6" customWidth="1"/>
    <col min="2" max="2" width="31.375" style="6" customWidth="1"/>
    <col min="3" max="3" width="6.75" style="4" customWidth="1"/>
    <col min="4" max="4" width="9.875" style="4" customWidth="1"/>
    <col min="5" max="6" width="9" style="4"/>
    <col min="7" max="7" width="16" style="4" customWidth="1"/>
    <col min="8" max="11" width="9" style="4"/>
    <col min="12" max="12" width="23.125" style="7" customWidth="1"/>
    <col min="13" max="14" width="19" style="7" customWidth="1"/>
    <col min="15" max="16" width="9" style="4"/>
    <col min="17" max="17" width="11.5" style="4"/>
    <col min="18" max="19" width="9" style="4"/>
    <col min="20" max="20" width="20.125" style="4" customWidth="1"/>
    <col min="21" max="16384" width="9" style="4"/>
  </cols>
  <sheetData>
    <row r="1" s="1" customFormat="1" ht="24" customHeight="1" spans="12:14">
      <c r="L1" s="22"/>
      <c r="M1" s="22"/>
      <c r="N1" s="22"/>
    </row>
    <row r="2" s="2" customFormat="1" ht="60" customHeight="1" spans="1:14">
      <c r="A2" s="8" t="s">
        <v>0</v>
      </c>
      <c r="B2" s="8"/>
      <c r="L2" s="23"/>
      <c r="M2" s="23"/>
      <c r="N2" s="23"/>
    </row>
    <row r="3" s="3" customFormat="1" ht="27" customHeight="1" spans="1:14">
      <c r="A3" s="9"/>
      <c r="B3" s="10" t="s">
        <v>1</v>
      </c>
      <c r="L3" s="24"/>
      <c r="M3" s="24"/>
      <c r="N3" s="24"/>
    </row>
    <row r="4" s="4" customFormat="1" ht="30" customHeight="1" spans="1:17">
      <c r="A4" s="11" t="s">
        <v>2</v>
      </c>
      <c r="B4" s="12" t="s">
        <v>3</v>
      </c>
      <c r="C4" s="13"/>
      <c r="D4" s="13"/>
      <c r="E4" s="13"/>
      <c r="F4" s="13"/>
      <c r="G4" s="13"/>
      <c r="H4" s="13"/>
      <c r="I4" s="13"/>
      <c r="J4" s="13"/>
      <c r="K4" s="13"/>
      <c r="L4" s="25"/>
      <c r="M4" s="25"/>
      <c r="N4" s="26"/>
      <c r="O4" s="27"/>
      <c r="P4" s="28"/>
      <c r="Q4" s="28"/>
    </row>
    <row r="5" s="4" customFormat="1" ht="24" customHeight="1" spans="1:17">
      <c r="A5" s="14" t="s">
        <v>4</v>
      </c>
      <c r="B5" s="15">
        <f>B6+B11+B22+B35+B39+B61+B63+B65+B42+B46+B52+B56+B28</f>
        <v>423892.01</v>
      </c>
      <c r="C5" s="13"/>
      <c r="D5" s="13"/>
      <c r="E5" s="13"/>
      <c r="F5" s="13"/>
      <c r="G5" s="13"/>
      <c r="H5" s="13"/>
      <c r="I5" s="13"/>
      <c r="J5" s="13"/>
      <c r="K5" s="13"/>
      <c r="L5" s="25"/>
      <c r="M5" s="25"/>
      <c r="N5" s="25"/>
      <c r="O5" s="29"/>
      <c r="P5" s="29"/>
      <c r="Q5" s="32"/>
    </row>
    <row r="6" s="4" customFormat="1" ht="24" customHeight="1" spans="1:17">
      <c r="A6" s="16" t="s">
        <v>5</v>
      </c>
      <c r="B6" s="17">
        <f>SUM(B7:B10)</f>
        <v>43506.11</v>
      </c>
      <c r="C6" s="13"/>
      <c r="D6" s="13"/>
      <c r="E6" s="13"/>
      <c r="F6" s="13"/>
      <c r="G6" s="13"/>
      <c r="H6" s="13"/>
      <c r="I6" s="13"/>
      <c r="J6" s="13"/>
      <c r="K6" s="13"/>
      <c r="L6" s="25"/>
      <c r="M6" s="25"/>
      <c r="N6" s="25"/>
      <c r="O6" s="29"/>
      <c r="P6" s="29"/>
      <c r="Q6" s="32"/>
    </row>
    <row r="7" s="4" customFormat="1" ht="24" customHeight="1" spans="1:17">
      <c r="A7" s="18" t="s">
        <v>6</v>
      </c>
      <c r="B7" s="19">
        <v>31281.42</v>
      </c>
      <c r="C7" s="13"/>
      <c r="D7" s="13"/>
      <c r="E7" s="13"/>
      <c r="F7" s="13"/>
      <c r="G7" s="13"/>
      <c r="H7" s="13"/>
      <c r="I7" s="13"/>
      <c r="J7" s="13"/>
      <c r="K7" s="13"/>
      <c r="L7" s="25"/>
      <c r="M7" s="25"/>
      <c r="N7" s="30"/>
      <c r="O7" s="29"/>
      <c r="P7" s="29"/>
      <c r="Q7" s="32"/>
    </row>
    <row r="8" s="4" customFormat="1" ht="24" customHeight="1" spans="1:17">
      <c r="A8" s="18" t="s">
        <v>7</v>
      </c>
      <c r="B8" s="19">
        <v>6749.55</v>
      </c>
      <c r="C8" s="13"/>
      <c r="D8" s="13"/>
      <c r="E8" s="13"/>
      <c r="F8" s="13"/>
      <c r="G8" s="13"/>
      <c r="H8" s="13"/>
      <c r="I8" s="13"/>
      <c r="J8" s="13"/>
      <c r="K8" s="13"/>
      <c r="L8" s="25"/>
      <c r="M8" s="25"/>
      <c r="N8" s="31"/>
      <c r="O8" s="29"/>
      <c r="P8" s="29"/>
      <c r="Q8" s="32"/>
    </row>
    <row r="9" s="4" customFormat="1" ht="24" customHeight="1" spans="1:17">
      <c r="A9" s="18" t="s">
        <v>8</v>
      </c>
      <c r="B9" s="19">
        <v>3019.61</v>
      </c>
      <c r="C9" s="13"/>
      <c r="D9" s="13"/>
      <c r="E9" s="13"/>
      <c r="F9" s="13"/>
      <c r="G9" s="13"/>
      <c r="H9" s="13"/>
      <c r="I9" s="13"/>
      <c r="J9" s="13"/>
      <c r="K9" s="13"/>
      <c r="L9" s="25"/>
      <c r="M9" s="25"/>
      <c r="N9" s="25"/>
      <c r="O9" s="29"/>
      <c r="P9" s="29"/>
      <c r="Q9" s="32"/>
    </row>
    <row r="10" s="4" customFormat="1" ht="24" customHeight="1" spans="1:17">
      <c r="A10" s="18" t="s">
        <v>9</v>
      </c>
      <c r="B10" s="19">
        <v>2455.53</v>
      </c>
      <c r="C10" s="13"/>
      <c r="D10" s="13"/>
      <c r="E10" s="13"/>
      <c r="F10" s="13"/>
      <c r="G10" s="13"/>
      <c r="H10" s="13"/>
      <c r="I10" s="13"/>
      <c r="J10" s="13"/>
      <c r="K10" s="13"/>
      <c r="L10" s="25"/>
      <c r="M10" s="25"/>
      <c r="N10" s="25"/>
      <c r="O10" s="29"/>
      <c r="P10" s="29"/>
      <c r="Q10" s="32"/>
    </row>
    <row r="11" s="4" customFormat="1" ht="24" customHeight="1" spans="1:14">
      <c r="A11" s="16" t="s">
        <v>10</v>
      </c>
      <c r="B11" s="17">
        <f>SUM(B12:B21)</f>
        <v>50987</v>
      </c>
      <c r="C11" s="13"/>
      <c r="D11" s="13"/>
      <c r="L11" s="7"/>
      <c r="M11" s="7"/>
      <c r="N11" s="7"/>
    </row>
    <row r="12" s="5" customFormat="1" ht="24" customHeight="1" spans="1:14">
      <c r="A12" s="18" t="s">
        <v>11</v>
      </c>
      <c r="B12" s="19">
        <v>15970.83</v>
      </c>
      <c r="C12" s="13"/>
      <c r="D12" s="13"/>
      <c r="L12" s="7"/>
      <c r="M12" s="7"/>
      <c r="N12" s="7"/>
    </row>
    <row r="13" s="5" customFormat="1" ht="24" customHeight="1" spans="1:14">
      <c r="A13" s="18" t="s">
        <v>12</v>
      </c>
      <c r="B13" s="19">
        <v>123.53</v>
      </c>
      <c r="C13" s="13"/>
      <c r="D13" s="13"/>
      <c r="L13" s="7"/>
      <c r="M13" s="7"/>
      <c r="N13" s="7"/>
    </row>
    <row r="14" s="5" customFormat="1" ht="24" customHeight="1" spans="1:14">
      <c r="A14" s="18" t="s">
        <v>13</v>
      </c>
      <c r="B14" s="19">
        <v>486.43</v>
      </c>
      <c r="C14" s="13"/>
      <c r="D14" s="13"/>
      <c r="L14" s="7"/>
      <c r="M14" s="7"/>
      <c r="N14" s="7"/>
    </row>
    <row r="15" s="5" customFormat="1" ht="24" customHeight="1" spans="1:14">
      <c r="A15" s="18" t="s">
        <v>14</v>
      </c>
      <c r="B15" s="19">
        <v>4224.54</v>
      </c>
      <c r="C15" s="13"/>
      <c r="D15" s="13"/>
      <c r="L15" s="7"/>
      <c r="M15" s="7"/>
      <c r="N15" s="7"/>
    </row>
    <row r="16" s="5" customFormat="1" ht="24" customHeight="1" spans="1:14">
      <c r="A16" s="18" t="s">
        <v>15</v>
      </c>
      <c r="B16" s="19">
        <v>18470.53</v>
      </c>
      <c r="C16" s="13"/>
      <c r="D16" s="13"/>
      <c r="L16" s="7"/>
      <c r="M16" s="7"/>
      <c r="N16" s="7"/>
    </row>
    <row r="17" s="5" customFormat="1" ht="24" customHeight="1" spans="1:14">
      <c r="A17" s="18" t="s">
        <v>16</v>
      </c>
      <c r="B17" s="19">
        <v>22.46</v>
      </c>
      <c r="C17" s="13"/>
      <c r="D17" s="13"/>
      <c r="L17" s="7"/>
      <c r="M17" s="7"/>
      <c r="N17" s="7"/>
    </row>
    <row r="18" s="5" customFormat="1" ht="24" customHeight="1" spans="1:14">
      <c r="A18" s="18" t="s">
        <v>17</v>
      </c>
      <c r="B18" s="19"/>
      <c r="C18" s="13"/>
      <c r="D18" s="13"/>
      <c r="L18" s="7"/>
      <c r="M18" s="7"/>
      <c r="N18" s="7"/>
    </row>
    <row r="19" s="5" customFormat="1" ht="24" customHeight="1" spans="1:14">
      <c r="A19" s="18" t="s">
        <v>18</v>
      </c>
      <c r="B19" s="19">
        <v>680.68</v>
      </c>
      <c r="C19" s="13"/>
      <c r="D19" s="13"/>
      <c r="L19" s="7"/>
      <c r="M19" s="7"/>
      <c r="N19" s="7"/>
    </row>
    <row r="20" s="5" customFormat="1" ht="24" customHeight="1" spans="1:14">
      <c r="A20" s="18" t="s">
        <v>19</v>
      </c>
      <c r="B20" s="19">
        <v>1046.41</v>
      </c>
      <c r="C20" s="13"/>
      <c r="D20" s="13"/>
      <c r="L20" s="7"/>
      <c r="M20" s="7"/>
      <c r="N20" s="7"/>
    </row>
    <row r="21" s="5" customFormat="1" ht="24" customHeight="1" spans="1:14">
      <c r="A21" s="18" t="s">
        <v>20</v>
      </c>
      <c r="B21" s="19">
        <v>9961.59000000001</v>
      </c>
      <c r="C21" s="13"/>
      <c r="D21" s="13"/>
      <c r="L21" s="7"/>
      <c r="M21" s="7"/>
      <c r="N21" s="7"/>
    </row>
    <row r="22" s="5" customFormat="1" ht="24" customHeight="1" spans="1:14">
      <c r="A22" s="16" t="s">
        <v>21</v>
      </c>
      <c r="B22" s="17">
        <f>SUM(B23:B27)</f>
        <v>70803.32</v>
      </c>
      <c r="C22" s="13"/>
      <c r="D22" s="13"/>
      <c r="L22" s="7"/>
      <c r="M22" s="7"/>
      <c r="N22" s="7"/>
    </row>
    <row r="23" s="5" customFormat="1" ht="24" customHeight="1" spans="1:14">
      <c r="A23" s="18" t="s">
        <v>22</v>
      </c>
      <c r="B23" s="19">
        <v>70073.18</v>
      </c>
      <c r="C23" s="13"/>
      <c r="D23" s="13"/>
      <c r="L23" s="7"/>
      <c r="M23" s="7"/>
      <c r="N23" s="7"/>
    </row>
    <row r="24" s="5" customFormat="1" ht="24" customHeight="1" spans="1:14">
      <c r="A24" s="18" t="s">
        <v>23</v>
      </c>
      <c r="B24" s="19">
        <v>171.24</v>
      </c>
      <c r="C24" s="13"/>
      <c r="D24" s="13"/>
      <c r="L24" s="7"/>
      <c r="M24" s="7"/>
      <c r="N24" s="7"/>
    </row>
    <row r="25" s="5" customFormat="1" ht="24" customHeight="1" spans="1:14">
      <c r="A25" s="18" t="s">
        <v>24</v>
      </c>
      <c r="B25" s="19">
        <v>558.9</v>
      </c>
      <c r="C25" s="13"/>
      <c r="D25" s="13"/>
      <c r="L25" s="7"/>
      <c r="M25" s="7"/>
      <c r="N25" s="7"/>
    </row>
    <row r="26" s="5" customFormat="1" ht="24" customHeight="1" spans="1:14">
      <c r="A26" s="18" t="s">
        <v>25</v>
      </c>
      <c r="B26" s="19"/>
      <c r="C26" s="13"/>
      <c r="D26" s="13"/>
      <c r="L26" s="7"/>
      <c r="M26" s="7"/>
      <c r="N26" s="7"/>
    </row>
    <row r="27" s="5" customFormat="1" ht="24" customHeight="1" spans="1:14">
      <c r="A27" s="18" t="s">
        <v>26</v>
      </c>
      <c r="B27" s="19"/>
      <c r="C27" s="13"/>
      <c r="D27" s="13"/>
      <c r="L27" s="7"/>
      <c r="M27" s="7"/>
      <c r="N27" s="7"/>
    </row>
    <row r="28" s="5" customFormat="1" ht="24" customHeight="1" spans="1:14">
      <c r="A28" s="16" t="s">
        <v>27</v>
      </c>
      <c r="B28" s="20">
        <f>SUM(B29:B34)</f>
        <v>6002.3</v>
      </c>
      <c r="C28" s="13"/>
      <c r="D28" s="13"/>
      <c r="L28" s="7"/>
      <c r="M28" s="7"/>
      <c r="N28" s="7"/>
    </row>
    <row r="29" s="5" customFormat="1" ht="24" customHeight="1" spans="1:14">
      <c r="A29" s="18" t="s">
        <v>28</v>
      </c>
      <c r="B29" s="19"/>
      <c r="C29" s="13"/>
      <c r="D29" s="13"/>
      <c r="L29" s="7"/>
      <c r="M29" s="7"/>
      <c r="N29" s="7"/>
    </row>
    <row r="30" s="5" customFormat="1" ht="24" customHeight="1" spans="1:14">
      <c r="A30" s="18" t="s">
        <v>29</v>
      </c>
      <c r="B30" s="19">
        <v>6001.36</v>
      </c>
      <c r="C30" s="13"/>
      <c r="D30" s="13"/>
      <c r="L30" s="7"/>
      <c r="M30" s="7"/>
      <c r="N30" s="7"/>
    </row>
    <row r="31" s="5" customFormat="1" ht="24" customHeight="1" spans="1:14">
      <c r="A31" s="18" t="s">
        <v>23</v>
      </c>
      <c r="B31" s="19"/>
      <c r="C31" s="13"/>
      <c r="D31" s="13"/>
      <c r="L31" s="7"/>
      <c r="M31" s="7"/>
      <c r="N31" s="7"/>
    </row>
    <row r="32" s="5" customFormat="1" ht="24" customHeight="1" spans="1:14">
      <c r="A32" s="18" t="s">
        <v>24</v>
      </c>
      <c r="B32" s="19">
        <v>0.94</v>
      </c>
      <c r="C32" s="13"/>
      <c r="D32" s="13"/>
      <c r="L32" s="7"/>
      <c r="M32" s="7"/>
      <c r="N32" s="7"/>
    </row>
    <row r="33" s="5" customFormat="1" ht="24" customHeight="1" spans="1:14">
      <c r="A33" s="18" t="s">
        <v>25</v>
      </c>
      <c r="B33" s="19"/>
      <c r="C33" s="13"/>
      <c r="D33" s="13"/>
      <c r="L33" s="7"/>
      <c r="M33" s="7"/>
      <c r="N33" s="7"/>
    </row>
    <row r="34" s="5" customFormat="1" ht="24" customHeight="1" spans="1:14">
      <c r="A34" s="18" t="s">
        <v>26</v>
      </c>
      <c r="B34" s="19"/>
      <c r="C34" s="13"/>
      <c r="D34" s="13"/>
      <c r="L34" s="7"/>
      <c r="M34" s="7"/>
      <c r="N34" s="7"/>
    </row>
    <row r="35" s="5" customFormat="1" ht="24" customHeight="1" spans="1:14">
      <c r="A35" s="16" t="s">
        <v>30</v>
      </c>
      <c r="B35" s="17">
        <f>SUM(B36:B38)</f>
        <v>132393.02</v>
      </c>
      <c r="C35" s="13"/>
      <c r="D35" s="13"/>
      <c r="L35" s="7"/>
      <c r="M35" s="7"/>
      <c r="N35" s="7"/>
    </row>
    <row r="36" s="5" customFormat="1" ht="24" customHeight="1" spans="1:14">
      <c r="A36" s="18" t="s">
        <v>31</v>
      </c>
      <c r="B36" s="19">
        <v>102184.73</v>
      </c>
      <c r="C36" s="13"/>
      <c r="D36" s="13"/>
      <c r="L36" s="7"/>
      <c r="M36" s="7"/>
      <c r="N36" s="7"/>
    </row>
    <row r="37" s="5" customFormat="1" ht="24" customHeight="1" spans="1:14">
      <c r="A37" s="18" t="s">
        <v>32</v>
      </c>
      <c r="B37" s="19">
        <v>30208.2899999999</v>
      </c>
      <c r="C37" s="13"/>
      <c r="D37" s="13"/>
      <c r="L37" s="7"/>
      <c r="M37" s="7"/>
      <c r="N37" s="7"/>
    </row>
    <row r="38" s="5" customFormat="1" ht="24" customHeight="1" spans="1:14">
      <c r="A38" s="18" t="s">
        <v>33</v>
      </c>
      <c r="B38" s="19"/>
      <c r="C38" s="13"/>
      <c r="D38" s="13"/>
      <c r="L38" s="7"/>
      <c r="M38" s="7"/>
      <c r="N38" s="7"/>
    </row>
    <row r="39" s="5" customFormat="1" ht="24" customHeight="1" spans="1:14">
      <c r="A39" s="16" t="s">
        <v>34</v>
      </c>
      <c r="B39" s="17">
        <f>SUM(B40:B41)</f>
        <v>10926.31</v>
      </c>
      <c r="C39" s="13"/>
      <c r="D39" s="13"/>
      <c r="L39" s="7"/>
      <c r="M39" s="7"/>
      <c r="N39" s="7"/>
    </row>
    <row r="40" s="5" customFormat="1" ht="24" customHeight="1" spans="1:14">
      <c r="A40" s="18" t="s">
        <v>35</v>
      </c>
      <c r="B40" s="19">
        <v>10926.31</v>
      </c>
      <c r="C40" s="13"/>
      <c r="D40" s="13"/>
      <c r="L40" s="7"/>
      <c r="M40" s="7"/>
      <c r="N40" s="7"/>
    </row>
    <row r="41" s="5" customFormat="1" ht="24" customHeight="1" spans="1:14">
      <c r="A41" s="18" t="s">
        <v>36</v>
      </c>
      <c r="B41" s="21"/>
      <c r="C41" s="13"/>
      <c r="D41" s="13"/>
      <c r="L41" s="7"/>
      <c r="M41" s="7"/>
      <c r="N41" s="7"/>
    </row>
    <row r="42" s="5" customFormat="1" ht="24" customHeight="1" spans="1:14">
      <c r="A42" s="16" t="s">
        <v>37</v>
      </c>
      <c r="B42" s="20">
        <f>B43+B44+B45</f>
        <v>13192.86</v>
      </c>
      <c r="C42" s="13"/>
      <c r="D42" s="13"/>
      <c r="L42" s="7"/>
      <c r="M42" s="7"/>
      <c r="N42" s="7"/>
    </row>
    <row r="43" s="5" customFormat="1" ht="24" customHeight="1" spans="1:14">
      <c r="A43" s="18" t="s">
        <v>38</v>
      </c>
      <c r="B43" s="19"/>
      <c r="C43" s="13"/>
      <c r="D43" s="13"/>
      <c r="L43" s="7"/>
      <c r="M43" s="7"/>
      <c r="N43" s="7"/>
    </row>
    <row r="44" s="5" customFormat="1" ht="24" customHeight="1" spans="1:14">
      <c r="A44" s="18" t="s">
        <v>39</v>
      </c>
      <c r="B44" s="19">
        <v>0</v>
      </c>
      <c r="C44" s="13"/>
      <c r="D44" s="13"/>
      <c r="L44" s="7"/>
      <c r="M44" s="7"/>
      <c r="N44" s="7"/>
    </row>
    <row r="45" s="5" customFormat="1" ht="24" customHeight="1" spans="1:14">
      <c r="A45" s="18" t="s">
        <v>40</v>
      </c>
      <c r="B45" s="19">
        <v>13192.86</v>
      </c>
      <c r="C45" s="13"/>
      <c r="D45" s="13"/>
      <c r="L45" s="7"/>
      <c r="M45" s="7"/>
      <c r="N45" s="7"/>
    </row>
    <row r="46" s="5" customFormat="1" ht="24" customHeight="1" spans="1:14">
      <c r="A46" s="16" t="s">
        <v>41</v>
      </c>
      <c r="B46" s="20">
        <f>B47+B48+B49+B50+B51</f>
        <v>78191.13</v>
      </c>
      <c r="C46" s="13"/>
      <c r="D46" s="13"/>
      <c r="L46" s="7"/>
      <c r="M46" s="7"/>
      <c r="N46" s="7"/>
    </row>
    <row r="47" s="5" customFormat="1" ht="24" customHeight="1" spans="1:14">
      <c r="A47" s="18" t="s">
        <v>42</v>
      </c>
      <c r="B47" s="19">
        <v>31872.26</v>
      </c>
      <c r="C47" s="13"/>
      <c r="D47" s="13"/>
      <c r="L47" s="7"/>
      <c r="M47" s="7"/>
      <c r="N47" s="7"/>
    </row>
    <row r="48" s="5" customFormat="1" ht="24" customHeight="1" spans="1:14">
      <c r="A48" s="18" t="s">
        <v>43</v>
      </c>
      <c r="B48" s="19">
        <v>709.94</v>
      </c>
      <c r="C48" s="13"/>
      <c r="D48" s="13"/>
      <c r="L48" s="7"/>
      <c r="M48" s="7"/>
      <c r="N48" s="7"/>
    </row>
    <row r="49" s="5" customFormat="1" ht="24" customHeight="1" spans="1:14">
      <c r="A49" s="18" t="s">
        <v>44</v>
      </c>
      <c r="B49" s="19">
        <v>5634</v>
      </c>
      <c r="C49" s="13"/>
      <c r="D49" s="13"/>
      <c r="L49" s="7"/>
      <c r="M49" s="7"/>
      <c r="N49" s="7"/>
    </row>
    <row r="50" s="5" customFormat="1" ht="24" customHeight="1" spans="1:14">
      <c r="A50" s="18" t="s">
        <v>45</v>
      </c>
      <c r="B50" s="19">
        <v>200</v>
      </c>
      <c r="C50" s="13"/>
      <c r="D50" s="13"/>
      <c r="L50" s="7"/>
      <c r="M50" s="7"/>
      <c r="N50" s="7"/>
    </row>
    <row r="51" s="5" customFormat="1" ht="24" customHeight="1" spans="1:14">
      <c r="A51" s="18" t="s">
        <v>46</v>
      </c>
      <c r="B51" s="19">
        <v>39774.93</v>
      </c>
      <c r="C51" s="13"/>
      <c r="D51" s="13"/>
      <c r="L51" s="7"/>
      <c r="M51" s="7"/>
      <c r="N51" s="7"/>
    </row>
    <row r="52" s="5" customFormat="1" ht="24" customHeight="1" spans="1:14">
      <c r="A52" s="16" t="s">
        <v>47</v>
      </c>
      <c r="B52" s="20">
        <f>B53+B54+B55</f>
        <v>1800</v>
      </c>
      <c r="C52" s="13"/>
      <c r="D52" s="13"/>
      <c r="L52" s="7"/>
      <c r="M52" s="7"/>
      <c r="N52" s="7"/>
    </row>
    <row r="53" s="5" customFormat="1" ht="24" customHeight="1" spans="1:14">
      <c r="A53" s="18" t="s">
        <v>48</v>
      </c>
      <c r="B53" s="19">
        <v>1800</v>
      </c>
      <c r="C53" s="13"/>
      <c r="D53" s="13"/>
      <c r="L53" s="7"/>
      <c r="M53" s="7"/>
      <c r="N53" s="7"/>
    </row>
    <row r="54" s="5" customFormat="1" ht="24" customHeight="1" spans="1:14">
      <c r="A54" s="18" t="s">
        <v>49</v>
      </c>
      <c r="B54" s="19"/>
      <c r="C54" s="13"/>
      <c r="D54" s="13"/>
      <c r="L54" s="7"/>
      <c r="M54" s="7"/>
      <c r="N54" s="7"/>
    </row>
    <row r="55" s="5" customFormat="1" ht="24" customHeight="1" spans="1:14">
      <c r="A55" s="18" t="s">
        <v>50</v>
      </c>
      <c r="B55" s="19"/>
      <c r="C55" s="13"/>
      <c r="D55" s="13"/>
      <c r="L55" s="7"/>
      <c r="M55" s="7"/>
      <c r="N55" s="7"/>
    </row>
    <row r="56" s="5" customFormat="1" ht="24" customHeight="1" spans="1:14">
      <c r="A56" s="16" t="s">
        <v>51</v>
      </c>
      <c r="B56" s="20">
        <f>B57+B58+B59+B60</f>
        <v>8206</v>
      </c>
      <c r="C56" s="13"/>
      <c r="D56" s="13"/>
      <c r="L56" s="7"/>
      <c r="M56" s="7"/>
      <c r="N56" s="7"/>
    </row>
    <row r="57" s="5" customFormat="1" ht="24" customHeight="1" spans="1:14">
      <c r="A57" s="18" t="s">
        <v>52</v>
      </c>
      <c r="B57" s="19">
        <v>8149</v>
      </c>
      <c r="C57" s="13"/>
      <c r="D57" s="13"/>
      <c r="L57" s="7"/>
      <c r="M57" s="7"/>
      <c r="N57" s="7"/>
    </row>
    <row r="58" s="5" customFormat="1" ht="24" customHeight="1" spans="1:14">
      <c r="A58" s="18" t="s">
        <v>53</v>
      </c>
      <c r="B58" s="19">
        <v>17</v>
      </c>
      <c r="C58" s="13"/>
      <c r="D58" s="13"/>
      <c r="L58" s="7"/>
      <c r="M58" s="7"/>
      <c r="N58" s="7"/>
    </row>
    <row r="59" s="5" customFormat="1" ht="24" customHeight="1" spans="1:14">
      <c r="A59" s="18" t="s">
        <v>54</v>
      </c>
      <c r="B59" s="19">
        <v>37</v>
      </c>
      <c r="C59" s="13"/>
      <c r="D59" s="13"/>
      <c r="L59" s="7"/>
      <c r="M59" s="7"/>
      <c r="N59" s="7"/>
    </row>
    <row r="60" s="5" customFormat="1" ht="24" customHeight="1" spans="1:14">
      <c r="A60" s="18" t="s">
        <v>55</v>
      </c>
      <c r="B60" s="19">
        <v>3</v>
      </c>
      <c r="C60" s="13"/>
      <c r="D60" s="13"/>
      <c r="L60" s="7"/>
      <c r="M60" s="7"/>
      <c r="N60" s="7"/>
    </row>
    <row r="61" s="5" customFormat="1" ht="24" customHeight="1" spans="1:14">
      <c r="A61" s="16" t="s">
        <v>56</v>
      </c>
      <c r="B61" s="20">
        <f>B62</f>
        <v>0</v>
      </c>
      <c r="C61" s="13"/>
      <c r="D61" s="13"/>
      <c r="L61" s="7"/>
      <c r="M61" s="7"/>
      <c r="N61" s="7"/>
    </row>
    <row r="62" s="5" customFormat="1" ht="24" customHeight="1" spans="1:14">
      <c r="A62" s="18" t="s">
        <v>57</v>
      </c>
      <c r="B62" s="19"/>
      <c r="C62" s="13"/>
      <c r="D62" s="13"/>
      <c r="L62" s="7"/>
      <c r="M62" s="7"/>
      <c r="N62" s="7"/>
    </row>
    <row r="63" s="5" customFormat="1" ht="24" customHeight="1" spans="1:14">
      <c r="A63" s="16" t="s">
        <v>58</v>
      </c>
      <c r="B63" s="20">
        <f>B64</f>
        <v>6500</v>
      </c>
      <c r="C63" s="13"/>
      <c r="D63" s="13"/>
      <c r="L63" s="7"/>
      <c r="M63" s="7"/>
      <c r="N63" s="7"/>
    </row>
    <row r="64" s="5" customFormat="1" ht="24" customHeight="1" spans="1:14">
      <c r="A64" s="18" t="s">
        <v>59</v>
      </c>
      <c r="B64" s="19">
        <v>6500</v>
      </c>
      <c r="C64" s="13"/>
      <c r="D64" s="13"/>
      <c r="L64" s="7"/>
      <c r="M64" s="7"/>
      <c r="N64" s="7"/>
    </row>
    <row r="65" s="5" customFormat="1" ht="24" customHeight="1" spans="1:14">
      <c r="A65" s="16" t="s">
        <v>60</v>
      </c>
      <c r="B65" s="20">
        <f>B66+B67</f>
        <v>1383.96</v>
      </c>
      <c r="C65" s="13"/>
      <c r="D65" s="13"/>
      <c r="L65" s="7"/>
      <c r="M65" s="7"/>
      <c r="N65" s="7"/>
    </row>
    <row r="66" s="5" customFormat="1" ht="24" customHeight="1" spans="1:14">
      <c r="A66" s="18" t="s">
        <v>61</v>
      </c>
      <c r="B66" s="19">
        <v>988.2</v>
      </c>
      <c r="C66" s="13"/>
      <c r="D66" s="13"/>
      <c r="L66" s="7"/>
      <c r="M66" s="7"/>
      <c r="N66" s="7"/>
    </row>
    <row r="67" s="5" customFormat="1" ht="24" customHeight="1" spans="1:14">
      <c r="A67" s="18" t="s">
        <v>62</v>
      </c>
      <c r="B67" s="19">
        <v>395.76</v>
      </c>
      <c r="C67" s="13"/>
      <c r="D67" s="13"/>
      <c r="L67" s="7"/>
      <c r="M67" s="7"/>
      <c r="N67" s="7"/>
    </row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</sheetData>
  <mergeCells count="1">
    <mergeCell ref="A2:B2"/>
  </mergeCells>
  <printOptions horizontalCentered="1"/>
  <pageMargins left="0.590277777777778" right="0.590277777777778" top="0.786805555555556" bottom="0.786805555555556" header="0.5" footer="0.5"/>
  <pageSetup paperSize="9" scale="3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2024-03-18T07:09:00Z</dcterms:created>
  <dcterms:modified xsi:type="dcterms:W3CDTF">2025-03-31T07:46:14Z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858E1E2249B142A08E1F59F48E1B42A2</vt:lpwstr>
  </property>
  <property fmtid="{D5CDD505-2E9C-101B-9397-08002B2CF9AE}" pid="3" name="KSOProductBuildVer">
    <vt:lpwstr>2052-11.8.2.12055</vt:lpwstr>
  </property>
</Properties>
</file>